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jin\Documents\"/>
    </mc:Choice>
  </mc:AlternateContent>
  <xr:revisionPtr revIDLastSave="0" documentId="13_ncr:1_{C807F776-F7FA-44C6-9DE1-A8EED9F03FCC}" xr6:coauthVersionLast="46" xr6:coauthVersionMax="46" xr10:uidLastSave="{00000000-0000-0000-0000-000000000000}"/>
  <bookViews>
    <workbookView xWindow="-120" yWindow="-120" windowWidth="20730" windowHeight="11160" tabRatio="990" activeTab="4" xr2:uid="{00000000-000D-0000-FFFF-FFFF00000000}"/>
  </bookViews>
  <sheets>
    <sheet name="Instructions" sheetId="4" r:id="rId1"/>
    <sheet name="Portfolio" sheetId="7" r:id="rId2"/>
    <sheet name="Portfolio_data_prep" sheetId="1" r:id="rId3"/>
    <sheet name="Portfolio_owned" sheetId="19" r:id="rId4"/>
    <sheet name="Portfolio_leased" sheetId="18" r:id="rId5"/>
    <sheet name="Region_Country_list" sheetId="8" r:id="rId6"/>
  </sheets>
  <definedNames>
    <definedName name="_xlnm._FilterDatabase" localSheetId="1" hidden="1">Portfolio!$B$2:$L$386</definedName>
    <definedName name="_xlnm._FilterDatabase" localSheetId="2" hidden="1">Portfolio_data_prep!$A$1:$T$384</definedName>
    <definedName name="_xlnm._FilterDatabase" localSheetId="3" hidden="1">Portfolio_owned!$A$1:$I$1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D2" i="1"/>
  <c r="C2" i="1"/>
  <c r="P2" i="1"/>
  <c r="B2" i="1"/>
  <c r="K250" i="8"/>
  <c r="H250" i="8"/>
  <c r="K249" i="8"/>
  <c r="H249" i="8"/>
  <c r="K248" i="8"/>
  <c r="H248" i="8"/>
  <c r="K245" i="8"/>
  <c r="H245" i="8"/>
  <c r="K243" i="8"/>
  <c r="H243" i="8"/>
  <c r="K242" i="8"/>
  <c r="H242" i="8"/>
  <c r="K240" i="8"/>
  <c r="H240" i="8"/>
  <c r="K239" i="8"/>
  <c r="H239" i="8"/>
  <c r="K238" i="8"/>
  <c r="H238" i="8"/>
  <c r="K237" i="8"/>
  <c r="H237" i="8"/>
  <c r="K236" i="8"/>
  <c r="H236" i="8"/>
  <c r="K234" i="8"/>
  <c r="H234" i="8"/>
  <c r="K232" i="8"/>
  <c r="H232" i="8"/>
  <c r="K231" i="8"/>
  <c r="H231" i="8"/>
  <c r="K230" i="8"/>
  <c r="H230" i="8"/>
  <c r="K228" i="8"/>
  <c r="H228" i="8"/>
  <c r="K227" i="8"/>
  <c r="H227" i="8"/>
  <c r="K225" i="8"/>
  <c r="H225" i="8"/>
  <c r="K224" i="8"/>
  <c r="H224" i="8"/>
  <c r="K222" i="8"/>
  <c r="H222" i="8"/>
  <c r="K221" i="8"/>
  <c r="H221" i="8"/>
  <c r="K220" i="8"/>
  <c r="H220" i="8"/>
  <c r="K219" i="8"/>
  <c r="H219" i="8"/>
  <c r="K218" i="8"/>
  <c r="H218" i="8"/>
  <c r="K217" i="8"/>
  <c r="H217" i="8"/>
  <c r="K215" i="8"/>
  <c r="H215" i="8"/>
  <c r="K214" i="8"/>
  <c r="H214" i="8"/>
  <c r="K213" i="8"/>
  <c r="H213" i="8"/>
  <c r="K208" i="8"/>
  <c r="H208" i="8"/>
  <c r="K207" i="8"/>
  <c r="H207" i="8"/>
  <c r="K206" i="8"/>
  <c r="H206" i="8"/>
  <c r="K204" i="8"/>
  <c r="H204" i="8"/>
  <c r="K201" i="8"/>
  <c r="H201" i="8"/>
  <c r="K199" i="8"/>
  <c r="H199" i="8"/>
  <c r="K198" i="8"/>
  <c r="H198" i="8"/>
  <c r="K196" i="8"/>
  <c r="H196" i="8"/>
  <c r="K195" i="8"/>
  <c r="H195" i="8"/>
  <c r="K193" i="8"/>
  <c r="H193" i="8"/>
  <c r="K186" i="8"/>
  <c r="H186" i="8"/>
  <c r="K185" i="8"/>
  <c r="H185" i="8"/>
  <c r="K183" i="8"/>
  <c r="H183" i="8"/>
  <c r="K181" i="8"/>
  <c r="H181" i="8"/>
  <c r="K180" i="8"/>
  <c r="H180" i="8"/>
  <c r="K179" i="8"/>
  <c r="H179" i="8"/>
  <c r="K178" i="8"/>
  <c r="H178" i="8"/>
  <c r="K175" i="8"/>
  <c r="H175" i="8"/>
  <c r="K173" i="8"/>
  <c r="H173" i="8"/>
  <c r="K172" i="8"/>
  <c r="H172" i="8"/>
  <c r="K171" i="8"/>
  <c r="H171" i="8"/>
  <c r="K170" i="8"/>
  <c r="H170" i="8"/>
  <c r="K169" i="8"/>
  <c r="H169" i="8"/>
  <c r="K168" i="8"/>
  <c r="H168" i="8"/>
  <c r="K167" i="8"/>
  <c r="H167" i="8"/>
  <c r="K166" i="8"/>
  <c r="H166" i="8"/>
  <c r="K165" i="8"/>
  <c r="H165" i="8"/>
  <c r="K161" i="8"/>
  <c r="H161" i="8"/>
  <c r="K160" i="8"/>
  <c r="H160" i="8"/>
  <c r="K159" i="8"/>
  <c r="H159" i="8"/>
  <c r="K158" i="8"/>
  <c r="H158" i="8"/>
  <c r="K157" i="8"/>
  <c r="H157" i="8"/>
  <c r="K155" i="8"/>
  <c r="H155" i="8"/>
  <c r="K153" i="8"/>
  <c r="H153" i="8"/>
  <c r="K151" i="8"/>
  <c r="H151" i="8"/>
  <c r="K150" i="8"/>
  <c r="H150" i="8"/>
  <c r="K149" i="8"/>
  <c r="H149" i="8"/>
  <c r="K148" i="8"/>
  <c r="H148" i="8"/>
  <c r="K147" i="8"/>
  <c r="H147" i="8"/>
  <c r="K141" i="8"/>
  <c r="H141" i="8"/>
  <c r="K140" i="8"/>
  <c r="H140" i="8"/>
  <c r="K138" i="8"/>
  <c r="H138" i="8"/>
  <c r="K137" i="8"/>
  <c r="H137" i="8"/>
  <c r="K134" i="8"/>
  <c r="H134" i="8"/>
  <c r="K133" i="8"/>
  <c r="H133" i="8"/>
  <c r="K132" i="8"/>
  <c r="H132" i="8"/>
  <c r="K131" i="8"/>
  <c r="H131" i="8"/>
  <c r="K130" i="8"/>
  <c r="H130" i="8"/>
  <c r="K127" i="8"/>
  <c r="H127" i="8"/>
  <c r="K126" i="8"/>
  <c r="H126" i="8"/>
  <c r="K125" i="8"/>
  <c r="H125" i="8"/>
  <c r="K124" i="8"/>
  <c r="H124" i="8"/>
  <c r="K123" i="8"/>
  <c r="H123" i="8"/>
  <c r="K122" i="8"/>
  <c r="H122" i="8"/>
  <c r="K121" i="8"/>
  <c r="H121" i="8"/>
  <c r="K120" i="8"/>
  <c r="H120" i="8"/>
  <c r="K118" i="8"/>
  <c r="H118" i="8"/>
  <c r="K117" i="8"/>
  <c r="H117" i="8"/>
  <c r="K115" i="8"/>
  <c r="H115" i="8"/>
  <c r="K113" i="8"/>
  <c r="H113" i="8"/>
  <c r="K112" i="8"/>
  <c r="H112" i="8"/>
  <c r="K111" i="8"/>
  <c r="H111" i="8"/>
  <c r="K110" i="8"/>
  <c r="H110" i="8"/>
  <c r="K109" i="8"/>
  <c r="H109" i="8"/>
  <c r="K108" i="8"/>
  <c r="H108" i="8"/>
  <c r="K107" i="8"/>
  <c r="H107" i="8"/>
  <c r="K106" i="8"/>
  <c r="H106" i="8"/>
  <c r="K105" i="8"/>
  <c r="H105" i="8"/>
  <c r="K104" i="8"/>
  <c r="H104" i="8"/>
  <c r="K103" i="8"/>
  <c r="H103" i="8"/>
  <c r="K101" i="8"/>
  <c r="H101" i="8"/>
  <c r="K100" i="8"/>
  <c r="H100" i="8"/>
  <c r="K93" i="8"/>
  <c r="H93" i="8"/>
  <c r="K90" i="8"/>
  <c r="H90" i="8"/>
  <c r="K89" i="8"/>
  <c r="H89" i="8"/>
  <c r="K88" i="8"/>
  <c r="H88" i="8"/>
  <c r="K86" i="8"/>
  <c r="H86" i="8"/>
  <c r="K85" i="8"/>
  <c r="H85" i="8"/>
  <c r="K81" i="8"/>
  <c r="H81" i="8"/>
  <c r="K79" i="8"/>
  <c r="H79" i="8"/>
  <c r="K78" i="8"/>
  <c r="H78" i="8"/>
  <c r="K77" i="8"/>
  <c r="H77" i="8"/>
  <c r="K76" i="8"/>
  <c r="H76" i="8"/>
  <c r="K72" i="8"/>
  <c r="H72" i="8"/>
  <c r="K68" i="8"/>
  <c r="H68" i="8"/>
  <c r="K63" i="8"/>
  <c r="H63" i="8"/>
  <c r="K62" i="8"/>
  <c r="H62" i="8"/>
  <c r="K61" i="8"/>
  <c r="H61" i="8"/>
  <c r="K58" i="8"/>
  <c r="H58" i="8"/>
  <c r="K55" i="8"/>
  <c r="H55" i="8"/>
  <c r="K50" i="8"/>
  <c r="H50" i="8"/>
  <c r="K49" i="8"/>
  <c r="H49" i="8"/>
  <c r="K48" i="8"/>
  <c r="H48" i="8"/>
  <c r="K43" i="8"/>
  <c r="H43" i="8"/>
  <c r="K41" i="8"/>
  <c r="H41" i="8"/>
  <c r="K37" i="8"/>
  <c r="H37" i="8"/>
  <c r="K36" i="8"/>
  <c r="H36" i="8"/>
  <c r="K31" i="8"/>
  <c r="H31" i="8"/>
  <c r="K28" i="8"/>
  <c r="H28" i="8"/>
  <c r="K27" i="8"/>
  <c r="H27" i="8"/>
  <c r="K24" i="8"/>
  <c r="H24" i="8"/>
  <c r="K23" i="8"/>
  <c r="H23" i="8"/>
  <c r="K21" i="8"/>
  <c r="H21" i="8"/>
  <c r="K20" i="8"/>
  <c r="H20" i="8"/>
  <c r="K18" i="8"/>
  <c r="H18" i="8"/>
  <c r="K17" i="8"/>
  <c r="H17" i="8"/>
  <c r="K16" i="8"/>
  <c r="H16" i="8"/>
  <c r="K14" i="8"/>
  <c r="H14" i="8"/>
  <c r="K11" i="8"/>
  <c r="J11" i="8"/>
  <c r="I11" i="8"/>
  <c r="H11" i="8"/>
  <c r="G11" i="8"/>
  <c r="F11" i="8"/>
  <c r="K8" i="8"/>
  <c r="H8" i="8"/>
  <c r="K7" i="8"/>
  <c r="H7" i="8"/>
  <c r="K6" i="8"/>
  <c r="H6" i="8"/>
  <c r="K5" i="8"/>
  <c r="H5" i="8"/>
  <c r="K4" i="8"/>
  <c r="H4" i="8"/>
  <c r="K3" i="8"/>
  <c r="H3" i="8"/>
  <c r="O2" i="1"/>
  <c r="R375" i="1"/>
  <c r="R332" i="1"/>
  <c r="J3" i="1"/>
  <c r="L3" i="1" s="1"/>
  <c r="J2" i="1"/>
  <c r="L2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L384" i="1" s="1"/>
  <c r="G220" i="1"/>
  <c r="G198" i="1"/>
  <c r="G197" i="1"/>
  <c r="R376" i="1"/>
  <c r="R282" i="1"/>
  <c r="R262" i="1"/>
  <c r="R261" i="1"/>
  <c r="R242" i="1"/>
  <c r="R237" i="1"/>
  <c r="R236" i="1"/>
  <c r="R234" i="1"/>
  <c r="R220" i="1"/>
  <c r="R213" i="1"/>
  <c r="R212" i="1"/>
  <c r="R207" i="1"/>
  <c r="R198" i="1"/>
  <c r="R197" i="1"/>
  <c r="R182" i="1"/>
  <c r="R173" i="1"/>
  <c r="R155" i="1"/>
  <c r="R153" i="1"/>
  <c r="R149" i="1"/>
  <c r="R148" i="1"/>
  <c r="R137" i="1"/>
  <c r="R133" i="1"/>
  <c r="R132" i="1"/>
  <c r="R103" i="1"/>
  <c r="R100" i="1"/>
  <c r="R98" i="1"/>
  <c r="R93" i="1"/>
  <c r="R92" i="1"/>
  <c r="R91" i="1"/>
  <c r="R89" i="1"/>
  <c r="R88" i="1"/>
  <c r="R87" i="1"/>
  <c r="R86" i="1"/>
  <c r="R73" i="1"/>
  <c r="R70" i="1"/>
  <c r="R66" i="1"/>
  <c r="R57" i="1"/>
  <c r="R55" i="1"/>
  <c r="R48" i="1"/>
  <c r="R33" i="1"/>
  <c r="O384" i="1"/>
  <c r="O383" i="1"/>
  <c r="O382" i="1"/>
  <c r="O381" i="1"/>
  <c r="O380" i="1"/>
  <c r="O379" i="1"/>
  <c r="O377" i="1"/>
  <c r="O376" i="1"/>
  <c r="O375" i="1"/>
  <c r="O374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8" i="1"/>
  <c r="O177" i="1"/>
  <c r="O176" i="1"/>
  <c r="O175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6" i="1"/>
  <c r="O144" i="1"/>
  <c r="O143" i="1"/>
  <c r="O142" i="1"/>
  <c r="O141" i="1"/>
  <c r="O140" i="1"/>
  <c r="O139" i="1"/>
  <c r="O138" i="1"/>
  <c r="O137" i="1"/>
  <c r="O136" i="1"/>
  <c r="O135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5" i="1"/>
  <c r="O4" i="1"/>
  <c r="O3" i="1"/>
  <c r="N3" i="1"/>
  <c r="N332" i="1"/>
  <c r="N321" i="1"/>
  <c r="N282" i="1"/>
  <c r="N261" i="1"/>
  <c r="N255" i="1"/>
  <c r="N253" i="1"/>
  <c r="N242" i="1"/>
  <c r="N237" i="1"/>
  <c r="N236" i="1"/>
  <c r="N234" i="1"/>
  <c r="N221" i="1"/>
  <c r="N220" i="1"/>
  <c r="N213" i="1"/>
  <c r="N212" i="1"/>
  <c r="N207" i="1"/>
  <c r="N198" i="1"/>
  <c r="N197" i="1"/>
  <c r="N185" i="1"/>
  <c r="N182" i="1"/>
  <c r="N175" i="1"/>
  <c r="N173" i="1"/>
  <c r="N149" i="1"/>
  <c r="N148" i="1"/>
  <c r="N137" i="1"/>
  <c r="N135" i="1"/>
  <c r="N132" i="1"/>
  <c r="N128" i="1"/>
  <c r="N127" i="1"/>
  <c r="N120" i="1"/>
  <c r="N103" i="1"/>
  <c r="N100" i="1"/>
  <c r="N98" i="1"/>
  <c r="N93" i="1"/>
  <c r="N92" i="1"/>
  <c r="N91" i="1"/>
  <c r="N89" i="1"/>
  <c r="N88" i="1"/>
  <c r="N87" i="1"/>
  <c r="N86" i="1"/>
  <c r="N84" i="1"/>
  <c r="N80" i="1"/>
  <c r="N75" i="1"/>
  <c r="N73" i="1"/>
  <c r="N70" i="1"/>
  <c r="N69" i="1"/>
  <c r="N68" i="1"/>
  <c r="N67" i="1"/>
  <c r="N66" i="1"/>
  <c r="N61" i="1"/>
  <c r="N60" i="1"/>
  <c r="N59" i="1"/>
  <c r="N57" i="1"/>
  <c r="N48" i="1"/>
  <c r="N33" i="1"/>
  <c r="N29" i="1"/>
  <c r="N27" i="1"/>
  <c r="N4" i="1"/>
</calcChain>
</file>

<file path=xl/sharedStrings.xml><?xml version="1.0" encoding="utf-8"?>
<sst xmlns="http://schemas.openxmlformats.org/spreadsheetml/2006/main" count="10394" uniqueCount="1326">
  <si>
    <t>Region</t>
  </si>
  <si>
    <t>Country</t>
  </si>
  <si>
    <t>City</t>
  </si>
  <si>
    <t>Primary Use</t>
  </si>
  <si>
    <t>Area</t>
  </si>
  <si>
    <t>Area Type</t>
  </si>
  <si>
    <t>Lease Expiry Date</t>
  </si>
  <si>
    <t>Break option Date</t>
  </si>
  <si>
    <t>Currency</t>
  </si>
  <si>
    <t>Rental cost</t>
  </si>
  <si>
    <t>SAMEA</t>
  </si>
  <si>
    <t>Egypt</t>
  </si>
  <si>
    <t>Alexandria</t>
  </si>
  <si>
    <t>Leased</t>
  </si>
  <si>
    <t>Office</t>
  </si>
  <si>
    <t>sq ft</t>
  </si>
  <si>
    <t>N. Europe</t>
  </si>
  <si>
    <t>Finland</t>
  </si>
  <si>
    <t>Vaasa</t>
  </si>
  <si>
    <t>Meeting point</t>
  </si>
  <si>
    <t/>
  </si>
  <si>
    <t>Iceland</t>
  </si>
  <si>
    <t>Reykjavik</t>
  </si>
  <si>
    <t>Iran</t>
  </si>
  <si>
    <t>Tehran</t>
  </si>
  <si>
    <t>Residential</t>
  </si>
  <si>
    <t>Belgium</t>
  </si>
  <si>
    <t>Antwerpen</t>
  </si>
  <si>
    <t>North Asia</t>
  </si>
  <si>
    <t>Japan</t>
  </si>
  <si>
    <t>Ehime</t>
  </si>
  <si>
    <t>Saga</t>
  </si>
  <si>
    <t>Kagawa</t>
  </si>
  <si>
    <t>Hiroshima</t>
  </si>
  <si>
    <t>Japam</t>
  </si>
  <si>
    <t>Malaysia</t>
  </si>
  <si>
    <t>Kuala Lumpur</t>
  </si>
  <si>
    <t>Norway</t>
  </si>
  <si>
    <t>Bergen</t>
  </si>
  <si>
    <t>Americas</t>
  </si>
  <si>
    <t>Argentina</t>
  </si>
  <si>
    <t>Buenos Aires</t>
  </si>
  <si>
    <t>Australia</t>
  </si>
  <si>
    <t>Brisbane</t>
  </si>
  <si>
    <t>Austria</t>
  </si>
  <si>
    <t>Vienna</t>
  </si>
  <si>
    <t>Parking</t>
  </si>
  <si>
    <t>Storage</t>
  </si>
  <si>
    <t>Bahamas</t>
  </si>
  <si>
    <t>Freeport</t>
  </si>
  <si>
    <t>Bahrain</t>
  </si>
  <si>
    <t>Manama</t>
  </si>
  <si>
    <t>Antwerp</t>
  </si>
  <si>
    <t>Brazil</t>
  </si>
  <si>
    <t>Rio de Janeiro</t>
  </si>
  <si>
    <t>Owned</t>
  </si>
  <si>
    <t>Santos</t>
  </si>
  <si>
    <t>Sao Paulo</t>
  </si>
  <si>
    <t>Brunei</t>
  </si>
  <si>
    <t>Muara</t>
  </si>
  <si>
    <t>S. Europe</t>
  </si>
  <si>
    <t>Bulgaria</t>
  </si>
  <si>
    <t>Sofia</t>
  </si>
  <si>
    <t>Varna</t>
  </si>
  <si>
    <t>Canada</t>
  </si>
  <si>
    <t>Calgary</t>
  </si>
  <si>
    <t>Halifax</t>
  </si>
  <si>
    <t>Montreal</t>
  </si>
  <si>
    <t>Newfoundland (St. John's)</t>
  </si>
  <si>
    <t>Toronto</t>
  </si>
  <si>
    <t>Vancouver</t>
  </si>
  <si>
    <t>Chile</t>
  </si>
  <si>
    <t>Quilpue</t>
  </si>
  <si>
    <t>Talcahuano</t>
  </si>
  <si>
    <t>Valparaiso</t>
  </si>
  <si>
    <t>China</t>
  </si>
  <si>
    <t>Beijing</t>
  </si>
  <si>
    <t>Guangzhou</t>
  </si>
  <si>
    <t>Jiang Yin</t>
  </si>
  <si>
    <t>Shanghai</t>
  </si>
  <si>
    <t>Croatia</t>
  </si>
  <si>
    <t>Rijeka</t>
  </si>
  <si>
    <t>Zagreb</t>
  </si>
  <si>
    <t>Cuba</t>
  </si>
  <si>
    <t>Habana</t>
  </si>
  <si>
    <t>Czech Republic</t>
  </si>
  <si>
    <t>Prague</t>
  </si>
  <si>
    <t>Cyprus</t>
  </si>
  <si>
    <t>Limassol</t>
  </si>
  <si>
    <t>Denmark</t>
  </si>
  <si>
    <t>Copenhagen</t>
  </si>
  <si>
    <t>Cairo</t>
  </si>
  <si>
    <t>Estonia</t>
  </si>
  <si>
    <t>Tallinn</t>
  </si>
  <si>
    <t>Helsinki</t>
  </si>
  <si>
    <t>Turku</t>
  </si>
  <si>
    <t>France</t>
  </si>
  <si>
    <t>Dunkirk</t>
  </si>
  <si>
    <t>Lyon</t>
  </si>
  <si>
    <t>Marseille</t>
  </si>
  <si>
    <t>Nantes</t>
  </si>
  <si>
    <t>Germany</t>
  </si>
  <si>
    <t>Bremerhaven</t>
  </si>
  <si>
    <t>Hamburg</t>
  </si>
  <si>
    <t>Kiel</t>
  </si>
  <si>
    <t>Rostock</t>
  </si>
  <si>
    <t>Greece</t>
  </si>
  <si>
    <t>Piraeus</t>
  </si>
  <si>
    <t>Hungary</t>
  </si>
  <si>
    <t>Budapest</t>
  </si>
  <si>
    <t>India</t>
  </si>
  <si>
    <t>Chennai</t>
  </si>
  <si>
    <t>Mumbai</t>
  </si>
  <si>
    <t>Pune</t>
  </si>
  <si>
    <t>Vadodara</t>
  </si>
  <si>
    <t>Indonesia</t>
  </si>
  <si>
    <t>Batam</t>
  </si>
  <si>
    <t>Jakarta</t>
  </si>
  <si>
    <t>Israel</t>
  </si>
  <si>
    <t>Haifa</t>
  </si>
  <si>
    <t>Italy</t>
  </si>
  <si>
    <t>Brescia</t>
  </si>
  <si>
    <t>Genoa</t>
  </si>
  <si>
    <t>Milan</t>
  </si>
  <si>
    <t>Palermo</t>
  </si>
  <si>
    <t>Trieste</t>
  </si>
  <si>
    <t>Viareggio</t>
  </si>
  <si>
    <t>Kobe</t>
  </si>
  <si>
    <t>Nagasaki</t>
  </si>
  <si>
    <t>Yokohama</t>
  </si>
  <si>
    <t>Jordan</t>
  </si>
  <si>
    <t>Amman</t>
  </si>
  <si>
    <t>Kazakhstan</t>
  </si>
  <si>
    <t>Atyrau</t>
  </si>
  <si>
    <t>Latvia</t>
  </si>
  <si>
    <t>Riga</t>
  </si>
  <si>
    <t>Libya</t>
  </si>
  <si>
    <t>Tripoli</t>
  </si>
  <si>
    <t>Miri</t>
  </si>
  <si>
    <t>Pasir Gudang</t>
  </si>
  <si>
    <t>Malta</t>
  </si>
  <si>
    <t>Valletta</t>
  </si>
  <si>
    <t>Mexico</t>
  </si>
  <si>
    <t>Monterrey</t>
  </si>
  <si>
    <t>Veracruz</t>
  </si>
  <si>
    <t>Morocco</t>
  </si>
  <si>
    <t>Casablanca</t>
  </si>
  <si>
    <t>Netherlands</t>
  </si>
  <si>
    <t>Amsterdam</t>
  </si>
  <si>
    <t>Apeldoorn</t>
  </si>
  <si>
    <t>Haren/Groningen</t>
  </si>
  <si>
    <t>Hoeven</t>
  </si>
  <si>
    <t>Rotterdam</t>
  </si>
  <si>
    <t>Spijkenisse</t>
  </si>
  <si>
    <t>Nigeria</t>
  </si>
  <si>
    <t>Lagos</t>
  </si>
  <si>
    <t>Aalesund</t>
  </si>
  <si>
    <t>Stavanger</t>
  </si>
  <si>
    <t>Sunndalsøra</t>
  </si>
  <si>
    <t>Oman</t>
  </si>
  <si>
    <t>Muscat</t>
  </si>
  <si>
    <t>Pakistan</t>
  </si>
  <si>
    <t>Karachi</t>
  </si>
  <si>
    <t>Panama</t>
  </si>
  <si>
    <t>Balboa</t>
  </si>
  <si>
    <t>Peru</t>
  </si>
  <si>
    <t>Callao</t>
  </si>
  <si>
    <t>Poland</t>
  </si>
  <si>
    <t>Gdansk</t>
  </si>
  <si>
    <t>Katowice</t>
  </si>
  <si>
    <t>Sopot</t>
  </si>
  <si>
    <t>Portugal</t>
  </si>
  <si>
    <t>Lisbon</t>
  </si>
  <si>
    <t>Qatar</t>
  </si>
  <si>
    <t>Doha</t>
  </si>
  <si>
    <t>Romania</t>
  </si>
  <si>
    <t>Bucharest</t>
  </si>
  <si>
    <t>Constanta</t>
  </si>
  <si>
    <t>Galatz</t>
  </si>
  <si>
    <t>SAR of PRC</t>
  </si>
  <si>
    <t>Hong Kong</t>
  </si>
  <si>
    <t>South Africa</t>
  </si>
  <si>
    <t>Durban</t>
  </si>
  <si>
    <t>Spain</t>
  </si>
  <si>
    <t>Bilbao</t>
  </si>
  <si>
    <t>Cadiz</t>
  </si>
  <si>
    <t>Ferrol</t>
  </si>
  <si>
    <t>Gijon</t>
  </si>
  <si>
    <t>Madrid</t>
  </si>
  <si>
    <t>Vigo</t>
  </si>
  <si>
    <t>Zaragoza</t>
  </si>
  <si>
    <t>Sri Lanka</t>
  </si>
  <si>
    <t>Colombo</t>
  </si>
  <si>
    <t>Turkey</t>
  </si>
  <si>
    <t>Istanbul</t>
  </si>
  <si>
    <t>Sweden</t>
  </si>
  <si>
    <t>Gothenburg</t>
  </si>
  <si>
    <t>Thailand</t>
  </si>
  <si>
    <t>Bangkok</t>
  </si>
  <si>
    <t>Trinidad and Tobago</t>
  </si>
  <si>
    <t>Port of Spain</t>
  </si>
  <si>
    <t>UAE</t>
  </si>
  <si>
    <t>Abu Dhabi</t>
  </si>
  <si>
    <t>Dubai</t>
  </si>
  <si>
    <t>UK &amp; I</t>
  </si>
  <si>
    <t>Scotland</t>
  </si>
  <si>
    <t>Aberdeen</t>
  </si>
  <si>
    <t>England</t>
  </si>
  <si>
    <t>Bristol</t>
  </si>
  <si>
    <t>Glasgow</t>
  </si>
  <si>
    <t>Hull</t>
  </si>
  <si>
    <t>Liverpool</t>
  </si>
  <si>
    <t>London</t>
  </si>
  <si>
    <t>Sheffield</t>
  </si>
  <si>
    <t>Ukraine</t>
  </si>
  <si>
    <t>Mykolaiv</t>
  </si>
  <si>
    <t>USA</t>
  </si>
  <si>
    <t>Houston</t>
  </si>
  <si>
    <t>Lafayette</t>
  </si>
  <si>
    <t>New Jersey</t>
  </si>
  <si>
    <t>New Orleans</t>
  </si>
  <si>
    <t>Miami (Plantation)</t>
  </si>
  <si>
    <t>Seattle</t>
  </si>
  <si>
    <t>Venezuela</t>
  </si>
  <si>
    <t>Caracas</t>
  </si>
  <si>
    <t>Vietnam</t>
  </si>
  <si>
    <t>Haiphong</t>
  </si>
  <si>
    <t>Vung Tau</t>
  </si>
  <si>
    <t>Southampton</t>
  </si>
  <si>
    <t>Korea</t>
  </si>
  <si>
    <t>Busan</t>
  </si>
  <si>
    <t>Geoje</t>
  </si>
  <si>
    <t>Ulsan</t>
  </si>
  <si>
    <t>Seoul</t>
  </si>
  <si>
    <t>Zhoushan</t>
  </si>
  <si>
    <t>Jiangyin</t>
  </si>
  <si>
    <t>Labuan</t>
  </si>
  <si>
    <t>Nanjing</t>
  </si>
  <si>
    <t>Evanton</t>
  </si>
  <si>
    <t>No data</t>
  </si>
  <si>
    <t>Scunthorpe</t>
  </si>
  <si>
    <t>Surabaya</t>
  </si>
  <si>
    <t>Aktau</t>
  </si>
  <si>
    <t>Colombia</t>
  </si>
  <si>
    <t>Cartagena de Indias</t>
  </si>
  <si>
    <t>Perth</t>
  </si>
  <si>
    <t>Houston Port</t>
  </si>
  <si>
    <t>Naples</t>
  </si>
  <si>
    <t>Bracknell</t>
  </si>
  <si>
    <t>GURGAON</t>
  </si>
  <si>
    <t>Las Palmas</t>
  </si>
  <si>
    <t>Sydney</t>
  </si>
  <si>
    <t>Nantong</t>
  </si>
  <si>
    <t>Ecuador</t>
  </si>
  <si>
    <t>Guayaquil</t>
  </si>
  <si>
    <t>Wuhan</t>
  </si>
  <si>
    <t>Monfalcone</t>
  </si>
  <si>
    <t>Augsburg</t>
  </si>
  <si>
    <t>Thane (Mumbai)</t>
  </si>
  <si>
    <t>Dalian</t>
  </si>
  <si>
    <t>Qingdao</t>
  </si>
  <si>
    <t>Melbourne</t>
  </si>
  <si>
    <t>Alford</t>
  </si>
  <si>
    <t>Bath</t>
  </si>
  <si>
    <t>Edinburgh</t>
  </si>
  <si>
    <t>Guildford</t>
  </si>
  <si>
    <t>Maine</t>
  </si>
  <si>
    <t>Vermont</t>
  </si>
  <si>
    <t>Suez</t>
  </si>
  <si>
    <t>Oslo</t>
  </si>
  <si>
    <t>Trondheim</t>
  </si>
  <si>
    <t>Malmo</t>
  </si>
  <si>
    <t>Manchester</t>
  </si>
  <si>
    <t>Lowestoft</t>
  </si>
  <si>
    <t>Sundbyberg</t>
  </si>
  <si>
    <t>Russia</t>
  </si>
  <si>
    <t>St Petersburg</t>
  </si>
  <si>
    <t>Venice</t>
  </si>
  <si>
    <t>Netphen</t>
  </si>
  <si>
    <t>Kolkata</t>
  </si>
  <si>
    <t>Tokyo</t>
  </si>
  <si>
    <t>Curacao</t>
  </si>
  <si>
    <t>Willemstad</t>
  </si>
  <si>
    <t>Sellafield</t>
  </si>
  <si>
    <t>Philippines</t>
  </si>
  <si>
    <t>Subic Bay</t>
  </si>
  <si>
    <t>Zambales</t>
  </si>
  <si>
    <t>Manila</t>
  </si>
  <si>
    <t>CHINA</t>
  </si>
  <si>
    <t>Serooskerke</t>
  </si>
  <si>
    <t>Kuwait</t>
  </si>
  <si>
    <t>Safat</t>
  </si>
  <si>
    <t>New Zealand</t>
  </si>
  <si>
    <t>Auckland</t>
  </si>
  <si>
    <t>Bangladesh</t>
  </si>
  <si>
    <t>Chittagaon</t>
  </si>
  <si>
    <t>Saudi Arabia</t>
  </si>
  <si>
    <t>Al Khobar</t>
  </si>
  <si>
    <t>Cairns</t>
  </si>
  <si>
    <t>Ottawa</t>
  </si>
  <si>
    <t>Birmingham</t>
  </si>
  <si>
    <t>Singapore</t>
  </si>
  <si>
    <t>Serbia</t>
  </si>
  <si>
    <t>Beograd</t>
  </si>
  <si>
    <t>Kanagawa</t>
  </si>
  <si>
    <t>Changwon</t>
  </si>
  <si>
    <t>Jeonam</t>
  </si>
  <si>
    <t>Bruchsal</t>
  </si>
  <si>
    <t>Geleen</t>
  </si>
  <si>
    <t>Maine, (Bangor)</t>
  </si>
  <si>
    <t>Taiwan</t>
  </si>
  <si>
    <t>Taipei</t>
  </si>
  <si>
    <t>Kaoshiung</t>
  </si>
  <si>
    <t>Jingjiang</t>
  </si>
  <si>
    <t>Newcastle</t>
  </si>
  <si>
    <t>Nwcastle</t>
  </si>
  <si>
    <t>Karlstad</t>
  </si>
  <si>
    <t>Almaty</t>
  </si>
  <si>
    <t>Senegal</t>
  </si>
  <si>
    <t>Dakar</t>
  </si>
  <si>
    <t>Cape Town</t>
  </si>
  <si>
    <t>Miami</t>
  </si>
  <si>
    <t>Azerbaijan</t>
  </si>
  <si>
    <t>Baku</t>
  </si>
  <si>
    <t>Cologne</t>
  </si>
  <si>
    <t>North Sydney</t>
  </si>
  <si>
    <t>Building Tenure</t>
  </si>
  <si>
    <t>The database shows the following information:</t>
  </si>
  <si>
    <t>1. Please look through the database on the Portfolio tab.</t>
  </si>
  <si>
    <t>The database shows a client's real estate portfolio, which consists of 384 buildings.</t>
  </si>
  <si>
    <r>
      <rPr>
        <b/>
        <sz val="11"/>
        <color theme="1"/>
        <rFont val="Calibri"/>
        <family val="2"/>
        <scheme val="minor"/>
      </rPr>
      <t>Region / Country / City:</t>
    </r>
    <r>
      <rPr>
        <sz val="11"/>
        <color theme="1"/>
        <rFont val="Calibri"/>
        <family val="2"/>
        <scheme val="minor"/>
      </rPr>
      <t xml:space="preserve"> location information of where the property is located.</t>
    </r>
  </si>
  <si>
    <r>
      <rPr>
        <b/>
        <sz val="11"/>
        <color theme="1"/>
        <rFont val="Calibri"/>
        <family val="2"/>
        <scheme val="minor"/>
      </rPr>
      <t>Lease Expiry Date:</t>
    </r>
    <r>
      <rPr>
        <sz val="11"/>
        <color theme="1"/>
        <rFont val="Calibri"/>
        <family val="2"/>
        <scheme val="minor"/>
      </rPr>
      <t xml:space="preserve"> the date when the lease comes to an end.</t>
    </r>
  </si>
  <si>
    <r>
      <rPr>
        <b/>
        <sz val="11"/>
        <color theme="1"/>
        <rFont val="Calibri"/>
        <family val="2"/>
        <scheme val="minor"/>
      </rPr>
      <t>Rental cost:</t>
    </r>
    <r>
      <rPr>
        <sz val="11"/>
        <color theme="1"/>
        <rFont val="Calibri"/>
        <family val="2"/>
        <scheme val="minor"/>
      </rPr>
      <t xml:space="preserve"> the annual lease cost of the property.</t>
    </r>
  </si>
  <si>
    <r>
      <rPr>
        <b/>
        <sz val="11"/>
        <color theme="1"/>
        <rFont val="Calibri"/>
        <family val="2"/>
        <scheme val="minor"/>
      </rPr>
      <t xml:space="preserve">Building Tenure: </t>
    </r>
    <r>
      <rPr>
        <sz val="11"/>
        <color theme="1"/>
        <rFont val="Calibri"/>
        <family val="2"/>
        <scheme val="minor"/>
      </rPr>
      <t>the properties can either be leased or owned. In some cases, the data is missing and cells which show "No data".</t>
    </r>
  </si>
  <si>
    <r>
      <rPr>
        <b/>
        <sz val="11"/>
        <color theme="1"/>
        <rFont val="Calibri"/>
        <family val="2"/>
        <scheme val="minor"/>
      </rPr>
      <t>Primary Use:</t>
    </r>
    <r>
      <rPr>
        <sz val="11"/>
        <color theme="1"/>
        <rFont val="Calibri"/>
        <family val="2"/>
        <scheme val="minor"/>
      </rPr>
      <t xml:space="preserve"> can either be office, storage, parking, residential, meeting point or "No data".</t>
    </r>
  </si>
  <si>
    <r>
      <rPr>
        <b/>
        <sz val="11"/>
        <color theme="1"/>
        <rFont val="Calibri"/>
        <family val="2"/>
        <scheme val="minor"/>
      </rPr>
      <t xml:space="preserve">Break Option Date: </t>
    </r>
    <r>
      <rPr>
        <sz val="11"/>
        <color theme="1"/>
        <rFont val="Calibri"/>
        <family val="2"/>
        <scheme val="minor"/>
      </rPr>
      <t>the date when the tenant / landlord has an option to terminate the lease.</t>
    </r>
  </si>
  <si>
    <t>USD</t>
  </si>
  <si>
    <t>2. Please create various dynamic summaries about the client's real-estate portfolio data (in Excel or Power BI or Tableau) highlighting the distribution of different building tenures, types, size, upcoming lease events, most expensive properties, etc.</t>
  </si>
  <si>
    <t>CAD</t>
  </si>
  <si>
    <t>sqm</t>
  </si>
  <si>
    <r>
      <rPr>
        <b/>
        <sz val="11"/>
        <color theme="1"/>
        <rFont val="Calibri"/>
        <family val="2"/>
        <scheme val="minor"/>
      </rPr>
      <t xml:space="preserve">Area Type: </t>
    </r>
    <r>
      <rPr>
        <sz val="11"/>
        <color theme="1"/>
        <rFont val="Calibri"/>
        <family val="2"/>
        <scheme val="minor"/>
      </rPr>
      <t>all of the sizes are given in square feet or square meter.</t>
    </r>
  </si>
  <si>
    <r>
      <rPr>
        <b/>
        <sz val="11"/>
        <color theme="1"/>
        <rFont val="Calibri"/>
        <family val="2"/>
        <scheme val="minor"/>
      </rPr>
      <t>Currency:</t>
    </r>
    <r>
      <rPr>
        <sz val="11"/>
        <color theme="1"/>
        <rFont val="Calibri"/>
        <family val="2"/>
        <scheme val="minor"/>
      </rPr>
      <t xml:space="preserve"> all the rents are given in various currencies.</t>
    </r>
  </si>
  <si>
    <r>
      <rPr>
        <b/>
        <sz val="11"/>
        <color theme="1"/>
        <rFont val="Calibri"/>
        <family val="2"/>
        <scheme val="minor"/>
      </rPr>
      <t>Area:</t>
    </r>
    <r>
      <rPr>
        <sz val="11"/>
        <color theme="1"/>
        <rFont val="Calibri"/>
        <family val="2"/>
        <scheme val="minor"/>
      </rPr>
      <t xml:space="preserve"> the gross size of the property.</t>
    </r>
  </si>
  <si>
    <t>ft2</t>
  </si>
  <si>
    <t>m2</t>
  </si>
  <si>
    <t>region</t>
  </si>
  <si>
    <t>country</t>
  </si>
  <si>
    <t>city</t>
  </si>
  <si>
    <t>building_tenure</t>
  </si>
  <si>
    <t>primary_use</t>
  </si>
  <si>
    <t>area</t>
  </si>
  <si>
    <t>area_not_null</t>
  </si>
  <si>
    <t>area_m2</t>
  </si>
  <si>
    <t>area_type_m2</t>
  </si>
  <si>
    <t>lease_expiry_date</t>
  </si>
  <si>
    <t>break_option_date</t>
  </si>
  <si>
    <t>currency</t>
  </si>
  <si>
    <t>rental_cost</t>
  </si>
  <si>
    <t>rental_cost_usd</t>
  </si>
  <si>
    <t>currency_usd</t>
  </si>
  <si>
    <t>South Europe</t>
  </si>
  <si>
    <t>North Europe</t>
  </si>
  <si>
    <t>break_option_over_dued</t>
  </si>
  <si>
    <t>area_type</t>
  </si>
  <si>
    <t>name</t>
  </si>
  <si>
    <t>alpha-2</t>
  </si>
  <si>
    <t>alpha-3</t>
  </si>
  <si>
    <t>country-code</t>
  </si>
  <si>
    <t>iso_3166-2</t>
  </si>
  <si>
    <t>sub-region</t>
  </si>
  <si>
    <t>intermediate-region</t>
  </si>
  <si>
    <t>region-code</t>
  </si>
  <si>
    <t>sub-region-code</t>
  </si>
  <si>
    <t>intermediate-region-code</t>
  </si>
  <si>
    <t>Afghanistan</t>
  </si>
  <si>
    <t>AF</t>
  </si>
  <si>
    <t>AFG</t>
  </si>
  <si>
    <t>ISO 3166-2:AF</t>
  </si>
  <si>
    <t>Asia</t>
  </si>
  <si>
    <t>Southern Asia</t>
  </si>
  <si>
    <t>Åland Islands</t>
  </si>
  <si>
    <t>AX</t>
  </si>
  <si>
    <t>ALA</t>
  </si>
  <si>
    <t>ISO 3166-2:AX</t>
  </si>
  <si>
    <t>Europe</t>
  </si>
  <si>
    <t>Northern Europe</t>
  </si>
  <si>
    <t>Albania</t>
  </si>
  <si>
    <t>AL</t>
  </si>
  <si>
    <t>ALB</t>
  </si>
  <si>
    <t>ISO 3166-2:AL</t>
  </si>
  <si>
    <t>Southern Europe</t>
  </si>
  <si>
    <t>Algeria</t>
  </si>
  <si>
    <t>DZ</t>
  </si>
  <si>
    <t>DZA</t>
  </si>
  <si>
    <t>ISO 3166-2:DZ</t>
  </si>
  <si>
    <t>Africa</t>
  </si>
  <si>
    <t>Northern Africa</t>
  </si>
  <si>
    <t>American Samoa</t>
  </si>
  <si>
    <t>AS</t>
  </si>
  <si>
    <t>ASM</t>
  </si>
  <si>
    <t>ISO 3166-2:AS</t>
  </si>
  <si>
    <t>Oceania</t>
  </si>
  <si>
    <t>Polynesia</t>
  </si>
  <si>
    <t>Andorra</t>
  </si>
  <si>
    <t>AD</t>
  </si>
  <si>
    <t>AND</t>
  </si>
  <si>
    <t>ISO 3166-2:AD</t>
  </si>
  <si>
    <t>Angola</t>
  </si>
  <si>
    <t>AO</t>
  </si>
  <si>
    <t>AGO</t>
  </si>
  <si>
    <t>ISO 3166-2:AO</t>
  </si>
  <si>
    <t>Sub-Saharan Africa</t>
  </si>
  <si>
    <t>Middle Africa</t>
  </si>
  <si>
    <t>Anguilla</t>
  </si>
  <si>
    <t>AI</t>
  </si>
  <si>
    <t>AIA</t>
  </si>
  <si>
    <t>ISO 3166-2:AI</t>
  </si>
  <si>
    <t>Latin America and the Caribbean</t>
  </si>
  <si>
    <t>Caribbean</t>
  </si>
  <si>
    <t>Antarctica</t>
  </si>
  <si>
    <t>AQ</t>
  </si>
  <si>
    <t>ATA</t>
  </si>
  <si>
    <t>ISO 3166-2:AQ</t>
  </si>
  <si>
    <t>Antigua and Barbuda</t>
  </si>
  <si>
    <t>AG</t>
  </si>
  <si>
    <t>ATG</t>
  </si>
  <si>
    <t>ISO 3166-2:AG</t>
  </si>
  <si>
    <t>AR</t>
  </si>
  <si>
    <t>ARG</t>
  </si>
  <si>
    <t>ISO 3166-2:AR</t>
  </si>
  <si>
    <t>South America</t>
  </si>
  <si>
    <t>Armenia</t>
  </si>
  <si>
    <t>AM</t>
  </si>
  <si>
    <t>ARM</t>
  </si>
  <si>
    <t>ISO 3166-2:AM</t>
  </si>
  <si>
    <t>Western Asia</t>
  </si>
  <si>
    <t>Aruba</t>
  </si>
  <si>
    <t>AW</t>
  </si>
  <si>
    <t>ABW</t>
  </si>
  <si>
    <t>ISO 3166-2:AW</t>
  </si>
  <si>
    <t>AU</t>
  </si>
  <si>
    <t>AUS</t>
  </si>
  <si>
    <t>ISO 3166-2:AU</t>
  </si>
  <si>
    <t>Australia and New Zealand</t>
  </si>
  <si>
    <t>AT</t>
  </si>
  <si>
    <t>AUT</t>
  </si>
  <si>
    <t>ISO 3166-2:AT</t>
  </si>
  <si>
    <t>Western Europe</t>
  </si>
  <si>
    <t>AZ</t>
  </si>
  <si>
    <t>AZE</t>
  </si>
  <si>
    <t>ISO 3166-2:AZ</t>
  </si>
  <si>
    <t>BS</t>
  </si>
  <si>
    <t>BHS</t>
  </si>
  <si>
    <t>ISO 3166-2:BS</t>
  </si>
  <si>
    <t>BH</t>
  </si>
  <si>
    <t>BHR</t>
  </si>
  <si>
    <t>ISO 3166-2:BH</t>
  </si>
  <si>
    <t>BD</t>
  </si>
  <si>
    <t>BGD</t>
  </si>
  <si>
    <t>ISO 3166-2:BD</t>
  </si>
  <si>
    <t>Barbados</t>
  </si>
  <si>
    <t>BB</t>
  </si>
  <si>
    <t>BRB</t>
  </si>
  <si>
    <t>ISO 3166-2:BB</t>
  </si>
  <si>
    <t>Belarus</t>
  </si>
  <si>
    <t>BY</t>
  </si>
  <si>
    <t>BLR</t>
  </si>
  <si>
    <t>ISO 3166-2:BY</t>
  </si>
  <si>
    <t>Eastern Europe</t>
  </si>
  <si>
    <t>BE</t>
  </si>
  <si>
    <t>BEL</t>
  </si>
  <si>
    <t>ISO 3166-2:BE</t>
  </si>
  <si>
    <t>Belize</t>
  </si>
  <si>
    <t>BZ</t>
  </si>
  <si>
    <t>BLZ</t>
  </si>
  <si>
    <t>ISO 3166-2:BZ</t>
  </si>
  <si>
    <t>Central America</t>
  </si>
  <si>
    <t>Benin</t>
  </si>
  <si>
    <t>BJ</t>
  </si>
  <si>
    <t>BEN</t>
  </si>
  <si>
    <t>ISO 3166-2:BJ</t>
  </si>
  <si>
    <t>Western Africa</t>
  </si>
  <si>
    <t>Bermuda</t>
  </si>
  <si>
    <t>BM</t>
  </si>
  <si>
    <t>BMU</t>
  </si>
  <si>
    <t>ISO 3166-2:BM</t>
  </si>
  <si>
    <t>Northern America</t>
  </si>
  <si>
    <t>Bhutan</t>
  </si>
  <si>
    <t>BT</t>
  </si>
  <si>
    <t>BTN</t>
  </si>
  <si>
    <t>ISO 3166-2:BT</t>
  </si>
  <si>
    <t>BO</t>
  </si>
  <si>
    <t>BOL</t>
  </si>
  <si>
    <t>ISO 3166-2:BO</t>
  </si>
  <si>
    <t>Bonaire, Sint Eustatius and Saba</t>
  </si>
  <si>
    <t>BQ</t>
  </si>
  <si>
    <t>BES</t>
  </si>
  <si>
    <t>ISO 3166-2:BQ</t>
  </si>
  <si>
    <t>Bosnia and Herzegovina</t>
  </si>
  <si>
    <t>BA</t>
  </si>
  <si>
    <t>BIH</t>
  </si>
  <si>
    <t>ISO 3166-2:BA</t>
  </si>
  <si>
    <t>Botswana</t>
  </si>
  <si>
    <t>BW</t>
  </si>
  <si>
    <t>BWA</t>
  </si>
  <si>
    <t>ISO 3166-2:BW</t>
  </si>
  <si>
    <t>Southern Africa</t>
  </si>
  <si>
    <t>Bouvet Island</t>
  </si>
  <si>
    <t>BV</t>
  </si>
  <si>
    <t>BVT</t>
  </si>
  <si>
    <t>ISO 3166-2:BV</t>
  </si>
  <si>
    <t>BR</t>
  </si>
  <si>
    <t>BRA</t>
  </si>
  <si>
    <t>ISO 3166-2:BR</t>
  </si>
  <si>
    <t>British Indian Ocean Territory</t>
  </si>
  <si>
    <t>IO</t>
  </si>
  <si>
    <t>IOT</t>
  </si>
  <si>
    <t>ISO 3166-2:IO</t>
  </si>
  <si>
    <t>Eastern Africa</t>
  </si>
  <si>
    <t>BN</t>
  </si>
  <si>
    <t>BRN</t>
  </si>
  <si>
    <t>ISO 3166-2:BN</t>
  </si>
  <si>
    <t>South-eastern Asia</t>
  </si>
  <si>
    <t>BG</t>
  </si>
  <si>
    <t>BGR</t>
  </si>
  <si>
    <t>ISO 3166-2:BG</t>
  </si>
  <si>
    <t>Burkina Faso</t>
  </si>
  <si>
    <t>BF</t>
  </si>
  <si>
    <t>BFA</t>
  </si>
  <si>
    <t>ISO 3166-2:BF</t>
  </si>
  <si>
    <t>Burundi</t>
  </si>
  <si>
    <t>BI</t>
  </si>
  <si>
    <t>BDI</t>
  </si>
  <si>
    <t>ISO 3166-2:BI</t>
  </si>
  <si>
    <t>Cabo Verde</t>
  </si>
  <si>
    <t>CV</t>
  </si>
  <si>
    <t>CPV</t>
  </si>
  <si>
    <t>ISO 3166-2:CV</t>
  </si>
  <si>
    <t>Cambodia</t>
  </si>
  <si>
    <t>KH</t>
  </si>
  <si>
    <t>KHM</t>
  </si>
  <si>
    <t>ISO 3166-2:KH</t>
  </si>
  <si>
    <t>Cameroon</t>
  </si>
  <si>
    <t>CM</t>
  </si>
  <si>
    <t>CMR</t>
  </si>
  <si>
    <t>ISO 3166-2:CM</t>
  </si>
  <si>
    <t>CA</t>
  </si>
  <si>
    <t>CAN</t>
  </si>
  <si>
    <t>ISO 3166-2:CA</t>
  </si>
  <si>
    <t>Cayman Islands</t>
  </si>
  <si>
    <t>KY</t>
  </si>
  <si>
    <t>CYM</t>
  </si>
  <si>
    <t>ISO 3166-2:KY</t>
  </si>
  <si>
    <t>Central African Republic</t>
  </si>
  <si>
    <t>CF</t>
  </si>
  <si>
    <t>CAF</t>
  </si>
  <si>
    <t>ISO 3166-2:CF</t>
  </si>
  <si>
    <t>Chad</t>
  </si>
  <si>
    <t>TD</t>
  </si>
  <si>
    <t>TCD</t>
  </si>
  <si>
    <t>ISO 3166-2:TD</t>
  </si>
  <si>
    <t>CL</t>
  </si>
  <si>
    <t>CHL</t>
  </si>
  <si>
    <t>ISO 3166-2:CL</t>
  </si>
  <si>
    <t>CN</t>
  </si>
  <si>
    <t>CHN</t>
  </si>
  <si>
    <t>ISO 3166-2:CN</t>
  </si>
  <si>
    <t>Eastern Asia</t>
  </si>
  <si>
    <t>Christmas Island</t>
  </si>
  <si>
    <t>CX</t>
  </si>
  <si>
    <t>CXR</t>
  </si>
  <si>
    <t>ISO 3166-2:CX</t>
  </si>
  <si>
    <t>CC</t>
  </si>
  <si>
    <t>CCK</t>
  </si>
  <si>
    <t>ISO 3166-2:CC</t>
  </si>
  <si>
    <t>CO</t>
  </si>
  <si>
    <t>COL</t>
  </si>
  <si>
    <t>ISO 3166-2:CO</t>
  </si>
  <si>
    <t>Comoros</t>
  </si>
  <si>
    <t>KM</t>
  </si>
  <si>
    <t>COM</t>
  </si>
  <si>
    <t>ISO 3166-2:KM</t>
  </si>
  <si>
    <t>Congo</t>
  </si>
  <si>
    <t>CG</t>
  </si>
  <si>
    <t>COG</t>
  </si>
  <si>
    <t>ISO 3166-2:CG</t>
  </si>
  <si>
    <t>CD</t>
  </si>
  <si>
    <t>COD</t>
  </si>
  <si>
    <t>ISO 3166-2:CD</t>
  </si>
  <si>
    <t>Cook Islands</t>
  </si>
  <si>
    <t>CK</t>
  </si>
  <si>
    <t>COK</t>
  </si>
  <si>
    <t>ISO 3166-2:CK</t>
  </si>
  <si>
    <t>Costa Rica</t>
  </si>
  <si>
    <t>CR</t>
  </si>
  <si>
    <t>CRI</t>
  </si>
  <si>
    <t>ISO 3166-2:CR</t>
  </si>
  <si>
    <t>Côte d'Ivoire</t>
  </si>
  <si>
    <t>CI</t>
  </si>
  <si>
    <t>CIV</t>
  </si>
  <si>
    <t>ISO 3166-2:CI</t>
  </si>
  <si>
    <t>HR</t>
  </si>
  <si>
    <t>HRV</t>
  </si>
  <si>
    <t>ISO 3166-2:HR</t>
  </si>
  <si>
    <t>CU</t>
  </si>
  <si>
    <t>CUB</t>
  </si>
  <si>
    <t>ISO 3166-2:CU</t>
  </si>
  <si>
    <t>CW</t>
  </si>
  <si>
    <t>CUW</t>
  </si>
  <si>
    <t>ISO 3166-2:CW</t>
  </si>
  <si>
    <t>CY</t>
  </si>
  <si>
    <t>CYP</t>
  </si>
  <si>
    <t>ISO 3166-2:CY</t>
  </si>
  <si>
    <t>CZ</t>
  </si>
  <si>
    <t>CZE</t>
  </si>
  <si>
    <t>ISO 3166-2:CZ</t>
  </si>
  <si>
    <t>DK</t>
  </si>
  <si>
    <t>DNK</t>
  </si>
  <si>
    <t>ISO 3166-2:DK</t>
  </si>
  <si>
    <t>Djibouti</t>
  </si>
  <si>
    <t>DJ</t>
  </si>
  <si>
    <t>DJI</t>
  </si>
  <si>
    <t>ISO 3166-2:DJ</t>
  </si>
  <si>
    <t>Dominica</t>
  </si>
  <si>
    <t>DM</t>
  </si>
  <si>
    <t>DMA</t>
  </si>
  <si>
    <t>ISO 3166-2:DM</t>
  </si>
  <si>
    <t>Dominican Republic</t>
  </si>
  <si>
    <t>DO</t>
  </si>
  <si>
    <t>DOM</t>
  </si>
  <si>
    <t>ISO 3166-2:DO</t>
  </si>
  <si>
    <t>EC</t>
  </si>
  <si>
    <t>ECU</t>
  </si>
  <si>
    <t>ISO 3166-2:EC</t>
  </si>
  <si>
    <t>EG</t>
  </si>
  <si>
    <t>EGY</t>
  </si>
  <si>
    <t>ISO 3166-2:EG</t>
  </si>
  <si>
    <t>El Salvador</t>
  </si>
  <si>
    <t>SV</t>
  </si>
  <si>
    <t>SLV</t>
  </si>
  <si>
    <t>ISO 3166-2:SV</t>
  </si>
  <si>
    <t>Equatorial Guinea</t>
  </si>
  <si>
    <t>GQ</t>
  </si>
  <si>
    <t>GNQ</t>
  </si>
  <si>
    <t>ISO 3166-2:GQ</t>
  </si>
  <si>
    <t>Eritrea</t>
  </si>
  <si>
    <t>ER</t>
  </si>
  <si>
    <t>ERI</t>
  </si>
  <si>
    <t>ISO 3166-2:ER</t>
  </si>
  <si>
    <t>EE</t>
  </si>
  <si>
    <t>EST</t>
  </si>
  <si>
    <t>ISO 3166-2:EE</t>
  </si>
  <si>
    <t>Eswatini</t>
  </si>
  <si>
    <t>SZ</t>
  </si>
  <si>
    <t>SWZ</t>
  </si>
  <si>
    <t>ISO 3166-2:SZ</t>
  </si>
  <si>
    <t>Ethiopia</t>
  </si>
  <si>
    <t>ET</t>
  </si>
  <si>
    <t>ETH</t>
  </si>
  <si>
    <t>ISO 3166-2:ET</t>
  </si>
  <si>
    <t>FK</t>
  </si>
  <si>
    <t>FLK</t>
  </si>
  <si>
    <t>ISO 3166-2:FK</t>
  </si>
  <si>
    <t>Faroe Islands</t>
  </si>
  <si>
    <t>FO</t>
  </si>
  <si>
    <t>FRO</t>
  </si>
  <si>
    <t>ISO 3166-2:FO</t>
  </si>
  <si>
    <t>Fiji</t>
  </si>
  <si>
    <t>FJ</t>
  </si>
  <si>
    <t>FJI</t>
  </si>
  <si>
    <t>ISO 3166-2:FJ</t>
  </si>
  <si>
    <t>Melanesia</t>
  </si>
  <si>
    <t>FI</t>
  </si>
  <si>
    <t>FIN</t>
  </si>
  <si>
    <t>ISO 3166-2:FI</t>
  </si>
  <si>
    <t>FR</t>
  </si>
  <si>
    <t>FRA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</si>
  <si>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</si>
  <si>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</si>
  <si>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</si>
  <si>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</si>
  <si>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</si>
  <si>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</si>
  <si>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</si>
  <si>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</si>
  <si>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</si>
  <si>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</si>
  <si>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</si>
  <si>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</si>
  <si>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</si>
  <si>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Gabon</t>
  </si>
  <si>
    <t>GA</t>
  </si>
  <si>
    <t>GAB</t>
  </si>
  <si>
    <t>ISO 3166-2:GA</t>
  </si>
  <si>
    <t>Gambia</t>
  </si>
  <si>
    <t>GM</t>
  </si>
  <si>
    <t>GMB</t>
  </si>
  <si>
    <t>ISO 3166-2:GM</t>
  </si>
  <si>
    <t>Georgia</t>
  </si>
  <si>
    <t>GE</t>
  </si>
  <si>
    <t>GEO</t>
  </si>
  <si>
    <t>ISO 3166-2:GE</t>
  </si>
  <si>
    <t>DE</t>
  </si>
  <si>
    <t>DEU</t>
  </si>
  <si>
    <t>ISO 3166-2:DE</t>
  </si>
  <si>
    <t>Ghana</t>
  </si>
  <si>
    <t>GH</t>
  </si>
  <si>
    <t>GHA</t>
  </si>
  <si>
    <t>ISO 3166-2:GH</t>
  </si>
  <si>
    <t>Gibraltar</t>
  </si>
  <si>
    <t>GI</t>
  </si>
  <si>
    <t>GIB</t>
  </si>
  <si>
    <t>ISO 3166-2:GI</t>
  </si>
  <si>
    <t>GR</t>
  </si>
  <si>
    <t>GRC</t>
  </si>
  <si>
    <t>ISO 3166-2:GR</t>
  </si>
  <si>
    <t>Greenland</t>
  </si>
  <si>
    <t>GL</t>
  </si>
  <si>
    <t>GRL</t>
  </si>
  <si>
    <t>ISO 3166-2:GL</t>
  </si>
  <si>
    <t>Grenada</t>
  </si>
  <si>
    <t>GD</t>
  </si>
  <si>
    <t>GRD</t>
  </si>
  <si>
    <t>ISO 3166-2:GD</t>
  </si>
  <si>
    <t>Guadeloupe</t>
  </si>
  <si>
    <t>GP</t>
  </si>
  <si>
    <t>GLP</t>
  </si>
  <si>
    <t>ISO 3166-2:GP</t>
  </si>
  <si>
    <t>Guam</t>
  </si>
  <si>
    <t>GU</t>
  </si>
  <si>
    <t>GUM</t>
  </si>
  <si>
    <t>ISO 3166-2:GU</t>
  </si>
  <si>
    <t>Micronesia</t>
  </si>
  <si>
    <t>Guatemala</t>
  </si>
  <si>
    <t>GT</t>
  </si>
  <si>
    <t>GTM</t>
  </si>
  <si>
    <t>ISO 3166-2:GT</t>
  </si>
  <si>
    <t>Guernsey</t>
  </si>
  <si>
    <t>GG</t>
  </si>
  <si>
    <t>GGY</t>
  </si>
  <si>
    <t>ISO 3166-2:GG</t>
  </si>
  <si>
    <t>Channel Islands</t>
  </si>
  <si>
    <t>Guinea</t>
  </si>
  <si>
    <t>GN</t>
  </si>
  <si>
    <t>GIN</t>
  </si>
  <si>
    <t>ISO 3166-2:GN</t>
  </si>
  <si>
    <t>Guinea-Bissau</t>
  </si>
  <si>
    <t>GW</t>
  </si>
  <si>
    <t>GNB</t>
  </si>
  <si>
    <t>ISO 3166-2:GW</t>
  </si>
  <si>
    <t>Guyana</t>
  </si>
  <si>
    <t>GY</t>
  </si>
  <si>
    <t>GUY</t>
  </si>
  <si>
    <t>ISO 3166-2:GY</t>
  </si>
  <si>
    <t>Haiti</t>
  </si>
  <si>
    <t>HT</t>
  </si>
  <si>
    <t>HTI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</si>
  <si>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</si>
  <si>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</si>
  <si>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</si>
  <si>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</si>
  <si>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</si>
  <si>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</si>
  <si>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</si>
  <si>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</si>
  <si>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</si>
  <si>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Honduras</t>
  </si>
  <si>
    <t>HN</t>
  </si>
  <si>
    <t>HND</t>
  </si>
  <si>
    <t>ISO 3166-2:HN</t>
  </si>
  <si>
    <t>HK</t>
  </si>
  <si>
    <t>HKG</t>
  </si>
  <si>
    <t>ISO 3166-2:HK</t>
  </si>
  <si>
    <t>HU</t>
  </si>
  <si>
    <t>HUN</t>
  </si>
  <si>
    <t>ISO 3166-2:HU</t>
  </si>
  <si>
    <t>IS</t>
  </si>
  <si>
    <t>ISL</t>
  </si>
  <si>
    <t>ISO 3166-2:IS</t>
  </si>
  <si>
    <t>IN</t>
  </si>
  <si>
    <t>IND</t>
  </si>
  <si>
    <t>ISO 3166-2:IN</t>
  </si>
  <si>
    <t>ID</t>
  </si>
  <si>
    <t>IDN</t>
  </si>
  <si>
    <t>ISO 3166-2:ID</t>
  </si>
  <si>
    <t>IR</t>
  </si>
  <si>
    <t>IRN</t>
  </si>
  <si>
    <t>ISO 3166-2:IR</t>
  </si>
  <si>
    <t>Iraq</t>
  </si>
  <si>
    <t>IQ</t>
  </si>
  <si>
    <t>IRQ</t>
  </si>
  <si>
    <t>ISO 3166-2:IQ</t>
  </si>
  <si>
    <t>Ireland</t>
  </si>
  <si>
    <t>IE</t>
  </si>
  <si>
    <t>IRL</t>
  </si>
  <si>
    <t>ISO 3166-2:IE</t>
  </si>
  <si>
    <t>Isle of Man</t>
  </si>
  <si>
    <t>IM</t>
  </si>
  <si>
    <t>IMN</t>
  </si>
  <si>
    <t>ISO 3166-2:IM</t>
  </si>
  <si>
    <t>IL</t>
  </si>
  <si>
    <t>ISR</t>
  </si>
  <si>
    <t>ISO 3166-2:IL</t>
  </si>
  <si>
    <t>IT</t>
  </si>
  <si>
    <t>ITA</t>
  </si>
  <si>
    <t>ISO 3166-2:IT</t>
  </si>
  <si>
    <t>Jamaica</t>
  </si>
  <si>
    <t>JM</t>
  </si>
  <si>
    <t>JAM</t>
  </si>
  <si>
    <t>ISO 3166-2:JM</t>
  </si>
  <si>
    <t>JP</t>
  </si>
  <si>
    <t>JPN</t>
  </si>
  <si>
    <t>ISO 3166-2:JP</t>
  </si>
  <si>
    <t>Jersey</t>
  </si>
  <si>
    <t>JE</t>
  </si>
  <si>
    <t>JEY</t>
  </si>
  <si>
    <t>ISO 3166-2:JE</t>
  </si>
  <si>
    <t>JO</t>
  </si>
  <si>
    <t>JOR</t>
  </si>
  <si>
    <t>ISO 3166-2:JO</t>
  </si>
  <si>
    <t>KZ</t>
  </si>
  <si>
    <t>KAZ</t>
  </si>
  <si>
    <t>ISO 3166-2:KZ</t>
  </si>
  <si>
    <t>Central Asia</t>
  </si>
  <si>
    <t>Kenya</t>
  </si>
  <si>
    <t>KE</t>
  </si>
  <si>
    <t>KEN</t>
  </si>
  <si>
    <t>ISO 3166-2:KE</t>
  </si>
  <si>
    <t>Kiribati</t>
  </si>
  <si>
    <t>KI</t>
  </si>
  <si>
    <t>KIR</t>
  </si>
  <si>
    <t>ISO 3166-2:KI</t>
  </si>
  <si>
    <t>KP</t>
  </si>
  <si>
    <t>PRK</t>
  </si>
  <si>
    <t>ISO 3166-2:KP</t>
  </si>
  <si>
    <t>KR</t>
  </si>
  <si>
    <t>KOR</t>
  </si>
  <si>
    <t>ISO 3166-2:KR</t>
  </si>
  <si>
    <t>KW</t>
  </si>
  <si>
    <t>KWT</t>
  </si>
  <si>
    <t>ISO 3166-2:KW</t>
  </si>
  <si>
    <t>Kyrgyzstan</t>
  </si>
  <si>
    <t>KG</t>
  </si>
  <si>
    <t>KGZ</t>
  </si>
  <si>
    <t>ISO 3166-2:KG</t>
  </si>
  <si>
    <t>Lao People's Democratic Republic</t>
  </si>
  <si>
    <t>LA</t>
  </si>
  <si>
    <t>LAO</t>
  </si>
  <si>
    <t>ISO 3166-2:LA</t>
  </si>
  <si>
    <t>LV</t>
  </si>
  <si>
    <t>LVA</t>
  </si>
  <si>
    <t>ISO 3166-2:LV</t>
  </si>
  <si>
    <t>Lebanon</t>
  </si>
  <si>
    <t>LB</t>
  </si>
  <si>
    <t>LBN</t>
  </si>
  <si>
    <t>ISO 3166-2:LB</t>
  </si>
  <si>
    <t>Lesotho</t>
  </si>
  <si>
    <t>LS</t>
  </si>
  <si>
    <t>LSO</t>
  </si>
  <si>
    <t>ISO 3166-2:LS</t>
  </si>
  <si>
    <t>Liberia</t>
  </si>
  <si>
    <t>LR</t>
  </si>
  <si>
    <t>LBR</t>
  </si>
  <si>
    <t>ISO 3166-2:LR</t>
  </si>
  <si>
    <t>LY</t>
  </si>
  <si>
    <t>LBY</t>
  </si>
  <si>
    <t>ISO 3166-2:LY</t>
  </si>
  <si>
    <t>Liechtenstein</t>
  </si>
  <si>
    <t>LI</t>
  </si>
  <si>
    <t>LIE</t>
  </si>
  <si>
    <t>ISO 3166-2:LI</t>
  </si>
  <si>
    <t>Lithuania</t>
  </si>
  <si>
    <t>LT</t>
  </si>
  <si>
    <t>LTU</t>
  </si>
  <si>
    <t>ISO 3166-2:LT</t>
  </si>
  <si>
    <t>Luxembourg</t>
  </si>
  <si>
    <t>LU</t>
  </si>
  <si>
    <t>LUX</t>
  </si>
  <si>
    <t>ISO 3166-2:LU</t>
  </si>
  <si>
    <t>Macao</t>
  </si>
  <si>
    <t>MO</t>
  </si>
  <si>
    <t>MAC</t>
  </si>
  <si>
    <t>ISO 3166-2:MO</t>
  </si>
  <si>
    <t>Madagascar</t>
  </si>
  <si>
    <t>MG</t>
  </si>
  <si>
    <t>MDG</t>
  </si>
  <si>
    <t>ISO 3166-2:MG</t>
  </si>
  <si>
    <t>Malawi</t>
  </si>
  <si>
    <t>MW</t>
  </si>
  <si>
    <t>MWI</t>
  </si>
  <si>
    <t>ISO 3166-2:MW</t>
  </si>
  <si>
    <t>MY</t>
  </si>
  <si>
    <t>MYS</t>
  </si>
  <si>
    <t>ISO 3166-2:MY</t>
  </si>
  <si>
    <t>Maldives</t>
  </si>
  <si>
    <t>MV</t>
  </si>
  <si>
    <t>MDV</t>
  </si>
  <si>
    <t>ISO 3166-2:MV</t>
  </si>
  <si>
    <t>Mali</t>
  </si>
  <si>
    <t>ML</t>
  </si>
  <si>
    <t>MLI</t>
  </si>
  <si>
    <t>ISO 3166-2:ML</t>
  </si>
  <si>
    <t>MT</t>
  </si>
  <si>
    <t>MLT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</si>
  <si>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</si>
  <si>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</si>
  <si>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</si>
  <si>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</si>
  <si>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</si>
  <si>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</si>
  <si>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</si>
  <si>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</si>
  <si>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</si>
  <si>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Mauritania</t>
  </si>
  <si>
    <t>MR</t>
  </si>
  <si>
    <t>MRT</t>
  </si>
  <si>
    <t>ISO 3166-2:MR</t>
  </si>
  <si>
    <t>Mauritius</t>
  </si>
  <si>
    <t>MU</t>
  </si>
  <si>
    <t>MUS</t>
  </si>
  <si>
    <t>ISO 3166-2:MU</t>
  </si>
  <si>
    <t>Mayotte</t>
  </si>
  <si>
    <t>YT</t>
  </si>
  <si>
    <t>MYT</t>
  </si>
  <si>
    <t>ISO 3166-2:YT</t>
  </si>
  <si>
    <t>MX</t>
  </si>
  <si>
    <t>MEX</t>
  </si>
  <si>
    <t>ISO 3166-2:MX</t>
  </si>
  <si>
    <t>FM</t>
  </si>
  <si>
    <t>FSM</t>
  </si>
  <si>
    <t>ISO 3166-2:FM</t>
  </si>
  <si>
    <t>MD</t>
  </si>
  <si>
    <t>MDA</t>
  </si>
  <si>
    <t>ISO 3166-2:MD</t>
  </si>
  <si>
    <t>Monaco</t>
  </si>
  <si>
    <t>MC</t>
  </si>
  <si>
    <t>MCO</t>
  </si>
  <si>
    <t>ISO 3166-2:MC</t>
  </si>
  <si>
    <t>Mongolia</t>
  </si>
  <si>
    <t>MN</t>
  </si>
  <si>
    <t>MNG</t>
  </si>
  <si>
    <t>ISO 3166-2:MN</t>
  </si>
  <si>
    <t>Montenegro</t>
  </si>
  <si>
    <t>ME</t>
  </si>
  <si>
    <t>MNE</t>
  </si>
  <si>
    <t>ISO 3166-2:ME</t>
  </si>
  <si>
    <t>Montserrat</t>
  </si>
  <si>
    <t>MS</t>
  </si>
  <si>
    <t>MSR</t>
  </si>
  <si>
    <t>ISO 3166-2:MS</t>
  </si>
  <si>
    <t>MA</t>
  </si>
  <si>
    <t>MAR</t>
  </si>
  <si>
    <t>ISO 3166-2:MA</t>
  </si>
  <si>
    <t>Mozambique</t>
  </si>
  <si>
    <t>MZ</t>
  </si>
  <si>
    <t>MOZ</t>
  </si>
  <si>
    <t>ISO 3166-2:MZ</t>
  </si>
  <si>
    <t>Myanmar</t>
  </si>
  <si>
    <t>MM</t>
  </si>
  <si>
    <t>MMR</t>
  </si>
  <si>
    <t>ISO 3166-2:MM</t>
  </si>
  <si>
    <t>Namibia</t>
  </si>
  <si>
    <t>NA</t>
  </si>
  <si>
    <t>NAM</t>
  </si>
  <si>
    <t>ISO 3166-2:NA</t>
  </si>
  <si>
    <t>Nauru</t>
  </si>
  <si>
    <t>NR</t>
  </si>
  <si>
    <t>NRU</t>
  </si>
  <si>
    <t>ISO 3166-2:NR</t>
  </si>
  <si>
    <t>Nepal</t>
  </si>
  <si>
    <t>NP</t>
  </si>
  <si>
    <t>NPL</t>
  </si>
  <si>
    <t>ISO 3166-2:NP</t>
  </si>
  <si>
    <t>NL</t>
  </si>
  <si>
    <t>NLD</t>
  </si>
  <si>
    <t>ISO 3166-2:NL</t>
  </si>
  <si>
    <t>New Caledonia</t>
  </si>
  <si>
    <t>NC</t>
  </si>
  <si>
    <t>NCL</t>
  </si>
  <si>
    <t>ISO 3166-2:NC</t>
  </si>
  <si>
    <t>NZ</t>
  </si>
  <si>
    <t>NZL</t>
  </si>
  <si>
    <t>ISO 3166-2:NZ</t>
  </si>
  <si>
    <t>Nicaragua</t>
  </si>
  <si>
    <t>NI</t>
  </si>
  <si>
    <t>NIC</t>
  </si>
  <si>
    <t>ISO 3166-2:NI</t>
  </si>
  <si>
    <t>Niger</t>
  </si>
  <si>
    <t>NE</t>
  </si>
  <si>
    <t>NER</t>
  </si>
  <si>
    <t>ISO 3166-2:NE</t>
  </si>
  <si>
    <t>NG</t>
  </si>
  <si>
    <t>NGA</t>
  </si>
  <si>
    <t>ISO 3166-2:NG</t>
  </si>
  <si>
    <t>Niue</t>
  </si>
  <si>
    <t>NU</t>
  </si>
  <si>
    <t>NIU</t>
  </si>
  <si>
    <t>ISO 3166-2:NU</t>
  </si>
  <si>
    <t>Norfolk Island</t>
  </si>
  <si>
    <t>NF</t>
  </si>
  <si>
    <t>NFK</t>
  </si>
  <si>
    <t>ISO 3166-2:NF</t>
  </si>
  <si>
    <t>North Macedonia</t>
  </si>
  <si>
    <t>MK</t>
  </si>
  <si>
    <t>MKD</t>
  </si>
  <si>
    <t>ISO 3166-2:MK</t>
  </si>
  <si>
    <t>Northern Mariana Islands</t>
  </si>
  <si>
    <t>MP</t>
  </si>
  <si>
    <t>MNP</t>
  </si>
  <si>
    <t>ISO 3166-2:MP</t>
  </si>
  <si>
    <t>NO</t>
  </si>
  <si>
    <t>NOR</t>
  </si>
  <si>
    <t>ISO 3166-2:NO</t>
  </si>
  <si>
    <t>OM</t>
  </si>
  <si>
    <t>OMN</t>
  </si>
  <si>
    <t>ISO 3166-2:OM</t>
  </si>
  <si>
    <t>PK</t>
  </si>
  <si>
    <t>PAK</t>
  </si>
  <si>
    <t>ISO 3166-2:PK</t>
  </si>
  <si>
    <t>Palau</t>
  </si>
  <si>
    <t>PW</t>
  </si>
  <si>
    <t>PLW</t>
  </si>
  <si>
    <t>ISO 3166-2:PW</t>
  </si>
  <si>
    <t>PS</t>
  </si>
  <si>
    <t>PSE</t>
  </si>
  <si>
    <t>ISO 3166-2:PS</t>
  </si>
  <si>
    <t>PA</t>
  </si>
  <si>
    <t>PAN</t>
  </si>
  <si>
    <t>ISO 3166-2:PA</t>
  </si>
  <si>
    <t>Papua New Guinea</t>
  </si>
  <si>
    <t>PG</t>
  </si>
  <si>
    <t>PNG</t>
  </si>
  <si>
    <t>ISO 3166-2:PG</t>
  </si>
  <si>
    <t>Paraguay</t>
  </si>
  <si>
    <t>PY</t>
  </si>
  <si>
    <t>PRY</t>
  </si>
  <si>
    <t>ISO 3166-2:PY</t>
  </si>
  <si>
    <t>PE</t>
  </si>
  <si>
    <t>PER</t>
  </si>
  <si>
    <t>ISO 3166-2:PE</t>
  </si>
  <si>
    <t>PH</t>
  </si>
  <si>
    <t>PHL</t>
  </si>
  <si>
    <t>ISO 3166-2:PH</t>
  </si>
  <si>
    <t>Pitcairn</t>
  </si>
  <si>
    <t>PN</t>
  </si>
  <si>
    <t>PCN</t>
  </si>
  <si>
    <t>ISO 3166-2:PN</t>
  </si>
  <si>
    <t>PL</t>
  </si>
  <si>
    <t>POL</t>
  </si>
  <si>
    <t>ISO 3166-2:PL</t>
  </si>
  <si>
    <t>PT</t>
  </si>
  <si>
    <t>PRT</t>
  </si>
  <si>
    <t>ISO 3166-2:PT</t>
  </si>
  <si>
    <t>Puerto Rico</t>
  </si>
  <si>
    <t>PR</t>
  </si>
  <si>
    <t>PRI</t>
  </si>
  <si>
    <t>ISO 3166-2:PR</t>
  </si>
  <si>
    <t>QA</t>
  </si>
  <si>
    <t>QAT</t>
  </si>
  <si>
    <t>ISO 3166-2:QA</t>
  </si>
  <si>
    <t>Réunion</t>
  </si>
  <si>
    <t>RE</t>
  </si>
  <si>
    <t>REU</t>
  </si>
  <si>
    <t>ISO 3166-2:RE</t>
  </si>
  <si>
    <t>RO</t>
  </si>
  <si>
    <t>ROU</t>
  </si>
  <si>
    <t>ISO 3166-2:RO</t>
  </si>
  <si>
    <t>RU</t>
  </si>
  <si>
    <t>RUS</t>
  </si>
  <si>
    <t>ISO 3166-2:RU</t>
  </si>
  <si>
    <t>Rwanda</t>
  </si>
  <si>
    <t>RW</t>
  </si>
  <si>
    <t>RWA</t>
  </si>
  <si>
    <t>ISO 3166-2:RW</t>
  </si>
  <si>
    <t>Saint Barthélemy</t>
  </si>
  <si>
    <t>BL</t>
  </si>
  <si>
    <t>BLM</t>
  </si>
  <si>
    <t>ISO 3166-2:BL</t>
  </si>
  <si>
    <t>Saint Helena, Ascension and Tristan da Cunha</t>
  </si>
  <si>
    <t>SH</t>
  </si>
  <si>
    <t>SHN</t>
  </si>
  <si>
    <t>ISO 3166-2:SH</t>
  </si>
  <si>
    <t>Saint Kitts and Nevis</t>
  </si>
  <si>
    <t>KN</t>
  </si>
  <si>
    <t>KNA</t>
  </si>
  <si>
    <t>ISO 3166-2:KN</t>
  </si>
  <si>
    <t>Saint Lucia</t>
  </si>
  <si>
    <t>LC</t>
  </si>
  <si>
    <t>LCA</t>
  </si>
  <si>
    <t>ISO 3166-2:LC</t>
  </si>
  <si>
    <t>MF</t>
  </si>
  <si>
    <t>MAF</t>
  </si>
  <si>
    <t>ISO 3166-2:MF</t>
  </si>
  <si>
    <t>Saint Pierre and Miquelon</t>
  </si>
  <si>
    <t>PM</t>
  </si>
  <si>
    <t>SPM</t>
  </si>
  <si>
    <t>ISO 3166-2:PM</t>
  </si>
  <si>
    <t>Saint Vincent and the Grenadines</t>
  </si>
  <si>
    <t>VC</t>
  </si>
  <si>
    <t>VCT</t>
  </si>
  <si>
    <t>ISO 3166-2:VC</t>
  </si>
  <si>
    <t>Samoa</t>
  </si>
  <si>
    <t>WS</t>
  </si>
  <si>
    <t>WSM</t>
  </si>
  <si>
    <t>ISO 3166-2:WS</t>
  </si>
  <si>
    <t>San Marino</t>
  </si>
  <si>
    <t>SM</t>
  </si>
  <si>
    <t>SMR</t>
  </si>
  <si>
    <t>ISO 3166-2:SM</t>
  </si>
  <si>
    <t>Sao Tome and Principe</t>
  </si>
  <si>
    <t>ST</t>
  </si>
  <si>
    <t>STP</t>
  </si>
  <si>
    <t>ISO 3166-2:ST</t>
  </si>
  <si>
    <t>SA</t>
  </si>
  <si>
    <t>SAU</t>
  </si>
  <si>
    <t>ISO 3166-2:SA</t>
  </si>
  <si>
    <t>SN</t>
  </si>
  <si>
    <t>SEN</t>
  </si>
  <si>
    <t>ISO 3166-2:SN</t>
  </si>
  <si>
    <t>RS</t>
  </si>
  <si>
    <t>SRB</t>
  </si>
  <si>
    <t>ISO 3166-2:RS</t>
  </si>
  <si>
    <t>Seychelles</t>
  </si>
  <si>
    <t>SC</t>
  </si>
  <si>
    <t>SYC</t>
  </si>
  <si>
    <t>ISO 3166-2:SC</t>
  </si>
  <si>
    <t>Sierra Leone</t>
  </si>
  <si>
    <t>SL</t>
  </si>
  <si>
    <t>SLE</t>
  </si>
  <si>
    <t>ISO 3166-2:SL</t>
  </si>
  <si>
    <t>SG</t>
  </si>
  <si>
    <t>SGP</t>
  </si>
  <si>
    <t>ISO 3166-2:SG</t>
  </si>
  <si>
    <t>SX</t>
  </si>
  <si>
    <t>SXM</t>
  </si>
  <si>
    <t>ISO 3166-2:SX</t>
  </si>
  <si>
    <t>Slovakia</t>
  </si>
  <si>
    <t>SK</t>
  </si>
  <si>
    <t>SVK</t>
  </si>
  <si>
    <t>ISO 3166-2:SK</t>
  </si>
  <si>
    <t>Slovenia</t>
  </si>
  <si>
    <t>SI</t>
  </si>
  <si>
    <t>SVN</t>
  </si>
  <si>
    <t>ISO 3166-2:SI</t>
  </si>
  <si>
    <t>Solomon Islands</t>
  </si>
  <si>
    <t>SB</t>
  </si>
  <si>
    <t>SLB</t>
  </si>
  <si>
    <t>ISO 3166-2:SB</t>
  </si>
  <si>
    <t>Somalia</t>
  </si>
  <si>
    <t>SO</t>
  </si>
  <si>
    <t>SOM</t>
  </si>
  <si>
    <t>ISO 3166-2:SO</t>
  </si>
  <si>
    <t>ZA</t>
  </si>
  <si>
    <t>ZAF</t>
  </si>
  <si>
    <t>ISO 3166-2:ZA</t>
  </si>
  <si>
    <t>South Georgia and the South Sandwich Islands</t>
  </si>
  <si>
    <t>GS</t>
  </si>
  <si>
    <t>SGS</t>
  </si>
  <si>
    <t>ISO 3166-2:GS</t>
  </si>
  <si>
    <t>South Sudan</t>
  </si>
  <si>
    <t>SS</t>
  </si>
  <si>
    <t>SSD</t>
  </si>
  <si>
    <t>ISO 3166-2:SS</t>
  </si>
  <si>
    <t>ES</t>
  </si>
  <si>
    <t>ESP</t>
  </si>
  <si>
    <t>ISO 3166-2:ES</t>
  </si>
  <si>
    <t>LK</t>
  </si>
  <si>
    <t>LKA</t>
  </si>
  <si>
    <t>ISO 3166-2:LK</t>
  </si>
  <si>
    <t>Sudan</t>
  </si>
  <si>
    <t>SD</t>
  </si>
  <si>
    <t>SDN</t>
  </si>
  <si>
    <t>ISO 3166-2:SD</t>
  </si>
  <si>
    <t>Suriname</t>
  </si>
  <si>
    <t>SR</t>
  </si>
  <si>
    <t>SUR</t>
  </si>
  <si>
    <t>ISO 3166-2:SR</t>
  </si>
  <si>
    <t>Svalbard and Jan Mayen</t>
  </si>
  <si>
    <t>SJ</t>
  </si>
  <si>
    <t>SJM</t>
  </si>
  <si>
    <t>ISO 3166-2:SJ</t>
  </si>
  <si>
    <t>SE</t>
  </si>
  <si>
    <t>SWE</t>
  </si>
  <si>
    <t>ISO 3166-2:SE</t>
  </si>
  <si>
    <t>Switzerland</t>
  </si>
  <si>
    <t>CH</t>
  </si>
  <si>
    <t>CHE</t>
  </si>
  <si>
    <t>ISO 3166-2:CH</t>
  </si>
  <si>
    <t>Syrian Arab Republic</t>
  </si>
  <si>
    <t>SY</t>
  </si>
  <si>
    <t>SYR</t>
  </si>
  <si>
    <t>ISO 3166-2:SY</t>
  </si>
  <si>
    <t>TW</t>
  </si>
  <si>
    <t>TWN</t>
  </si>
  <si>
    <t>ISO 3166-2:TW</t>
  </si>
  <si>
    <t>Tajikistan</t>
  </si>
  <si>
    <t>TJ</t>
  </si>
  <si>
    <t>TJK</t>
  </si>
  <si>
    <t>ISO 3166-2:TJ</t>
  </si>
  <si>
    <t>TZ</t>
  </si>
  <si>
    <t>TZA</t>
  </si>
  <si>
    <t>ISO 3166-2:TZ</t>
  </si>
  <si>
    <t>TH</t>
  </si>
  <si>
    <t>THA</t>
  </si>
  <si>
    <t>ISO 3166-2:TH</t>
  </si>
  <si>
    <t>Timor-Leste</t>
  </si>
  <si>
    <t>TL</t>
  </si>
  <si>
    <t>TLS</t>
  </si>
  <si>
    <t>ISO 3166-2:TL</t>
  </si>
  <si>
    <t>Togo</t>
  </si>
  <si>
    <t>TG</t>
  </si>
  <si>
    <t>TGO</t>
  </si>
  <si>
    <t>ISO 3166-2:TG</t>
  </si>
  <si>
    <t>Tokelau</t>
  </si>
  <si>
    <t>TK</t>
  </si>
  <si>
    <t>TKL</t>
  </si>
  <si>
    <t>ISO 3166-2:TK</t>
  </si>
  <si>
    <t>Tonga</t>
  </si>
  <si>
    <t>TO</t>
  </si>
  <si>
    <t>TON</t>
  </si>
  <si>
    <t>ISO 3166-2:TO</t>
  </si>
  <si>
    <t>TT</t>
  </si>
  <si>
    <t>TTO</t>
  </si>
  <si>
    <t>ISO 3166-2:TT</t>
  </si>
  <si>
    <t>Tunisia</t>
  </si>
  <si>
    <t>TN</t>
  </si>
  <si>
    <t>TUN</t>
  </si>
  <si>
    <t>ISO 3166-2:TN</t>
  </si>
  <si>
    <t>TR</t>
  </si>
  <si>
    <t>TUR</t>
  </si>
  <si>
    <t>ISO 3166-2:TR</t>
  </si>
  <si>
    <t>Turkmenistan</t>
  </si>
  <si>
    <t>TM</t>
  </si>
  <si>
    <t>TKM</t>
  </si>
  <si>
    <t>ISO 3166-2:TM</t>
  </si>
  <si>
    <t>Turks and Caicos Islands</t>
  </si>
  <si>
    <t>TC</t>
  </si>
  <si>
    <t>TCA</t>
  </si>
  <si>
    <t>ISO 3166-2:TC</t>
  </si>
  <si>
    <t>Tuvalu</t>
  </si>
  <si>
    <t>TV</t>
  </si>
  <si>
    <t>TUV</t>
  </si>
  <si>
    <t>ISO 3166-2:TV</t>
  </si>
  <si>
    <t>Uganda</t>
  </si>
  <si>
    <t>UG</t>
  </si>
  <si>
    <t>UGA</t>
  </si>
  <si>
    <t>ISO 3166-2:UG</t>
  </si>
  <si>
    <t>UA</t>
  </si>
  <si>
    <t>UKR</t>
  </si>
  <si>
    <t>ISO 3166-2:UA</t>
  </si>
  <si>
    <t>United Arab Emirates</t>
  </si>
  <si>
    <t>AE</t>
  </si>
  <si>
    <t>ARE</t>
  </si>
  <si>
    <t>ISO 3166-2:AE</t>
  </si>
  <si>
    <t>GB</t>
  </si>
  <si>
    <t>GBR</t>
  </si>
  <si>
    <t>ISO 3166-2:GB</t>
  </si>
  <si>
    <t>US</t>
  </si>
  <si>
    <t>ISO 3166-2:US</t>
  </si>
  <si>
    <t>United States Minor Outlying Islands</t>
  </si>
  <si>
    <t>UM</t>
  </si>
  <si>
    <t>UMI</t>
  </si>
  <si>
    <t>ISO 3166-2:UM</t>
  </si>
  <si>
    <t>Uruguay</t>
  </si>
  <si>
    <t>UY</t>
  </si>
  <si>
    <t>URY</t>
  </si>
  <si>
    <t>ISO 3166-2:UY</t>
  </si>
  <si>
    <t>Uzbekistan</t>
  </si>
  <si>
    <t>UZ</t>
  </si>
  <si>
    <t>UZB</t>
  </si>
  <si>
    <t>ISO 3166-2:UZ</t>
  </si>
  <si>
    <t>Vanuatu</t>
  </si>
  <si>
    <t>VU</t>
  </si>
  <si>
    <t>VUT</t>
  </si>
  <si>
    <t>ISO 3166-2:VU</t>
  </si>
  <si>
    <t>VE</t>
  </si>
  <si>
    <t>VEN</t>
  </si>
  <si>
    <t>ISO 3166-2:VE</t>
  </si>
  <si>
    <t>VN</t>
  </si>
  <si>
    <t>VNM</t>
  </si>
  <si>
    <t>ISO 3166-2:VN</t>
  </si>
  <si>
    <t>Virgin Islands (British)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</si>
  <si>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</si>
  <si>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</si>
  <si>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</si>
  <si>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</si>
  <si>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</si>
  <si>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</si>
  <si>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</si>
  <si>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</si>
  <si>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</si>
  <si>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</si>
  <si>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</si>
  <si>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Western Sahara</t>
  </si>
  <si>
    <t>EH</t>
  </si>
  <si>
    <t>ESH</t>
  </si>
  <si>
    <t>ISO 3166-2:EH</t>
  </si>
  <si>
    <t>Yemen</t>
  </si>
  <si>
    <t>YE</t>
  </si>
  <si>
    <t>YEM</t>
  </si>
  <si>
    <t>ISO 3166-2:YE</t>
  </si>
  <si>
    <t>Zambia</t>
  </si>
  <si>
    <t>ZM</t>
  </si>
  <si>
    <t>ZMB</t>
  </si>
  <si>
    <t>ISO 3166-2:ZM</t>
  </si>
  <si>
    <t>Zimbabwe</t>
  </si>
  <si>
    <t>ZW</t>
  </si>
  <si>
    <t>ZWE</t>
  </si>
  <si>
    <t>ISO 3166-2:ZW</t>
  </si>
  <si>
    <t>source:https://github.com/lukes/ISO-3166-Countries-with-Regional-Codes/blob/master/all/all.csv</t>
  </si>
  <si>
    <t>region_corrected</t>
  </si>
  <si>
    <t xml:space="preserve">Micronesia </t>
  </si>
  <si>
    <t>Tanzania</t>
  </si>
  <si>
    <t>sub_region</t>
  </si>
  <si>
    <t>iso_3166</t>
  </si>
  <si>
    <t>United States</t>
  </si>
  <si>
    <t>United Kingdom</t>
  </si>
  <si>
    <t>South Korea</t>
  </si>
  <si>
    <t xml:space="preserve">North Korea </t>
  </si>
  <si>
    <t>Cocos Islands</t>
  </si>
  <si>
    <t xml:space="preserve">Bolivia </t>
  </si>
  <si>
    <t xml:space="preserve">Falkland Islands </t>
  </si>
  <si>
    <t>Moldova</t>
  </si>
  <si>
    <t>Palestine</t>
  </si>
  <si>
    <t>Saint Martin</t>
  </si>
  <si>
    <t>Sint Maarten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</si>
</sst>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\-\ "/>
    <numFmt numFmtId="165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Segoe U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3B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164" fontId="1" fillId="2" borderId="1" xfId="0" applyNumberFormat="1" applyFont="1" applyFill="1" applyBorder="1" applyAlignment="1">
      <alignment horizontal="left" vertical="center" wrapText="1"/>
    </xf>
    <xf numFmtId="165" fontId="1" fillId="2" borderId="1" xfId="0" applyNumberFormat="1" applyFont="1" applyFill="1" applyBorder="1" applyAlignment="1">
      <alignment horizontal="left" vertical="center" wrapText="1"/>
    </xf>
    <xf numFmtId="3" fontId="1" fillId="2" borderId="1" xfId="1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/>
    </xf>
    <xf numFmtId="3" fontId="3" fillId="3" borderId="1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showGridLines="0" zoomScale="80" zoomScaleNormal="80" zoomScaleSheetLayoutView="100" workbookViewId="0">
      <selection activeCell="B9" sqref="B9"/>
    </sheetView>
  </sheetViews>
  <sheetFormatPr defaultRowHeight="15" x14ac:dyDescent="0.25"/>
  <cols>
    <col min="1" max="1" width="4.140625" style="10" customWidth="1"/>
    <col min="2" max="2" width="80.28515625" customWidth="1"/>
  </cols>
  <sheetData>
    <row r="1" spans="1:2" x14ac:dyDescent="0.25">
      <c r="A1" s="10" t="s">
        <v>328</v>
      </c>
    </row>
    <row r="3" spans="1:2" x14ac:dyDescent="0.25">
      <c r="B3" t="s">
        <v>329</v>
      </c>
    </row>
    <row r="5" spans="1:2" x14ac:dyDescent="0.25">
      <c r="B5" s="11" t="s">
        <v>327</v>
      </c>
    </row>
    <row r="6" spans="1:2" x14ac:dyDescent="0.25">
      <c r="B6" s="12" t="s">
        <v>330</v>
      </c>
    </row>
    <row r="7" spans="1:2" x14ac:dyDescent="0.25">
      <c r="B7" s="12" t="s">
        <v>333</v>
      </c>
    </row>
    <row r="8" spans="1:2" x14ac:dyDescent="0.25">
      <c r="B8" s="12" t="s">
        <v>334</v>
      </c>
    </row>
    <row r="9" spans="1:2" x14ac:dyDescent="0.25">
      <c r="B9" s="12" t="s">
        <v>342</v>
      </c>
    </row>
    <row r="10" spans="1:2" x14ac:dyDescent="0.25">
      <c r="B10" s="12" t="s">
        <v>340</v>
      </c>
    </row>
    <row r="11" spans="1:2" x14ac:dyDescent="0.25">
      <c r="B11" s="12" t="s">
        <v>331</v>
      </c>
    </row>
    <row r="12" spans="1:2" x14ac:dyDescent="0.25">
      <c r="B12" s="12" t="s">
        <v>335</v>
      </c>
    </row>
    <row r="13" spans="1:2" x14ac:dyDescent="0.25">
      <c r="B13" s="12" t="s">
        <v>341</v>
      </c>
    </row>
    <row r="14" spans="1:2" x14ac:dyDescent="0.25">
      <c r="B14" s="12" t="s">
        <v>332</v>
      </c>
    </row>
    <row r="16" spans="1:2" x14ac:dyDescent="0.25">
      <c r="A16" s="10" t="s">
        <v>337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9624-E688-4F9A-B822-0874ADFE1ADA}">
  <dimension ref="B2:L386"/>
  <sheetViews>
    <sheetView showGridLines="0" zoomScale="85" zoomScaleNormal="85" workbookViewId="0"/>
  </sheetViews>
  <sheetFormatPr defaultRowHeight="15" x14ac:dyDescent="0.25"/>
  <cols>
    <col min="1" max="1" width="2.7109375" customWidth="1"/>
    <col min="2" max="12" width="20.7109375" customWidth="1"/>
    <col min="13" max="13" width="2.7109375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326</v>
      </c>
      <c r="F2" s="1" t="s">
        <v>3</v>
      </c>
      <c r="G2" s="1" t="s">
        <v>4</v>
      </c>
      <c r="H2" s="1" t="s">
        <v>5</v>
      </c>
      <c r="I2" s="2" t="s">
        <v>6</v>
      </c>
      <c r="J2" s="2" t="s">
        <v>7</v>
      </c>
      <c r="K2" s="1" t="s">
        <v>8</v>
      </c>
      <c r="L2" s="3" t="s">
        <v>9</v>
      </c>
    </row>
    <row r="3" spans="2:12" x14ac:dyDescent="0.25">
      <c r="B3" s="14" t="s">
        <v>10</v>
      </c>
      <c r="C3" s="14" t="s">
        <v>11</v>
      </c>
      <c r="D3" s="14" t="s">
        <v>12</v>
      </c>
      <c r="E3" s="14" t="s">
        <v>13</v>
      </c>
      <c r="F3" s="14" t="s">
        <v>14</v>
      </c>
      <c r="G3" s="5">
        <v>1830</v>
      </c>
      <c r="H3" s="14" t="s">
        <v>15</v>
      </c>
      <c r="I3" s="6">
        <v>43778</v>
      </c>
      <c r="J3" s="6"/>
      <c r="K3" s="14" t="s">
        <v>336</v>
      </c>
      <c r="L3" s="5">
        <v>3525</v>
      </c>
    </row>
    <row r="4" spans="2:12" x14ac:dyDescent="0.25">
      <c r="B4" s="13" t="s">
        <v>16</v>
      </c>
      <c r="C4" s="13" t="s">
        <v>17</v>
      </c>
      <c r="D4" s="13" t="s">
        <v>18</v>
      </c>
      <c r="E4" s="13" t="s">
        <v>13</v>
      </c>
      <c r="F4" s="13" t="s">
        <v>19</v>
      </c>
      <c r="G4" s="8">
        <v>247.56993920000002</v>
      </c>
      <c r="H4" s="13" t="s">
        <v>339</v>
      </c>
      <c r="I4" s="9" t="s">
        <v>20</v>
      </c>
      <c r="J4" s="9"/>
      <c r="K4" s="13" t="s">
        <v>336</v>
      </c>
      <c r="L4" s="8">
        <v>3620</v>
      </c>
    </row>
    <row r="5" spans="2:12" x14ac:dyDescent="0.25">
      <c r="B5" s="14" t="s">
        <v>16</v>
      </c>
      <c r="C5" s="14" t="s">
        <v>21</v>
      </c>
      <c r="D5" s="14" t="s">
        <v>22</v>
      </c>
      <c r="E5" s="14" t="s">
        <v>13</v>
      </c>
      <c r="F5" s="14" t="s">
        <v>14</v>
      </c>
      <c r="G5" s="5">
        <v>371.35490880000003</v>
      </c>
      <c r="H5" s="14" t="s">
        <v>339</v>
      </c>
      <c r="I5" s="6" t="s">
        <v>20</v>
      </c>
      <c r="J5" s="6"/>
      <c r="K5" s="14" t="s">
        <v>336</v>
      </c>
      <c r="L5" s="5">
        <v>11923</v>
      </c>
    </row>
    <row r="6" spans="2:12" x14ac:dyDescent="0.25">
      <c r="B6" s="13" t="s">
        <v>10</v>
      </c>
      <c r="C6" s="13" t="s">
        <v>23</v>
      </c>
      <c r="D6" s="13" t="s">
        <v>24</v>
      </c>
      <c r="E6" s="13" t="s">
        <v>13</v>
      </c>
      <c r="F6" s="13" t="s">
        <v>25</v>
      </c>
      <c r="G6" s="8">
        <v>1808</v>
      </c>
      <c r="H6" s="13" t="s">
        <v>15</v>
      </c>
      <c r="I6" s="9">
        <v>44070</v>
      </c>
      <c r="J6" s="9"/>
      <c r="K6" s="13" t="s">
        <v>336</v>
      </c>
      <c r="L6" s="8">
        <v>17160</v>
      </c>
    </row>
    <row r="7" spans="2:12" x14ac:dyDescent="0.25">
      <c r="B7" s="14" t="s">
        <v>16</v>
      </c>
      <c r="C7" s="14" t="s">
        <v>26</v>
      </c>
      <c r="D7" s="14" t="s">
        <v>27</v>
      </c>
      <c r="E7" s="14" t="s">
        <v>13</v>
      </c>
      <c r="F7" s="14" t="s">
        <v>14</v>
      </c>
      <c r="G7" s="5">
        <v>3346</v>
      </c>
      <c r="H7" s="14" t="s">
        <v>339</v>
      </c>
      <c r="I7" s="6">
        <v>46265</v>
      </c>
      <c r="J7" s="6">
        <v>44985</v>
      </c>
      <c r="K7" s="14" t="s">
        <v>336</v>
      </c>
      <c r="L7" s="5">
        <v>40000</v>
      </c>
    </row>
    <row r="8" spans="2:12" x14ac:dyDescent="0.25">
      <c r="B8" s="13" t="s">
        <v>28</v>
      </c>
      <c r="C8" s="13" t="s">
        <v>29</v>
      </c>
      <c r="D8" s="13" t="s">
        <v>30</v>
      </c>
      <c r="E8" s="13" t="s">
        <v>13</v>
      </c>
      <c r="F8" s="13" t="s">
        <v>14</v>
      </c>
      <c r="G8" s="8">
        <v>625.27</v>
      </c>
      <c r="H8" s="13" t="s">
        <v>15</v>
      </c>
      <c r="I8" s="9">
        <v>43391</v>
      </c>
      <c r="J8" s="9"/>
      <c r="K8" s="13" t="s">
        <v>336</v>
      </c>
      <c r="L8" s="8">
        <v>9072</v>
      </c>
    </row>
    <row r="9" spans="2:12" x14ac:dyDescent="0.25">
      <c r="B9" s="14" t="s">
        <v>28</v>
      </c>
      <c r="C9" s="14" t="s">
        <v>29</v>
      </c>
      <c r="D9" s="14" t="s">
        <v>31</v>
      </c>
      <c r="E9" s="14" t="s">
        <v>13</v>
      </c>
      <c r="F9" s="14" t="s">
        <v>25</v>
      </c>
      <c r="G9" s="5">
        <v>475.65720057599998</v>
      </c>
      <c r="H9" s="14" t="s">
        <v>15</v>
      </c>
      <c r="I9" s="6">
        <v>43373</v>
      </c>
      <c r="J9" s="6"/>
      <c r="K9" s="14" t="s">
        <v>336</v>
      </c>
      <c r="L9" s="5">
        <v>370.71006588200004</v>
      </c>
    </row>
    <row r="10" spans="2:12" x14ac:dyDescent="0.25">
      <c r="B10" s="13" t="s">
        <v>28</v>
      </c>
      <c r="C10" s="13" t="s">
        <v>29</v>
      </c>
      <c r="D10" s="13" t="s">
        <v>30</v>
      </c>
      <c r="E10" s="13" t="s">
        <v>13</v>
      </c>
      <c r="F10" s="13" t="s">
        <v>25</v>
      </c>
      <c r="G10" s="8">
        <v>326.36176332799999</v>
      </c>
      <c r="H10" s="13" t="s">
        <v>15</v>
      </c>
      <c r="I10" s="9">
        <v>44165</v>
      </c>
      <c r="J10" s="9"/>
      <c r="K10" s="13" t="s">
        <v>336</v>
      </c>
      <c r="L10" s="8">
        <v>376.45697202100001</v>
      </c>
    </row>
    <row r="11" spans="2:12" x14ac:dyDescent="0.25">
      <c r="B11" s="14" t="s">
        <v>28</v>
      </c>
      <c r="C11" s="14" t="s">
        <v>29</v>
      </c>
      <c r="D11" s="14" t="s">
        <v>30</v>
      </c>
      <c r="E11" s="14" t="s">
        <v>13</v>
      </c>
      <c r="F11" s="14" t="s">
        <v>25</v>
      </c>
      <c r="G11" s="5">
        <v>479.53220832</v>
      </c>
      <c r="H11" s="14" t="s">
        <v>15</v>
      </c>
      <c r="I11" s="6">
        <v>44165</v>
      </c>
      <c r="J11" s="6"/>
      <c r="K11" s="14" t="s">
        <v>336</v>
      </c>
      <c r="L11" s="5">
        <v>373.89509820000001</v>
      </c>
    </row>
    <row r="12" spans="2:12" x14ac:dyDescent="0.25">
      <c r="B12" s="13" t="s">
        <v>28</v>
      </c>
      <c r="C12" s="13" t="s">
        <v>29</v>
      </c>
      <c r="D12" s="13" t="s">
        <v>31</v>
      </c>
      <c r="E12" s="13" t="s">
        <v>13</v>
      </c>
      <c r="F12" s="13" t="s">
        <v>25</v>
      </c>
      <c r="G12" s="8">
        <v>556.06361126399997</v>
      </c>
      <c r="H12" s="13" t="s">
        <v>15</v>
      </c>
      <c r="I12" s="9">
        <v>43431</v>
      </c>
      <c r="J12" s="9"/>
      <c r="K12" s="13" t="s">
        <v>336</v>
      </c>
      <c r="L12" s="8">
        <v>437.872703892</v>
      </c>
    </row>
    <row r="13" spans="2:12" x14ac:dyDescent="0.25">
      <c r="B13" s="14" t="s">
        <v>28</v>
      </c>
      <c r="C13" s="14" t="s">
        <v>29</v>
      </c>
      <c r="D13" s="14" t="s">
        <v>31</v>
      </c>
      <c r="E13" s="14" t="s">
        <v>13</v>
      </c>
      <c r="F13" s="14" t="s">
        <v>25</v>
      </c>
      <c r="G13" s="5">
        <v>324.101342144</v>
      </c>
      <c r="H13" s="14" t="s">
        <v>15</v>
      </c>
      <c r="I13" s="6">
        <v>43431</v>
      </c>
      <c r="J13" s="6"/>
      <c r="K13" s="14" t="s">
        <v>336</v>
      </c>
      <c r="L13" s="5">
        <v>400.34471440600004</v>
      </c>
    </row>
    <row r="14" spans="2:12" x14ac:dyDescent="0.25">
      <c r="B14" s="13" t="s">
        <v>28</v>
      </c>
      <c r="C14" s="13" t="s">
        <v>29</v>
      </c>
      <c r="D14" s="13" t="s">
        <v>32</v>
      </c>
      <c r="E14" s="13" t="s">
        <v>13</v>
      </c>
      <c r="F14" s="13" t="s">
        <v>25</v>
      </c>
      <c r="G14" s="8">
        <v>480.71623846399996</v>
      </c>
      <c r="H14" s="13" t="s">
        <v>15</v>
      </c>
      <c r="I14" s="9">
        <v>43373</v>
      </c>
      <c r="J14" s="9"/>
      <c r="K14" s="13" t="s">
        <v>336</v>
      </c>
      <c r="L14" s="8">
        <v>431.50263925600001</v>
      </c>
    </row>
    <row r="15" spans="2:12" x14ac:dyDescent="0.25">
      <c r="B15" s="14" t="s">
        <v>28</v>
      </c>
      <c r="C15" s="14" t="s">
        <v>29</v>
      </c>
      <c r="D15" s="14" t="s">
        <v>30</v>
      </c>
      <c r="E15" s="14" t="s">
        <v>13</v>
      </c>
      <c r="F15" s="14" t="s">
        <v>25</v>
      </c>
      <c r="G15" s="5">
        <v>477.80998265600005</v>
      </c>
      <c r="H15" s="14" t="s">
        <v>15</v>
      </c>
      <c r="I15" s="6">
        <v>43312</v>
      </c>
      <c r="J15" s="6"/>
      <c r="K15" s="14" t="s">
        <v>336</v>
      </c>
      <c r="L15" s="5">
        <v>389.40482079200001</v>
      </c>
    </row>
    <row r="16" spans="2:12" x14ac:dyDescent="0.25">
      <c r="B16" s="13" t="s">
        <v>28</v>
      </c>
      <c r="C16" s="13" t="s">
        <v>29</v>
      </c>
      <c r="D16" s="13" t="s">
        <v>33</v>
      </c>
      <c r="E16" s="13" t="s">
        <v>13</v>
      </c>
      <c r="F16" s="13" t="s">
        <v>25</v>
      </c>
      <c r="G16" s="8">
        <v>240.57339744000004</v>
      </c>
      <c r="H16" s="13" t="s">
        <v>15</v>
      </c>
      <c r="I16" s="9">
        <v>43170</v>
      </c>
      <c r="J16" s="9"/>
      <c r="K16" s="13" t="s">
        <v>336</v>
      </c>
      <c r="L16" s="8">
        <v>421.67058297</v>
      </c>
    </row>
    <row r="17" spans="2:12" x14ac:dyDescent="0.25">
      <c r="B17" s="14" t="s">
        <v>28</v>
      </c>
      <c r="C17" s="14" t="s">
        <v>29</v>
      </c>
      <c r="D17" s="14" t="s">
        <v>33</v>
      </c>
      <c r="E17" s="14" t="s">
        <v>13</v>
      </c>
      <c r="F17" s="14" t="s">
        <v>25</v>
      </c>
      <c r="G17" s="5">
        <v>481.6849904</v>
      </c>
      <c r="H17" s="14" t="s">
        <v>15</v>
      </c>
      <c r="I17" s="6">
        <v>43170</v>
      </c>
      <c r="J17" s="6"/>
      <c r="K17" s="14" t="s">
        <v>336</v>
      </c>
      <c r="L17" s="5">
        <v>421.67058297</v>
      </c>
    </row>
    <row r="18" spans="2:12" x14ac:dyDescent="0.25">
      <c r="B18" s="13" t="s">
        <v>28</v>
      </c>
      <c r="C18" s="13" t="s">
        <v>29</v>
      </c>
      <c r="D18" s="13" t="s">
        <v>33</v>
      </c>
      <c r="E18" s="13" t="s">
        <v>13</v>
      </c>
      <c r="F18" s="13" t="s">
        <v>25</v>
      </c>
      <c r="G18" s="8">
        <v>451.86895859199996</v>
      </c>
      <c r="H18" s="13" t="s">
        <v>15</v>
      </c>
      <c r="I18" s="9">
        <v>43170</v>
      </c>
      <c r="J18" s="9"/>
      <c r="K18" s="13" t="s">
        <v>336</v>
      </c>
      <c r="L18" s="8">
        <v>379.91896367100003</v>
      </c>
    </row>
    <row r="19" spans="2:12" x14ac:dyDescent="0.25">
      <c r="B19" s="14" t="s">
        <v>28</v>
      </c>
      <c r="C19" s="14" t="s">
        <v>34</v>
      </c>
      <c r="D19" s="14" t="s">
        <v>30</v>
      </c>
      <c r="E19" s="14" t="s">
        <v>13</v>
      </c>
      <c r="F19" s="14" t="s">
        <v>25</v>
      </c>
      <c r="G19" s="5">
        <v>406.87581311999998</v>
      </c>
      <c r="H19" s="14" t="s">
        <v>15</v>
      </c>
      <c r="I19" s="6">
        <v>44047</v>
      </c>
      <c r="J19" s="6"/>
      <c r="K19" s="14" t="s">
        <v>336</v>
      </c>
      <c r="L19" s="5">
        <v>445.35060585600002</v>
      </c>
    </row>
    <row r="20" spans="2:12" x14ac:dyDescent="0.25">
      <c r="B20" s="13" t="s">
        <v>28</v>
      </c>
      <c r="C20" s="13" t="s">
        <v>29</v>
      </c>
      <c r="D20" s="13" t="s">
        <v>30</v>
      </c>
      <c r="E20" s="13" t="s">
        <v>13</v>
      </c>
      <c r="F20" s="13" t="s">
        <v>25</v>
      </c>
      <c r="G20" s="8">
        <v>571.02544671999999</v>
      </c>
      <c r="H20" s="13" t="s">
        <v>15</v>
      </c>
      <c r="I20" s="9">
        <v>43404</v>
      </c>
      <c r="J20" s="9"/>
      <c r="K20" s="13" t="s">
        <v>336</v>
      </c>
      <c r="L20" s="8">
        <v>408.79197403200004</v>
      </c>
    </row>
    <row r="21" spans="2:12" x14ac:dyDescent="0.25">
      <c r="B21" s="14" t="s">
        <v>28</v>
      </c>
      <c r="C21" s="14" t="s">
        <v>29</v>
      </c>
      <c r="D21" s="14" t="s">
        <v>33</v>
      </c>
      <c r="E21" s="14" t="s">
        <v>13</v>
      </c>
      <c r="F21" s="14" t="s">
        <v>25</v>
      </c>
      <c r="G21" s="5">
        <v>339.06317760000002</v>
      </c>
      <c r="H21" s="14" t="s">
        <v>15</v>
      </c>
      <c r="I21" s="6">
        <v>44045</v>
      </c>
      <c r="J21" s="6"/>
      <c r="K21" s="14" t="s">
        <v>336</v>
      </c>
      <c r="L21" s="5">
        <v>461.96816577600003</v>
      </c>
    </row>
    <row r="22" spans="2:12" x14ac:dyDescent="0.25">
      <c r="B22" s="13" t="s">
        <v>28</v>
      </c>
      <c r="C22" s="13" t="s">
        <v>29</v>
      </c>
      <c r="D22" s="13" t="s">
        <v>30</v>
      </c>
      <c r="E22" s="13" t="s">
        <v>13</v>
      </c>
      <c r="F22" s="13" t="s">
        <v>25</v>
      </c>
      <c r="G22" s="8">
        <v>483.945411584</v>
      </c>
      <c r="H22" s="13" t="s">
        <v>15</v>
      </c>
      <c r="I22" s="9">
        <v>44080</v>
      </c>
      <c r="J22" s="9"/>
      <c r="K22" s="13" t="s">
        <v>336</v>
      </c>
      <c r="L22" s="8">
        <v>470.83086440000005</v>
      </c>
    </row>
    <row r="23" spans="2:12" x14ac:dyDescent="0.25">
      <c r="B23" s="14" t="s">
        <v>28</v>
      </c>
      <c r="C23" s="14" t="s">
        <v>29</v>
      </c>
      <c r="D23" s="14" t="s">
        <v>33</v>
      </c>
      <c r="E23" s="14" t="s">
        <v>13</v>
      </c>
      <c r="F23" s="14" t="s">
        <v>25</v>
      </c>
      <c r="G23" s="5">
        <v>301.49713030400005</v>
      </c>
      <c r="H23" s="14" t="s">
        <v>15</v>
      </c>
      <c r="I23" s="6">
        <v>43180</v>
      </c>
      <c r="J23" s="6"/>
      <c r="K23" s="14" t="s">
        <v>336</v>
      </c>
      <c r="L23" s="5">
        <v>390.23569878800004</v>
      </c>
    </row>
    <row r="24" spans="2:12" x14ac:dyDescent="0.25">
      <c r="B24" s="13" t="s">
        <v>10</v>
      </c>
      <c r="C24" s="13" t="s">
        <v>35</v>
      </c>
      <c r="D24" s="13" t="s">
        <v>36</v>
      </c>
      <c r="E24" s="13" t="s">
        <v>13</v>
      </c>
      <c r="F24" s="13" t="s">
        <v>14</v>
      </c>
      <c r="G24" s="8">
        <v>14604</v>
      </c>
      <c r="H24" s="13" t="s">
        <v>15</v>
      </c>
      <c r="I24" s="9">
        <v>43558</v>
      </c>
      <c r="J24" s="9"/>
      <c r="K24" s="13" t="s">
        <v>336</v>
      </c>
      <c r="L24" s="8">
        <v>181888</v>
      </c>
    </row>
    <row r="25" spans="2:12" x14ac:dyDescent="0.25">
      <c r="B25" s="14" t="s">
        <v>16</v>
      </c>
      <c r="C25" s="14" t="s">
        <v>37</v>
      </c>
      <c r="D25" s="14" t="s">
        <v>38</v>
      </c>
      <c r="E25" s="14" t="s">
        <v>13</v>
      </c>
      <c r="F25" s="14" t="s">
        <v>14</v>
      </c>
      <c r="G25" s="5">
        <v>3131</v>
      </c>
      <c r="H25" s="14" t="s">
        <v>339</v>
      </c>
      <c r="I25" s="6">
        <v>43830</v>
      </c>
      <c r="J25" s="6"/>
      <c r="K25" s="14" t="s">
        <v>336</v>
      </c>
      <c r="L25" s="5">
        <v>57671</v>
      </c>
    </row>
    <row r="26" spans="2:12" x14ac:dyDescent="0.25">
      <c r="B26" s="13" t="s">
        <v>39</v>
      </c>
      <c r="C26" s="13" t="s">
        <v>40</v>
      </c>
      <c r="D26" s="13" t="s">
        <v>41</v>
      </c>
      <c r="E26" s="13" t="s">
        <v>13</v>
      </c>
      <c r="F26" s="13" t="s">
        <v>14</v>
      </c>
      <c r="G26" s="8">
        <v>3229</v>
      </c>
      <c r="H26" s="13" t="s">
        <v>15</v>
      </c>
      <c r="I26" s="9">
        <v>43465</v>
      </c>
      <c r="J26" s="9"/>
      <c r="K26" s="13" t="s">
        <v>336</v>
      </c>
      <c r="L26" s="8">
        <v>52623</v>
      </c>
    </row>
    <row r="27" spans="2:12" x14ac:dyDescent="0.25">
      <c r="B27" s="14" t="s">
        <v>10</v>
      </c>
      <c r="C27" s="14" t="s">
        <v>42</v>
      </c>
      <c r="D27" s="14" t="s">
        <v>43</v>
      </c>
      <c r="E27" s="14" t="s">
        <v>13</v>
      </c>
      <c r="F27" s="14" t="s">
        <v>14</v>
      </c>
      <c r="G27" s="5">
        <v>1614</v>
      </c>
      <c r="H27" s="14" t="s">
        <v>15</v>
      </c>
      <c r="I27" s="6">
        <v>43982</v>
      </c>
      <c r="J27" s="6"/>
      <c r="K27" s="14" t="s">
        <v>336</v>
      </c>
      <c r="L27" s="5">
        <v>17080</v>
      </c>
    </row>
    <row r="28" spans="2:12" x14ac:dyDescent="0.25">
      <c r="B28" s="13" t="s">
        <v>16</v>
      </c>
      <c r="C28" s="13" t="s">
        <v>44</v>
      </c>
      <c r="D28" s="13" t="s">
        <v>45</v>
      </c>
      <c r="E28" s="13" t="s">
        <v>13</v>
      </c>
      <c r="F28" s="13" t="s">
        <v>46</v>
      </c>
      <c r="G28" s="8">
        <v>0</v>
      </c>
      <c r="H28" s="13" t="s">
        <v>339</v>
      </c>
      <c r="I28" s="9" t="s">
        <v>20</v>
      </c>
      <c r="J28" s="9"/>
      <c r="K28" s="13" t="s">
        <v>336</v>
      </c>
      <c r="L28" s="8">
        <v>2987</v>
      </c>
    </row>
    <row r="29" spans="2:12" x14ac:dyDescent="0.25">
      <c r="B29" s="14" t="s">
        <v>16</v>
      </c>
      <c r="C29" s="14" t="s">
        <v>44</v>
      </c>
      <c r="D29" s="14" t="s">
        <v>45</v>
      </c>
      <c r="E29" s="14" t="s">
        <v>13</v>
      </c>
      <c r="F29" s="14" t="s">
        <v>14</v>
      </c>
      <c r="G29" s="5">
        <v>721</v>
      </c>
      <c r="H29" s="14" t="s">
        <v>339</v>
      </c>
      <c r="I29" s="6">
        <v>43281</v>
      </c>
      <c r="J29" s="6"/>
      <c r="K29" s="14" t="s">
        <v>336</v>
      </c>
      <c r="L29" s="5">
        <v>18461</v>
      </c>
    </row>
    <row r="30" spans="2:12" x14ac:dyDescent="0.25">
      <c r="B30" s="13" t="s">
        <v>16</v>
      </c>
      <c r="C30" s="13" t="s">
        <v>44</v>
      </c>
      <c r="D30" s="13" t="s">
        <v>45</v>
      </c>
      <c r="E30" s="13" t="s">
        <v>13</v>
      </c>
      <c r="F30" s="13" t="s">
        <v>47</v>
      </c>
      <c r="G30" s="8">
        <v>203</v>
      </c>
      <c r="H30" s="13" t="s">
        <v>339</v>
      </c>
      <c r="I30" s="9" t="s">
        <v>20</v>
      </c>
      <c r="J30" s="9"/>
      <c r="K30" s="13" t="s">
        <v>336</v>
      </c>
      <c r="L30" s="8">
        <v>1267</v>
      </c>
    </row>
    <row r="31" spans="2:12" x14ac:dyDescent="0.25">
      <c r="B31" s="14" t="s">
        <v>39</v>
      </c>
      <c r="C31" s="14" t="s">
        <v>48</v>
      </c>
      <c r="D31" s="14" t="s">
        <v>49</v>
      </c>
      <c r="E31" s="14" t="s">
        <v>13</v>
      </c>
      <c r="F31" s="14" t="s">
        <v>25</v>
      </c>
      <c r="G31" s="5">
        <v>1500</v>
      </c>
      <c r="H31" s="14" t="s">
        <v>15</v>
      </c>
      <c r="I31" s="6">
        <v>43905</v>
      </c>
      <c r="J31" s="6"/>
      <c r="K31" s="14" t="s">
        <v>336</v>
      </c>
      <c r="L31" s="5">
        <v>15005</v>
      </c>
    </row>
    <row r="32" spans="2:12" x14ac:dyDescent="0.25">
      <c r="B32" s="13" t="s">
        <v>10</v>
      </c>
      <c r="C32" s="13" t="s">
        <v>50</v>
      </c>
      <c r="D32" s="13" t="s">
        <v>51</v>
      </c>
      <c r="E32" s="13" t="s">
        <v>13</v>
      </c>
      <c r="F32" s="13" t="s">
        <v>14</v>
      </c>
      <c r="G32" s="8">
        <v>1399</v>
      </c>
      <c r="H32" s="13" t="s">
        <v>15</v>
      </c>
      <c r="I32" s="9">
        <v>43660</v>
      </c>
      <c r="J32" s="9"/>
      <c r="K32" s="13" t="s">
        <v>336</v>
      </c>
      <c r="L32" s="8">
        <v>13935</v>
      </c>
    </row>
    <row r="33" spans="2:12" x14ac:dyDescent="0.25">
      <c r="B33" s="14" t="s">
        <v>16</v>
      </c>
      <c r="C33" s="14" t="s">
        <v>26</v>
      </c>
      <c r="D33" s="14" t="s">
        <v>52</v>
      </c>
      <c r="E33" s="14" t="s">
        <v>13</v>
      </c>
      <c r="F33" s="14" t="s">
        <v>14</v>
      </c>
      <c r="G33" s="5">
        <v>8891</v>
      </c>
      <c r="H33" s="14" t="s">
        <v>339</v>
      </c>
      <c r="I33" s="6">
        <v>44074</v>
      </c>
      <c r="J33" s="6"/>
      <c r="K33" s="14" t="s">
        <v>336</v>
      </c>
      <c r="L33" s="5">
        <v>107754</v>
      </c>
    </row>
    <row r="34" spans="2:12" x14ac:dyDescent="0.25">
      <c r="B34" s="13" t="s">
        <v>39</v>
      </c>
      <c r="C34" s="13" t="s">
        <v>53</v>
      </c>
      <c r="D34" s="13" t="s">
        <v>54</v>
      </c>
      <c r="E34" s="13" t="s">
        <v>55</v>
      </c>
      <c r="F34" s="13" t="s">
        <v>14</v>
      </c>
      <c r="G34" s="8">
        <v>4833</v>
      </c>
      <c r="H34" s="13" t="s">
        <v>15</v>
      </c>
      <c r="I34" s="9" t="s">
        <v>20</v>
      </c>
      <c r="J34" s="9"/>
      <c r="K34" s="13" t="s">
        <v>336</v>
      </c>
      <c r="L34" s="8" t="s">
        <v>20</v>
      </c>
    </row>
    <row r="35" spans="2:12" x14ac:dyDescent="0.25">
      <c r="B35" s="14" t="s">
        <v>39</v>
      </c>
      <c r="C35" s="14" t="s">
        <v>53</v>
      </c>
      <c r="D35" s="14" t="s">
        <v>56</v>
      </c>
      <c r="E35" s="14" t="s">
        <v>13</v>
      </c>
      <c r="F35" s="14" t="s">
        <v>14</v>
      </c>
      <c r="G35" s="5">
        <v>538</v>
      </c>
      <c r="H35" s="14" t="s">
        <v>15</v>
      </c>
      <c r="I35" s="6">
        <v>42520</v>
      </c>
      <c r="J35" s="6"/>
      <c r="K35" s="14" t="s">
        <v>336</v>
      </c>
      <c r="L35" s="5">
        <v>7660</v>
      </c>
    </row>
    <row r="36" spans="2:12" x14ac:dyDescent="0.25">
      <c r="B36" s="13" t="s">
        <v>39</v>
      </c>
      <c r="C36" s="13" t="s">
        <v>53</v>
      </c>
      <c r="D36" s="13" t="s">
        <v>57</v>
      </c>
      <c r="E36" s="13" t="s">
        <v>13</v>
      </c>
      <c r="F36" s="13" t="s">
        <v>14</v>
      </c>
      <c r="G36" s="8">
        <v>3767</v>
      </c>
      <c r="H36" s="13" t="s">
        <v>15</v>
      </c>
      <c r="I36" s="9">
        <v>42400</v>
      </c>
      <c r="J36" s="9"/>
      <c r="K36" s="13" t="s">
        <v>336</v>
      </c>
      <c r="L36" s="8">
        <v>49213</v>
      </c>
    </row>
    <row r="37" spans="2:12" x14ac:dyDescent="0.25">
      <c r="B37" s="14" t="s">
        <v>10</v>
      </c>
      <c r="C37" s="14" t="s">
        <v>58</v>
      </c>
      <c r="D37" s="14" t="s">
        <v>59</v>
      </c>
      <c r="E37" s="14" t="s">
        <v>13</v>
      </c>
      <c r="F37" s="14" t="s">
        <v>14</v>
      </c>
      <c r="G37" s="5">
        <v>1357</v>
      </c>
      <c r="H37" s="14" t="s">
        <v>15</v>
      </c>
      <c r="I37" s="6">
        <v>43251</v>
      </c>
      <c r="J37" s="6"/>
      <c r="K37" s="14" t="s">
        <v>336</v>
      </c>
      <c r="L37" s="5">
        <v>3599</v>
      </c>
    </row>
    <row r="38" spans="2:12" x14ac:dyDescent="0.25">
      <c r="B38" s="13" t="s">
        <v>60</v>
      </c>
      <c r="C38" s="13" t="s">
        <v>61</v>
      </c>
      <c r="D38" s="13" t="s">
        <v>62</v>
      </c>
      <c r="E38" s="13" t="s">
        <v>13</v>
      </c>
      <c r="F38" s="13" t="s">
        <v>14</v>
      </c>
      <c r="G38" s="8">
        <v>4016</v>
      </c>
      <c r="H38" s="13" t="s">
        <v>339</v>
      </c>
      <c r="I38" s="9">
        <v>43524</v>
      </c>
      <c r="J38" s="9"/>
      <c r="K38" s="13" t="s">
        <v>336</v>
      </c>
      <c r="L38" s="8">
        <v>36405</v>
      </c>
    </row>
    <row r="39" spans="2:12" x14ac:dyDescent="0.25">
      <c r="B39" s="14" t="s">
        <v>60</v>
      </c>
      <c r="C39" s="14" t="s">
        <v>61</v>
      </c>
      <c r="D39" s="14" t="s">
        <v>63</v>
      </c>
      <c r="E39" s="14" t="s">
        <v>13</v>
      </c>
      <c r="F39" s="14" t="s">
        <v>14</v>
      </c>
      <c r="G39" s="5">
        <v>1830</v>
      </c>
      <c r="H39" s="14" t="s">
        <v>339</v>
      </c>
      <c r="I39" s="6">
        <v>44773</v>
      </c>
      <c r="J39" s="6"/>
      <c r="K39" s="14" t="s">
        <v>336</v>
      </c>
      <c r="L39" s="5">
        <v>19000</v>
      </c>
    </row>
    <row r="40" spans="2:12" x14ac:dyDescent="0.25">
      <c r="B40" s="13" t="s">
        <v>39</v>
      </c>
      <c r="C40" s="13" t="s">
        <v>64</v>
      </c>
      <c r="D40" s="13" t="s">
        <v>65</v>
      </c>
      <c r="E40" s="13" t="s">
        <v>13</v>
      </c>
      <c r="F40" s="13" t="s">
        <v>14</v>
      </c>
      <c r="G40" s="8">
        <v>7493</v>
      </c>
      <c r="H40" s="13" t="s">
        <v>15</v>
      </c>
      <c r="I40" s="9">
        <v>44469</v>
      </c>
      <c r="J40" s="9"/>
      <c r="K40" s="13" t="s">
        <v>338</v>
      </c>
      <c r="L40" s="8">
        <v>126813</v>
      </c>
    </row>
    <row r="41" spans="2:12" x14ac:dyDescent="0.25">
      <c r="B41" s="14" t="s">
        <v>39</v>
      </c>
      <c r="C41" s="14" t="s">
        <v>64</v>
      </c>
      <c r="D41" s="14" t="s">
        <v>66</v>
      </c>
      <c r="E41" s="14" t="s">
        <v>13</v>
      </c>
      <c r="F41" s="14" t="s">
        <v>14</v>
      </c>
      <c r="G41" s="5">
        <v>10005</v>
      </c>
      <c r="H41" s="14" t="s">
        <v>15</v>
      </c>
      <c r="I41" s="6">
        <v>44042</v>
      </c>
      <c r="J41" s="6"/>
      <c r="K41" s="14" t="s">
        <v>338</v>
      </c>
      <c r="L41" s="5">
        <v>96660</v>
      </c>
    </row>
    <row r="42" spans="2:12" x14ac:dyDescent="0.25">
      <c r="B42" s="13" t="s">
        <v>39</v>
      </c>
      <c r="C42" s="13" t="s">
        <v>64</v>
      </c>
      <c r="D42" s="13" t="s">
        <v>66</v>
      </c>
      <c r="E42" s="13" t="s">
        <v>13</v>
      </c>
      <c r="F42" s="13" t="s">
        <v>14</v>
      </c>
      <c r="G42" s="8">
        <v>4663</v>
      </c>
      <c r="H42" s="13" t="s">
        <v>15</v>
      </c>
      <c r="I42" s="9">
        <v>44042</v>
      </c>
      <c r="J42" s="9"/>
      <c r="K42" s="13" t="s">
        <v>338</v>
      </c>
      <c r="L42" s="8">
        <v>40140</v>
      </c>
    </row>
    <row r="43" spans="2:12" x14ac:dyDescent="0.25">
      <c r="B43" s="14" t="s">
        <v>39</v>
      </c>
      <c r="C43" s="14" t="s">
        <v>64</v>
      </c>
      <c r="D43" s="14" t="s">
        <v>67</v>
      </c>
      <c r="E43" s="14" t="s">
        <v>13</v>
      </c>
      <c r="F43" s="14" t="s">
        <v>14</v>
      </c>
      <c r="G43" s="5">
        <v>1494</v>
      </c>
      <c r="H43" s="14" t="s">
        <v>15</v>
      </c>
      <c r="I43" s="6">
        <v>43708</v>
      </c>
      <c r="J43" s="6"/>
      <c r="K43" s="14" t="s">
        <v>338</v>
      </c>
      <c r="L43" s="5">
        <v>8846</v>
      </c>
    </row>
    <row r="44" spans="2:12" x14ac:dyDescent="0.25">
      <c r="B44" s="13" t="s">
        <v>39</v>
      </c>
      <c r="C44" s="13" t="s">
        <v>64</v>
      </c>
      <c r="D44" s="13" t="s">
        <v>68</v>
      </c>
      <c r="E44" s="13" t="s">
        <v>13</v>
      </c>
      <c r="F44" s="13" t="s">
        <v>14</v>
      </c>
      <c r="G44" s="8">
        <v>3347</v>
      </c>
      <c r="H44" s="13" t="s">
        <v>15</v>
      </c>
      <c r="I44" s="9">
        <v>43312</v>
      </c>
      <c r="J44" s="9"/>
      <c r="K44" s="13" t="s">
        <v>338</v>
      </c>
      <c r="L44" s="8">
        <v>40862</v>
      </c>
    </row>
    <row r="45" spans="2:12" x14ac:dyDescent="0.25">
      <c r="B45" s="14" t="s">
        <v>39</v>
      </c>
      <c r="C45" s="14" t="s">
        <v>64</v>
      </c>
      <c r="D45" s="14" t="s">
        <v>69</v>
      </c>
      <c r="E45" s="14" t="s">
        <v>13</v>
      </c>
      <c r="F45" s="14" t="s">
        <v>14</v>
      </c>
      <c r="G45" s="5">
        <v>7711</v>
      </c>
      <c r="H45" s="14" t="s">
        <v>15</v>
      </c>
      <c r="I45" s="6">
        <v>44196</v>
      </c>
      <c r="J45" s="6"/>
      <c r="K45" s="14" t="s">
        <v>338</v>
      </c>
      <c r="L45" s="5">
        <v>62584</v>
      </c>
    </row>
    <row r="46" spans="2:12" x14ac:dyDescent="0.25">
      <c r="B46" s="13" t="s">
        <v>39</v>
      </c>
      <c r="C46" s="13" t="s">
        <v>64</v>
      </c>
      <c r="D46" s="13" t="s">
        <v>70</v>
      </c>
      <c r="E46" s="13" t="s">
        <v>13</v>
      </c>
      <c r="F46" s="13" t="s">
        <v>14</v>
      </c>
      <c r="G46" s="8">
        <v>3914</v>
      </c>
      <c r="H46" s="13" t="s">
        <v>15</v>
      </c>
      <c r="I46" s="9">
        <v>43524</v>
      </c>
      <c r="J46" s="9"/>
      <c r="K46" s="13" t="s">
        <v>338</v>
      </c>
      <c r="L46" s="8">
        <v>42356</v>
      </c>
    </row>
    <row r="47" spans="2:12" x14ac:dyDescent="0.25">
      <c r="B47" s="14" t="s">
        <v>39</v>
      </c>
      <c r="C47" s="14" t="s">
        <v>71</v>
      </c>
      <c r="D47" s="14" t="s">
        <v>72</v>
      </c>
      <c r="E47" s="14" t="s">
        <v>13</v>
      </c>
      <c r="F47" s="14" t="s">
        <v>47</v>
      </c>
      <c r="G47" s="5">
        <v>215</v>
      </c>
      <c r="H47" s="14" t="s">
        <v>15</v>
      </c>
      <c r="I47" s="6">
        <v>43922</v>
      </c>
      <c r="J47" s="6"/>
      <c r="K47" s="14" t="s">
        <v>336</v>
      </c>
      <c r="L47" s="5">
        <v>2096</v>
      </c>
    </row>
    <row r="48" spans="2:12" x14ac:dyDescent="0.25">
      <c r="B48" s="13" t="s">
        <v>39</v>
      </c>
      <c r="C48" s="13" t="s">
        <v>71</v>
      </c>
      <c r="D48" s="13" t="s">
        <v>73</v>
      </c>
      <c r="E48" s="13" t="s">
        <v>13</v>
      </c>
      <c r="F48" s="13" t="s">
        <v>14</v>
      </c>
      <c r="G48" s="8">
        <v>1292</v>
      </c>
      <c r="H48" s="13" t="s">
        <v>15</v>
      </c>
      <c r="I48" s="9">
        <v>44063</v>
      </c>
      <c r="J48" s="9"/>
      <c r="K48" s="13" t="s">
        <v>336</v>
      </c>
      <c r="L48" s="8">
        <v>5437</v>
      </c>
    </row>
    <row r="49" spans="2:12" x14ac:dyDescent="0.25">
      <c r="B49" s="14" t="s">
        <v>39</v>
      </c>
      <c r="C49" s="14" t="s">
        <v>71</v>
      </c>
      <c r="D49" s="14" t="s">
        <v>74</v>
      </c>
      <c r="E49" s="14" t="s">
        <v>55</v>
      </c>
      <c r="F49" s="14" t="s">
        <v>14</v>
      </c>
      <c r="G49" s="5">
        <v>2505</v>
      </c>
      <c r="H49" s="14" t="s">
        <v>15</v>
      </c>
      <c r="I49" s="6" t="s">
        <v>20</v>
      </c>
      <c r="J49" s="6"/>
      <c r="K49" s="14" t="s">
        <v>336</v>
      </c>
      <c r="L49" s="5" t="s">
        <v>20</v>
      </c>
    </row>
    <row r="50" spans="2:12" x14ac:dyDescent="0.25">
      <c r="B50" s="13" t="s">
        <v>39</v>
      </c>
      <c r="C50" s="13" t="s">
        <v>71</v>
      </c>
      <c r="D50" s="13" t="s">
        <v>74</v>
      </c>
      <c r="E50" s="13" t="s">
        <v>13</v>
      </c>
      <c r="F50" s="13" t="s">
        <v>47</v>
      </c>
      <c r="G50" s="8">
        <v>431</v>
      </c>
      <c r="H50" s="13" t="s">
        <v>15</v>
      </c>
      <c r="I50" s="9">
        <v>43344</v>
      </c>
      <c r="J50" s="9"/>
      <c r="K50" s="13" t="s">
        <v>336</v>
      </c>
      <c r="L50" s="8">
        <v>1878</v>
      </c>
    </row>
    <row r="51" spans="2:12" x14ac:dyDescent="0.25">
      <c r="B51" s="14" t="s">
        <v>28</v>
      </c>
      <c r="C51" s="14" t="s">
        <v>75</v>
      </c>
      <c r="D51" s="14" t="s">
        <v>76</v>
      </c>
      <c r="E51" s="14" t="s">
        <v>13</v>
      </c>
      <c r="F51" s="14" t="s">
        <v>14</v>
      </c>
      <c r="G51" s="5">
        <v>339.71</v>
      </c>
      <c r="H51" s="14" t="s">
        <v>15</v>
      </c>
      <c r="I51" s="6">
        <v>43830</v>
      </c>
      <c r="J51" s="6"/>
      <c r="K51" s="14" t="s">
        <v>336</v>
      </c>
      <c r="L51" s="5">
        <v>10725.27</v>
      </c>
    </row>
    <row r="52" spans="2:12" x14ac:dyDescent="0.25">
      <c r="B52" s="13" t="s">
        <v>28</v>
      </c>
      <c r="C52" s="13" t="s">
        <v>75</v>
      </c>
      <c r="D52" s="13" t="s">
        <v>77</v>
      </c>
      <c r="E52" s="13" t="s">
        <v>13</v>
      </c>
      <c r="F52" s="13" t="s">
        <v>14</v>
      </c>
      <c r="G52" s="8">
        <v>2768.37</v>
      </c>
      <c r="H52" s="13" t="s">
        <v>15</v>
      </c>
      <c r="I52" s="9">
        <v>43555</v>
      </c>
      <c r="J52" s="9"/>
      <c r="K52" s="13" t="s">
        <v>336</v>
      </c>
      <c r="L52" s="8">
        <v>32899.49</v>
      </c>
    </row>
    <row r="53" spans="2:12" x14ac:dyDescent="0.25">
      <c r="B53" s="14" t="s">
        <v>28</v>
      </c>
      <c r="C53" s="14" t="s">
        <v>75</v>
      </c>
      <c r="D53" s="14" t="s">
        <v>78</v>
      </c>
      <c r="E53" s="14" t="s">
        <v>13</v>
      </c>
      <c r="F53" s="14" t="s">
        <v>14</v>
      </c>
      <c r="G53" s="5">
        <v>1253.03</v>
      </c>
      <c r="H53" s="14" t="s">
        <v>15</v>
      </c>
      <c r="I53" s="6">
        <v>43921</v>
      </c>
      <c r="J53" s="6"/>
      <c r="K53" s="14" t="s">
        <v>336</v>
      </c>
      <c r="L53" s="5">
        <v>6118.38</v>
      </c>
    </row>
    <row r="54" spans="2:12" x14ac:dyDescent="0.25">
      <c r="B54" s="13" t="s">
        <v>28</v>
      </c>
      <c r="C54" s="13" t="s">
        <v>75</v>
      </c>
      <c r="D54" s="13" t="s">
        <v>79</v>
      </c>
      <c r="E54" s="13" t="s">
        <v>13</v>
      </c>
      <c r="F54" s="13" t="s">
        <v>14</v>
      </c>
      <c r="G54" s="8">
        <v>9823.14</v>
      </c>
      <c r="H54" s="13" t="s">
        <v>15</v>
      </c>
      <c r="I54" s="9">
        <v>43145</v>
      </c>
      <c r="J54" s="9"/>
      <c r="K54" s="13" t="s">
        <v>336</v>
      </c>
      <c r="L54" s="8">
        <v>290827.55</v>
      </c>
    </row>
    <row r="55" spans="2:12" x14ac:dyDescent="0.25">
      <c r="B55" s="14" t="s">
        <v>28</v>
      </c>
      <c r="C55" s="14" t="s">
        <v>75</v>
      </c>
      <c r="D55" s="14" t="s">
        <v>79</v>
      </c>
      <c r="E55" s="14" t="s">
        <v>13</v>
      </c>
      <c r="F55" s="14" t="s">
        <v>14</v>
      </c>
      <c r="G55" s="5">
        <v>21276.7</v>
      </c>
      <c r="H55" s="14" t="s">
        <v>15</v>
      </c>
      <c r="I55" s="6">
        <v>43145</v>
      </c>
      <c r="J55" s="6"/>
      <c r="K55" s="14" t="s">
        <v>336</v>
      </c>
      <c r="L55" s="5">
        <v>629925.6</v>
      </c>
    </row>
    <row r="56" spans="2:12" x14ac:dyDescent="0.25">
      <c r="B56" s="13" t="s">
        <v>60</v>
      </c>
      <c r="C56" s="13" t="s">
        <v>80</v>
      </c>
      <c r="D56" s="13" t="s">
        <v>81</v>
      </c>
      <c r="E56" s="13" t="s">
        <v>13</v>
      </c>
      <c r="F56" s="13" t="s">
        <v>14</v>
      </c>
      <c r="G56" s="8">
        <v>0</v>
      </c>
      <c r="H56" s="13" t="s">
        <v>339</v>
      </c>
      <c r="I56" s="9">
        <v>43387</v>
      </c>
      <c r="J56" s="9"/>
      <c r="K56" s="13" t="s">
        <v>336</v>
      </c>
      <c r="L56" s="8" t="s">
        <v>20</v>
      </c>
    </row>
    <row r="57" spans="2:12" x14ac:dyDescent="0.25">
      <c r="B57" s="14" t="s">
        <v>60</v>
      </c>
      <c r="C57" s="14" t="s">
        <v>80</v>
      </c>
      <c r="D57" s="14" t="s">
        <v>81</v>
      </c>
      <c r="E57" s="14" t="s">
        <v>13</v>
      </c>
      <c r="F57" s="14" t="s">
        <v>14</v>
      </c>
      <c r="G57" s="5">
        <v>3079</v>
      </c>
      <c r="H57" s="14" t="s">
        <v>339</v>
      </c>
      <c r="I57" s="6">
        <v>44332</v>
      </c>
      <c r="J57" s="6"/>
      <c r="K57" s="14" t="s">
        <v>336</v>
      </c>
      <c r="L57" s="5">
        <v>22718</v>
      </c>
    </row>
    <row r="58" spans="2:12" x14ac:dyDescent="0.25">
      <c r="B58" s="13" t="s">
        <v>60</v>
      </c>
      <c r="C58" s="13" t="s">
        <v>80</v>
      </c>
      <c r="D58" s="13" t="s">
        <v>82</v>
      </c>
      <c r="E58" s="13" t="s">
        <v>55</v>
      </c>
      <c r="F58" s="13" t="s">
        <v>14</v>
      </c>
      <c r="G58" s="8">
        <v>1317.72</v>
      </c>
      <c r="H58" s="13" t="s">
        <v>339</v>
      </c>
      <c r="I58" s="9" t="s">
        <v>20</v>
      </c>
      <c r="J58" s="9"/>
      <c r="K58" s="13" t="s">
        <v>336</v>
      </c>
      <c r="L58" s="8" t="s">
        <v>20</v>
      </c>
    </row>
    <row r="59" spans="2:12" x14ac:dyDescent="0.25">
      <c r="B59" s="14" t="s">
        <v>60</v>
      </c>
      <c r="C59" s="14" t="s">
        <v>83</v>
      </c>
      <c r="D59" s="14" t="s">
        <v>84</v>
      </c>
      <c r="E59" s="14" t="s">
        <v>13</v>
      </c>
      <c r="F59" s="14" t="s">
        <v>14</v>
      </c>
      <c r="G59" s="5">
        <v>8342</v>
      </c>
      <c r="H59" s="14" t="s">
        <v>339</v>
      </c>
      <c r="I59" s="6">
        <v>44530</v>
      </c>
      <c r="J59" s="6"/>
      <c r="K59" s="14" t="s">
        <v>336</v>
      </c>
      <c r="L59" s="5">
        <v>41558</v>
      </c>
    </row>
    <row r="60" spans="2:12" x14ac:dyDescent="0.25">
      <c r="B60" s="13" t="s">
        <v>16</v>
      </c>
      <c r="C60" s="13" t="s">
        <v>85</v>
      </c>
      <c r="D60" s="13" t="s">
        <v>86</v>
      </c>
      <c r="E60" s="13" t="s">
        <v>13</v>
      </c>
      <c r="F60" s="13" t="s">
        <v>14</v>
      </c>
      <c r="G60" s="8">
        <v>2119</v>
      </c>
      <c r="H60" s="13" t="s">
        <v>339</v>
      </c>
      <c r="I60" s="9" t="s">
        <v>20</v>
      </c>
      <c r="J60" s="9"/>
      <c r="K60" s="13" t="s">
        <v>336</v>
      </c>
      <c r="L60" s="8">
        <v>41142</v>
      </c>
    </row>
    <row r="61" spans="2:12" x14ac:dyDescent="0.25">
      <c r="B61" s="14" t="s">
        <v>16</v>
      </c>
      <c r="C61" s="14" t="s">
        <v>85</v>
      </c>
      <c r="D61" s="14" t="s">
        <v>86</v>
      </c>
      <c r="E61" s="14" t="s">
        <v>13</v>
      </c>
      <c r="F61" s="14" t="s">
        <v>46</v>
      </c>
      <c r="G61" s="5">
        <v>0</v>
      </c>
      <c r="H61" s="14" t="s">
        <v>339</v>
      </c>
      <c r="I61" s="6" t="s">
        <v>20</v>
      </c>
      <c r="J61" s="6"/>
      <c r="K61" s="14" t="s">
        <v>336</v>
      </c>
      <c r="L61" s="5">
        <v>900</v>
      </c>
    </row>
    <row r="62" spans="2:12" x14ac:dyDescent="0.25">
      <c r="B62" s="13" t="s">
        <v>16</v>
      </c>
      <c r="C62" s="13" t="s">
        <v>85</v>
      </c>
      <c r="D62" s="13" t="s">
        <v>86</v>
      </c>
      <c r="E62" s="13" t="s">
        <v>13</v>
      </c>
      <c r="F62" s="13" t="s">
        <v>47</v>
      </c>
      <c r="G62" s="8">
        <v>682</v>
      </c>
      <c r="H62" s="13" t="s">
        <v>339</v>
      </c>
      <c r="I62" s="9" t="s">
        <v>20</v>
      </c>
      <c r="J62" s="9"/>
      <c r="K62" s="13" t="s">
        <v>336</v>
      </c>
      <c r="L62" s="8">
        <v>10133</v>
      </c>
    </row>
    <row r="63" spans="2:12" x14ac:dyDescent="0.25">
      <c r="B63" s="14" t="s">
        <v>60</v>
      </c>
      <c r="C63" s="14" t="s">
        <v>87</v>
      </c>
      <c r="D63" s="14" t="s">
        <v>88</v>
      </c>
      <c r="E63" s="14" t="s">
        <v>13</v>
      </c>
      <c r="F63" s="14" t="s">
        <v>14</v>
      </c>
      <c r="G63" s="5">
        <v>1399.308352</v>
      </c>
      <c r="H63" s="14" t="s">
        <v>339</v>
      </c>
      <c r="I63" s="6">
        <v>43465</v>
      </c>
      <c r="J63" s="6"/>
      <c r="K63" s="14" t="s">
        <v>336</v>
      </c>
      <c r="L63" s="5">
        <v>21269</v>
      </c>
    </row>
    <row r="64" spans="2:12" x14ac:dyDescent="0.25">
      <c r="B64" s="13" t="s">
        <v>16</v>
      </c>
      <c r="C64" s="13" t="s">
        <v>89</v>
      </c>
      <c r="D64" s="13" t="s">
        <v>90</v>
      </c>
      <c r="E64" s="13" t="s">
        <v>13</v>
      </c>
      <c r="F64" s="13" t="s">
        <v>14</v>
      </c>
      <c r="G64" s="8">
        <v>26910</v>
      </c>
      <c r="H64" s="13" t="s">
        <v>339</v>
      </c>
      <c r="I64" s="9">
        <v>44561</v>
      </c>
      <c r="J64" s="9"/>
      <c r="K64" s="13" t="s">
        <v>336</v>
      </c>
      <c r="L64" s="8">
        <v>462228</v>
      </c>
    </row>
    <row r="65" spans="2:12" x14ac:dyDescent="0.25">
      <c r="B65" s="14" t="s">
        <v>10</v>
      </c>
      <c r="C65" s="14" t="s">
        <v>11</v>
      </c>
      <c r="D65" s="14" t="s">
        <v>12</v>
      </c>
      <c r="E65" s="14" t="s">
        <v>13</v>
      </c>
      <c r="F65" s="14" t="s">
        <v>14</v>
      </c>
      <c r="G65" s="5">
        <v>1722</v>
      </c>
      <c r="H65" s="14" t="s">
        <v>15</v>
      </c>
      <c r="I65" s="6">
        <v>44196</v>
      </c>
      <c r="J65" s="6"/>
      <c r="K65" s="14" t="s">
        <v>336</v>
      </c>
      <c r="L65" s="5">
        <v>355</v>
      </c>
    </row>
    <row r="66" spans="2:12" x14ac:dyDescent="0.25">
      <c r="B66" s="13" t="s">
        <v>10</v>
      </c>
      <c r="C66" s="13" t="s">
        <v>11</v>
      </c>
      <c r="D66" s="13" t="s">
        <v>12</v>
      </c>
      <c r="E66" s="13" t="s">
        <v>13</v>
      </c>
      <c r="F66" s="13" t="s">
        <v>14</v>
      </c>
      <c r="G66" s="8">
        <v>1722</v>
      </c>
      <c r="H66" s="13" t="s">
        <v>15</v>
      </c>
      <c r="I66" s="9">
        <v>44196</v>
      </c>
      <c r="J66" s="9"/>
      <c r="K66" s="13" t="s">
        <v>336</v>
      </c>
      <c r="L66" s="8">
        <v>227</v>
      </c>
    </row>
    <row r="67" spans="2:12" x14ac:dyDescent="0.25">
      <c r="B67" s="14" t="s">
        <v>10</v>
      </c>
      <c r="C67" s="14" t="s">
        <v>11</v>
      </c>
      <c r="D67" s="14" t="s">
        <v>91</v>
      </c>
      <c r="E67" s="14" t="s">
        <v>55</v>
      </c>
      <c r="F67" s="14" t="s">
        <v>14</v>
      </c>
      <c r="G67" s="5">
        <v>2682</v>
      </c>
      <c r="H67" s="14" t="s">
        <v>15</v>
      </c>
      <c r="I67" s="6" t="s">
        <v>20</v>
      </c>
      <c r="J67" s="6"/>
      <c r="K67" s="14" t="s">
        <v>336</v>
      </c>
      <c r="L67" s="5" t="s">
        <v>20</v>
      </c>
    </row>
    <row r="68" spans="2:12" x14ac:dyDescent="0.25">
      <c r="B68" s="13" t="s">
        <v>16</v>
      </c>
      <c r="C68" s="13" t="s">
        <v>92</v>
      </c>
      <c r="D68" s="13" t="s">
        <v>93</v>
      </c>
      <c r="E68" s="13" t="s">
        <v>13</v>
      </c>
      <c r="F68" s="13" t="s">
        <v>14</v>
      </c>
      <c r="G68" s="8">
        <v>1713</v>
      </c>
      <c r="H68" s="13" t="s">
        <v>339</v>
      </c>
      <c r="I68" s="9" t="s">
        <v>20</v>
      </c>
      <c r="J68" s="9"/>
      <c r="K68" s="13" t="s">
        <v>336</v>
      </c>
      <c r="L68" s="8">
        <v>9140</v>
      </c>
    </row>
    <row r="69" spans="2:12" x14ac:dyDescent="0.25">
      <c r="B69" s="14" t="s">
        <v>16</v>
      </c>
      <c r="C69" s="14" t="s">
        <v>17</v>
      </c>
      <c r="D69" s="14" t="s">
        <v>94</v>
      </c>
      <c r="E69" s="14" t="s">
        <v>13</v>
      </c>
      <c r="F69" s="14" t="s">
        <v>14</v>
      </c>
      <c r="G69" s="5">
        <v>5070</v>
      </c>
      <c r="H69" s="14" t="s">
        <v>339</v>
      </c>
      <c r="I69" s="6" t="s">
        <v>20</v>
      </c>
      <c r="J69" s="6"/>
      <c r="K69" s="14" t="s">
        <v>336</v>
      </c>
      <c r="L69" s="5">
        <v>121461</v>
      </c>
    </row>
    <row r="70" spans="2:12" x14ac:dyDescent="0.25">
      <c r="B70" s="13" t="s">
        <v>16</v>
      </c>
      <c r="C70" s="13" t="s">
        <v>17</v>
      </c>
      <c r="D70" s="13" t="s">
        <v>95</v>
      </c>
      <c r="E70" s="13" t="s">
        <v>13</v>
      </c>
      <c r="F70" s="13" t="s">
        <v>19</v>
      </c>
      <c r="G70" s="8">
        <v>1356</v>
      </c>
      <c r="H70" s="13" t="s">
        <v>339</v>
      </c>
      <c r="I70" s="9" t="s">
        <v>20</v>
      </c>
      <c r="J70" s="9"/>
      <c r="K70" s="13" t="s">
        <v>336</v>
      </c>
      <c r="L70" s="8">
        <v>14626</v>
      </c>
    </row>
    <row r="71" spans="2:12" x14ac:dyDescent="0.25">
      <c r="B71" s="14" t="s">
        <v>60</v>
      </c>
      <c r="C71" s="14" t="s">
        <v>96</v>
      </c>
      <c r="D71" s="14" t="s">
        <v>97</v>
      </c>
      <c r="E71" s="14" t="s">
        <v>55</v>
      </c>
      <c r="F71" s="14" t="s">
        <v>14</v>
      </c>
      <c r="G71" s="5">
        <v>527</v>
      </c>
      <c r="H71" s="14" t="s">
        <v>339</v>
      </c>
      <c r="I71" s="6" t="s">
        <v>20</v>
      </c>
      <c r="J71" s="6"/>
      <c r="K71" s="14" t="s">
        <v>336</v>
      </c>
      <c r="L71" s="5" t="s">
        <v>20</v>
      </c>
    </row>
    <row r="72" spans="2:12" x14ac:dyDescent="0.25">
      <c r="B72" s="13" t="s">
        <v>60</v>
      </c>
      <c r="C72" s="13" t="s">
        <v>96</v>
      </c>
      <c r="D72" s="13" t="s">
        <v>98</v>
      </c>
      <c r="E72" s="13" t="s">
        <v>13</v>
      </c>
      <c r="F72" s="13" t="s">
        <v>14</v>
      </c>
      <c r="G72" s="8">
        <v>10764</v>
      </c>
      <c r="H72" s="13" t="s">
        <v>339</v>
      </c>
      <c r="I72" s="9">
        <v>46022</v>
      </c>
      <c r="J72" s="9">
        <v>46022</v>
      </c>
      <c r="K72" s="13" t="s">
        <v>336</v>
      </c>
      <c r="L72" s="8">
        <v>181051</v>
      </c>
    </row>
    <row r="73" spans="2:12" x14ac:dyDescent="0.25">
      <c r="B73" s="14" t="s">
        <v>60</v>
      </c>
      <c r="C73" s="14" t="s">
        <v>96</v>
      </c>
      <c r="D73" s="14" t="s">
        <v>99</v>
      </c>
      <c r="E73" s="14" t="s">
        <v>13</v>
      </c>
      <c r="F73" s="14" t="s">
        <v>14</v>
      </c>
      <c r="G73" s="5">
        <v>1980</v>
      </c>
      <c r="H73" s="14" t="s">
        <v>339</v>
      </c>
      <c r="I73" s="6">
        <v>44196</v>
      </c>
      <c r="J73" s="6">
        <v>43100</v>
      </c>
      <c r="K73" s="14" t="s">
        <v>336</v>
      </c>
      <c r="L73" s="5">
        <v>56309</v>
      </c>
    </row>
    <row r="74" spans="2:12" x14ac:dyDescent="0.25">
      <c r="B74" s="13" t="s">
        <v>60</v>
      </c>
      <c r="C74" s="13" t="s">
        <v>96</v>
      </c>
      <c r="D74" s="13" t="s">
        <v>100</v>
      </c>
      <c r="E74" s="13" t="s">
        <v>55</v>
      </c>
      <c r="F74" s="13" t="s">
        <v>14</v>
      </c>
      <c r="G74" s="8">
        <v>635.07000000000005</v>
      </c>
      <c r="H74" s="13" t="s">
        <v>339</v>
      </c>
      <c r="I74" s="9" t="s">
        <v>20</v>
      </c>
      <c r="J74" s="9"/>
      <c r="K74" s="13" t="s">
        <v>336</v>
      </c>
      <c r="L74" s="8" t="s">
        <v>20</v>
      </c>
    </row>
    <row r="75" spans="2:12" x14ac:dyDescent="0.25">
      <c r="B75" s="14" t="s">
        <v>60</v>
      </c>
      <c r="C75" s="14" t="s">
        <v>96</v>
      </c>
      <c r="D75" s="14" t="s">
        <v>100</v>
      </c>
      <c r="E75" s="14" t="s">
        <v>13</v>
      </c>
      <c r="F75" s="14" t="s">
        <v>14</v>
      </c>
      <c r="G75" s="5">
        <v>592</v>
      </c>
      <c r="H75" s="14" t="s">
        <v>339</v>
      </c>
      <c r="I75" s="6">
        <v>43677</v>
      </c>
      <c r="J75" s="6"/>
      <c r="K75" s="14" t="s">
        <v>336</v>
      </c>
      <c r="L75" s="5">
        <v>6102</v>
      </c>
    </row>
    <row r="76" spans="2:12" x14ac:dyDescent="0.25">
      <c r="B76" s="13" t="s">
        <v>16</v>
      </c>
      <c r="C76" s="13" t="s">
        <v>101</v>
      </c>
      <c r="D76" s="13" t="s">
        <v>102</v>
      </c>
      <c r="E76" s="13" t="s">
        <v>13</v>
      </c>
      <c r="F76" s="13" t="s">
        <v>46</v>
      </c>
      <c r="G76" s="8">
        <v>0</v>
      </c>
      <c r="H76" s="13" t="s">
        <v>339</v>
      </c>
      <c r="I76" s="9" t="s">
        <v>20</v>
      </c>
      <c r="J76" s="9"/>
      <c r="K76" s="13" t="s">
        <v>336</v>
      </c>
      <c r="L76" s="8">
        <v>8204</v>
      </c>
    </row>
    <row r="77" spans="2:12" x14ac:dyDescent="0.25">
      <c r="B77" s="14" t="s">
        <v>16</v>
      </c>
      <c r="C77" s="14" t="s">
        <v>101</v>
      </c>
      <c r="D77" s="14" t="s">
        <v>102</v>
      </c>
      <c r="E77" s="14" t="s">
        <v>13</v>
      </c>
      <c r="F77" s="14" t="s">
        <v>14</v>
      </c>
      <c r="G77" s="5">
        <v>5606</v>
      </c>
      <c r="H77" s="14" t="s">
        <v>339</v>
      </c>
      <c r="I77" s="6">
        <v>43251</v>
      </c>
      <c r="J77" s="6"/>
      <c r="K77" s="14" t="s">
        <v>336</v>
      </c>
      <c r="L77" s="5">
        <v>79402</v>
      </c>
    </row>
    <row r="78" spans="2:12" x14ac:dyDescent="0.25">
      <c r="B78" s="13" t="s">
        <v>16</v>
      </c>
      <c r="C78" s="13" t="s">
        <v>101</v>
      </c>
      <c r="D78" s="13" t="s">
        <v>103</v>
      </c>
      <c r="E78" s="13" t="s">
        <v>13</v>
      </c>
      <c r="F78" s="13" t="s">
        <v>14</v>
      </c>
      <c r="G78" s="8">
        <v>34590</v>
      </c>
      <c r="H78" s="13" t="s">
        <v>339</v>
      </c>
      <c r="I78" s="9">
        <v>43555</v>
      </c>
      <c r="J78" s="9"/>
      <c r="K78" s="13" t="s">
        <v>336</v>
      </c>
      <c r="L78" s="8">
        <v>850324</v>
      </c>
    </row>
    <row r="79" spans="2:12" x14ac:dyDescent="0.25">
      <c r="B79" s="14" t="s">
        <v>16</v>
      </c>
      <c r="C79" s="14" t="s">
        <v>101</v>
      </c>
      <c r="D79" s="14" t="s">
        <v>103</v>
      </c>
      <c r="E79" s="14" t="s">
        <v>13</v>
      </c>
      <c r="F79" s="14" t="s">
        <v>46</v>
      </c>
      <c r="G79" s="5">
        <v>0</v>
      </c>
      <c r="H79" s="14" t="s">
        <v>339</v>
      </c>
      <c r="I79" s="6">
        <v>43555</v>
      </c>
      <c r="J79" s="6"/>
      <c r="K79" s="14" t="s">
        <v>336</v>
      </c>
      <c r="L79" s="5">
        <v>15786</v>
      </c>
    </row>
    <row r="80" spans="2:12" x14ac:dyDescent="0.25">
      <c r="B80" s="13" t="s">
        <v>16</v>
      </c>
      <c r="C80" s="13" t="s">
        <v>101</v>
      </c>
      <c r="D80" s="13" t="s">
        <v>103</v>
      </c>
      <c r="E80" s="13" t="s">
        <v>13</v>
      </c>
      <c r="F80" s="13" t="s">
        <v>46</v>
      </c>
      <c r="G80" s="8">
        <v>0</v>
      </c>
      <c r="H80" s="13" t="s">
        <v>339</v>
      </c>
      <c r="I80" s="9">
        <v>43555</v>
      </c>
      <c r="J80" s="9"/>
      <c r="K80" s="13" t="s">
        <v>336</v>
      </c>
      <c r="L80" s="8">
        <v>24315</v>
      </c>
    </row>
    <row r="81" spans="2:12" x14ac:dyDescent="0.25">
      <c r="B81" s="14" t="s">
        <v>16</v>
      </c>
      <c r="C81" s="14" t="s">
        <v>101</v>
      </c>
      <c r="D81" s="14" t="s">
        <v>104</v>
      </c>
      <c r="E81" s="14" t="s">
        <v>13</v>
      </c>
      <c r="F81" s="14" t="s">
        <v>14</v>
      </c>
      <c r="G81" s="5">
        <v>1679</v>
      </c>
      <c r="H81" s="14" t="s">
        <v>339</v>
      </c>
      <c r="I81" s="6" t="s">
        <v>20</v>
      </c>
      <c r="J81" s="6"/>
      <c r="K81" s="14" t="s">
        <v>336</v>
      </c>
      <c r="L81" s="5">
        <v>17172</v>
      </c>
    </row>
    <row r="82" spans="2:12" x14ac:dyDescent="0.25">
      <c r="B82" s="13" t="s">
        <v>16</v>
      </c>
      <c r="C82" s="13" t="s">
        <v>101</v>
      </c>
      <c r="D82" s="13" t="s">
        <v>105</v>
      </c>
      <c r="E82" s="13" t="s">
        <v>13</v>
      </c>
      <c r="F82" s="13" t="s">
        <v>14</v>
      </c>
      <c r="G82" s="8">
        <v>4035</v>
      </c>
      <c r="H82" s="13" t="s">
        <v>339</v>
      </c>
      <c r="I82" s="9">
        <v>43465</v>
      </c>
      <c r="J82" s="9"/>
      <c r="K82" s="13" t="s">
        <v>336</v>
      </c>
      <c r="L82" s="8">
        <v>30000</v>
      </c>
    </row>
    <row r="83" spans="2:12" x14ac:dyDescent="0.25">
      <c r="B83" s="14" t="s">
        <v>60</v>
      </c>
      <c r="C83" s="14" t="s">
        <v>106</v>
      </c>
      <c r="D83" s="14" t="s">
        <v>107</v>
      </c>
      <c r="E83" s="14" t="s">
        <v>13</v>
      </c>
      <c r="F83" s="14" t="s">
        <v>14</v>
      </c>
      <c r="G83" s="5">
        <v>25209.078156800002</v>
      </c>
      <c r="H83" s="14" t="s">
        <v>339</v>
      </c>
      <c r="I83" s="6">
        <v>43738</v>
      </c>
      <c r="J83" s="6"/>
      <c r="K83" s="14" t="s">
        <v>336</v>
      </c>
      <c r="L83" s="5">
        <v>238574</v>
      </c>
    </row>
    <row r="84" spans="2:12" x14ac:dyDescent="0.25">
      <c r="B84" s="13" t="s">
        <v>60</v>
      </c>
      <c r="C84" s="13" t="s">
        <v>106</v>
      </c>
      <c r="D84" s="13" t="s">
        <v>107</v>
      </c>
      <c r="E84" s="13" t="s">
        <v>13</v>
      </c>
      <c r="F84" s="13" t="s">
        <v>47</v>
      </c>
      <c r="G84" s="8">
        <v>646</v>
      </c>
      <c r="H84" s="13" t="s">
        <v>339</v>
      </c>
      <c r="I84" s="9">
        <v>43281</v>
      </c>
      <c r="J84" s="9"/>
      <c r="K84" s="13" t="s">
        <v>336</v>
      </c>
      <c r="L84" s="8">
        <v>1737</v>
      </c>
    </row>
    <row r="85" spans="2:12" x14ac:dyDescent="0.25">
      <c r="B85" s="14" t="s">
        <v>16</v>
      </c>
      <c r="C85" s="14" t="s">
        <v>108</v>
      </c>
      <c r="D85" s="14" t="s">
        <v>109</v>
      </c>
      <c r="E85" s="14" t="s">
        <v>13</v>
      </c>
      <c r="F85" s="14" t="s">
        <v>14</v>
      </c>
      <c r="G85" s="5">
        <v>845</v>
      </c>
      <c r="H85" s="14" t="s">
        <v>339</v>
      </c>
      <c r="I85" s="6" t="s">
        <v>20</v>
      </c>
      <c r="J85" s="6"/>
      <c r="K85" s="14" t="s">
        <v>336</v>
      </c>
      <c r="L85" s="5">
        <v>8784</v>
      </c>
    </row>
    <row r="86" spans="2:12" x14ac:dyDescent="0.25">
      <c r="B86" s="13" t="s">
        <v>16</v>
      </c>
      <c r="C86" s="13" t="s">
        <v>21</v>
      </c>
      <c r="D86" s="13" t="s">
        <v>22</v>
      </c>
      <c r="E86" s="13" t="s">
        <v>13</v>
      </c>
      <c r="F86" s="13" t="s">
        <v>14</v>
      </c>
      <c r="G86" s="8">
        <v>1549</v>
      </c>
      <c r="H86" s="13" t="s">
        <v>339</v>
      </c>
      <c r="I86" s="9">
        <v>44012</v>
      </c>
      <c r="J86" s="9"/>
      <c r="K86" s="13" t="s">
        <v>336</v>
      </c>
      <c r="L86" s="8">
        <v>17212</v>
      </c>
    </row>
    <row r="87" spans="2:12" x14ac:dyDescent="0.25">
      <c r="B87" s="14" t="s">
        <v>10</v>
      </c>
      <c r="C87" s="14" t="s">
        <v>110</v>
      </c>
      <c r="D87" s="14" t="s">
        <v>111</v>
      </c>
      <c r="E87" s="14" t="s">
        <v>55</v>
      </c>
      <c r="F87" s="14" t="s">
        <v>14</v>
      </c>
      <c r="G87" s="5">
        <v>1650</v>
      </c>
      <c r="H87" s="14" t="s">
        <v>15</v>
      </c>
      <c r="I87" s="6" t="s">
        <v>20</v>
      </c>
      <c r="J87" s="6"/>
      <c r="K87" s="14" t="s">
        <v>336</v>
      </c>
      <c r="L87" s="5" t="s">
        <v>20</v>
      </c>
    </row>
    <row r="88" spans="2:12" x14ac:dyDescent="0.25">
      <c r="B88" s="13" t="s">
        <v>10</v>
      </c>
      <c r="C88" s="13" t="s">
        <v>110</v>
      </c>
      <c r="D88" s="13" t="s">
        <v>112</v>
      </c>
      <c r="E88" s="13" t="s">
        <v>55</v>
      </c>
      <c r="F88" s="13" t="s">
        <v>25</v>
      </c>
      <c r="G88" s="8">
        <v>1000</v>
      </c>
      <c r="H88" s="13" t="s">
        <v>15</v>
      </c>
      <c r="I88" s="9" t="s">
        <v>20</v>
      </c>
      <c r="J88" s="9"/>
      <c r="K88" s="13" t="s">
        <v>336</v>
      </c>
      <c r="L88" s="8" t="s">
        <v>20</v>
      </c>
    </row>
    <row r="89" spans="2:12" x14ac:dyDescent="0.25">
      <c r="B89" s="14" t="s">
        <v>10</v>
      </c>
      <c r="C89" s="14" t="s">
        <v>110</v>
      </c>
      <c r="D89" s="14" t="s">
        <v>112</v>
      </c>
      <c r="E89" s="14" t="s">
        <v>55</v>
      </c>
      <c r="F89" s="14" t="s">
        <v>25</v>
      </c>
      <c r="G89" s="5">
        <v>625</v>
      </c>
      <c r="H89" s="14" t="s">
        <v>15</v>
      </c>
      <c r="I89" s="6" t="s">
        <v>20</v>
      </c>
      <c r="J89" s="6"/>
      <c r="K89" s="14" t="s">
        <v>336</v>
      </c>
      <c r="L89" s="5" t="s">
        <v>20</v>
      </c>
    </row>
    <row r="90" spans="2:12" x14ac:dyDescent="0.25">
      <c r="B90" s="13" t="s">
        <v>10</v>
      </c>
      <c r="C90" s="13" t="s">
        <v>110</v>
      </c>
      <c r="D90" s="13" t="s">
        <v>112</v>
      </c>
      <c r="E90" s="13" t="s">
        <v>55</v>
      </c>
      <c r="F90" s="13" t="s">
        <v>25</v>
      </c>
      <c r="G90" s="8">
        <v>850</v>
      </c>
      <c r="H90" s="13" t="s">
        <v>15</v>
      </c>
      <c r="I90" s="9" t="s">
        <v>20</v>
      </c>
      <c r="J90" s="9"/>
      <c r="K90" s="13" t="s">
        <v>336</v>
      </c>
      <c r="L90" s="8" t="s">
        <v>20</v>
      </c>
    </row>
    <row r="91" spans="2:12" x14ac:dyDescent="0.25">
      <c r="B91" s="14" t="s">
        <v>10</v>
      </c>
      <c r="C91" s="14" t="s">
        <v>110</v>
      </c>
      <c r="D91" s="14" t="s">
        <v>112</v>
      </c>
      <c r="E91" s="14" t="s">
        <v>13</v>
      </c>
      <c r="F91" s="14" t="s">
        <v>14</v>
      </c>
      <c r="G91" s="5">
        <v>21168</v>
      </c>
      <c r="H91" s="14" t="s">
        <v>15</v>
      </c>
      <c r="I91" s="6">
        <v>44391</v>
      </c>
      <c r="J91" s="6"/>
      <c r="K91" s="14" t="s">
        <v>336</v>
      </c>
      <c r="L91" s="5">
        <v>335196</v>
      </c>
    </row>
    <row r="92" spans="2:12" x14ac:dyDescent="0.25">
      <c r="B92" s="13" t="s">
        <v>10</v>
      </c>
      <c r="C92" s="13" t="s">
        <v>110</v>
      </c>
      <c r="D92" s="13" t="s">
        <v>112</v>
      </c>
      <c r="E92" s="13" t="s">
        <v>55</v>
      </c>
      <c r="F92" s="13" t="s">
        <v>47</v>
      </c>
      <c r="G92" s="8">
        <v>3100</v>
      </c>
      <c r="H92" s="13" t="s">
        <v>15</v>
      </c>
      <c r="I92" s="9" t="s">
        <v>20</v>
      </c>
      <c r="J92" s="9"/>
      <c r="K92" s="13" t="s">
        <v>336</v>
      </c>
      <c r="L92" s="8" t="s">
        <v>20</v>
      </c>
    </row>
    <row r="93" spans="2:12" x14ac:dyDescent="0.25">
      <c r="B93" s="14" t="s">
        <v>10</v>
      </c>
      <c r="C93" s="14" t="s">
        <v>110</v>
      </c>
      <c r="D93" s="14" t="s">
        <v>113</v>
      </c>
      <c r="E93" s="14" t="s">
        <v>55</v>
      </c>
      <c r="F93" s="14" t="s">
        <v>47</v>
      </c>
      <c r="G93" s="5">
        <v>650</v>
      </c>
      <c r="H93" s="14" t="s">
        <v>15</v>
      </c>
      <c r="I93" s="6" t="s">
        <v>20</v>
      </c>
      <c r="J93" s="6"/>
      <c r="K93" s="14" t="s">
        <v>336</v>
      </c>
      <c r="L93" s="5" t="s">
        <v>20</v>
      </c>
    </row>
    <row r="94" spans="2:12" x14ac:dyDescent="0.25">
      <c r="B94" s="13" t="s">
        <v>10</v>
      </c>
      <c r="C94" s="13" t="s">
        <v>110</v>
      </c>
      <c r="D94" s="13" t="s">
        <v>114</v>
      </c>
      <c r="E94" s="13" t="s">
        <v>55</v>
      </c>
      <c r="F94" s="13" t="s">
        <v>47</v>
      </c>
      <c r="G94" s="8">
        <v>780</v>
      </c>
      <c r="H94" s="13" t="s">
        <v>15</v>
      </c>
      <c r="I94" s="9" t="s">
        <v>20</v>
      </c>
      <c r="J94" s="9"/>
      <c r="K94" s="13" t="s">
        <v>336</v>
      </c>
      <c r="L94" s="8" t="s">
        <v>20</v>
      </c>
    </row>
    <row r="95" spans="2:12" x14ac:dyDescent="0.25">
      <c r="B95" s="14" t="s">
        <v>10</v>
      </c>
      <c r="C95" s="14" t="s">
        <v>110</v>
      </c>
      <c r="D95" s="14" t="s">
        <v>114</v>
      </c>
      <c r="E95" s="14" t="s">
        <v>13</v>
      </c>
      <c r="F95" s="14" t="s">
        <v>14</v>
      </c>
      <c r="G95" s="5">
        <v>1135</v>
      </c>
      <c r="H95" s="14" t="s">
        <v>15</v>
      </c>
      <c r="I95" s="6">
        <v>43904</v>
      </c>
      <c r="J95" s="6"/>
      <c r="K95" s="14" t="s">
        <v>336</v>
      </c>
      <c r="L95" s="5">
        <v>7473</v>
      </c>
    </row>
    <row r="96" spans="2:12" x14ac:dyDescent="0.25">
      <c r="B96" s="13" t="s">
        <v>10</v>
      </c>
      <c r="C96" s="13" t="s">
        <v>115</v>
      </c>
      <c r="D96" s="13" t="s">
        <v>116</v>
      </c>
      <c r="E96" s="13" t="s">
        <v>13</v>
      </c>
      <c r="F96" s="13" t="s">
        <v>14</v>
      </c>
      <c r="G96" s="8">
        <v>2371.5</v>
      </c>
      <c r="H96" s="13" t="s">
        <v>15</v>
      </c>
      <c r="I96" s="9">
        <v>43524</v>
      </c>
      <c r="J96" s="9"/>
      <c r="K96" s="13" t="s">
        <v>336</v>
      </c>
      <c r="L96" s="8">
        <v>3229</v>
      </c>
    </row>
    <row r="97" spans="2:12" x14ac:dyDescent="0.25">
      <c r="B97" s="14" t="s">
        <v>10</v>
      </c>
      <c r="C97" s="14" t="s">
        <v>115</v>
      </c>
      <c r="D97" s="14" t="s">
        <v>117</v>
      </c>
      <c r="E97" s="14" t="s">
        <v>13</v>
      </c>
      <c r="F97" s="14" t="s">
        <v>14</v>
      </c>
      <c r="G97" s="5">
        <v>6832</v>
      </c>
      <c r="H97" s="14" t="s">
        <v>15</v>
      </c>
      <c r="I97" s="6">
        <v>43585</v>
      </c>
      <c r="J97" s="6"/>
      <c r="K97" s="14" t="s">
        <v>336</v>
      </c>
      <c r="L97" s="5">
        <v>92401.61</v>
      </c>
    </row>
    <row r="98" spans="2:12" x14ac:dyDescent="0.25">
      <c r="B98" s="13" t="s">
        <v>60</v>
      </c>
      <c r="C98" s="13" t="s">
        <v>118</v>
      </c>
      <c r="D98" s="13" t="s">
        <v>119</v>
      </c>
      <c r="E98" s="13" t="s">
        <v>13</v>
      </c>
      <c r="F98" s="13" t="s">
        <v>14</v>
      </c>
      <c r="G98" s="8">
        <v>1615</v>
      </c>
      <c r="H98" s="13" t="s">
        <v>339</v>
      </c>
      <c r="I98" s="9">
        <v>44286</v>
      </c>
      <c r="J98" s="9"/>
      <c r="K98" s="13" t="s">
        <v>336</v>
      </c>
      <c r="L98" s="8">
        <v>16737</v>
      </c>
    </row>
    <row r="99" spans="2:12" x14ac:dyDescent="0.25">
      <c r="B99" s="14" t="s">
        <v>60</v>
      </c>
      <c r="C99" s="14" t="s">
        <v>120</v>
      </c>
      <c r="D99" s="14" t="s">
        <v>121</v>
      </c>
      <c r="E99" s="14" t="s">
        <v>55</v>
      </c>
      <c r="F99" s="14" t="s">
        <v>14</v>
      </c>
      <c r="G99" s="5">
        <v>1184.03</v>
      </c>
      <c r="H99" s="14" t="s">
        <v>339</v>
      </c>
      <c r="I99" s="6" t="s">
        <v>20</v>
      </c>
      <c r="J99" s="6"/>
      <c r="K99" s="14" t="s">
        <v>336</v>
      </c>
      <c r="L99" s="5" t="s">
        <v>20</v>
      </c>
    </row>
    <row r="100" spans="2:12" x14ac:dyDescent="0.25">
      <c r="B100" s="13" t="s">
        <v>60</v>
      </c>
      <c r="C100" s="13" t="s">
        <v>120</v>
      </c>
      <c r="D100" s="13" t="s">
        <v>122</v>
      </c>
      <c r="E100" s="13" t="s">
        <v>13</v>
      </c>
      <c r="F100" s="13" t="s">
        <v>47</v>
      </c>
      <c r="G100" s="8">
        <v>323</v>
      </c>
      <c r="H100" s="13" t="s">
        <v>339</v>
      </c>
      <c r="I100" s="9">
        <v>44227</v>
      </c>
      <c r="J100" s="9"/>
      <c r="K100" s="13" t="s">
        <v>336</v>
      </c>
      <c r="L100" s="8">
        <v>3551</v>
      </c>
    </row>
    <row r="101" spans="2:12" x14ac:dyDescent="0.25">
      <c r="B101" s="14" t="s">
        <v>60</v>
      </c>
      <c r="C101" s="14" t="s">
        <v>120</v>
      </c>
      <c r="D101" s="14" t="s">
        <v>122</v>
      </c>
      <c r="E101" s="14" t="s">
        <v>55</v>
      </c>
      <c r="F101" s="14" t="s">
        <v>14</v>
      </c>
      <c r="G101" s="5">
        <v>5059.04</v>
      </c>
      <c r="H101" s="14" t="s">
        <v>339</v>
      </c>
      <c r="I101" s="6" t="s">
        <v>20</v>
      </c>
      <c r="J101" s="6"/>
      <c r="K101" s="14" t="s">
        <v>336</v>
      </c>
      <c r="L101" s="5" t="s">
        <v>20</v>
      </c>
    </row>
    <row r="102" spans="2:12" x14ac:dyDescent="0.25">
      <c r="B102" s="13" t="s">
        <v>60</v>
      </c>
      <c r="C102" s="13" t="s">
        <v>120</v>
      </c>
      <c r="D102" s="13" t="s">
        <v>123</v>
      </c>
      <c r="E102" s="13" t="s">
        <v>13</v>
      </c>
      <c r="F102" s="13" t="s">
        <v>14</v>
      </c>
      <c r="G102" s="8">
        <v>5543</v>
      </c>
      <c r="H102" s="13" t="s">
        <v>339</v>
      </c>
      <c r="I102" s="9">
        <v>44865</v>
      </c>
      <c r="J102" s="9"/>
      <c r="K102" s="13" t="s">
        <v>336</v>
      </c>
      <c r="L102" s="8">
        <v>64940</v>
      </c>
    </row>
    <row r="103" spans="2:12" x14ac:dyDescent="0.25">
      <c r="B103" s="14" t="s">
        <v>60</v>
      </c>
      <c r="C103" s="14" t="s">
        <v>120</v>
      </c>
      <c r="D103" s="14" t="s">
        <v>123</v>
      </c>
      <c r="E103" s="14" t="s">
        <v>13</v>
      </c>
      <c r="F103" s="14" t="s">
        <v>14</v>
      </c>
      <c r="G103" s="5">
        <v>3229</v>
      </c>
      <c r="H103" s="14" t="s">
        <v>15</v>
      </c>
      <c r="I103" s="6">
        <v>44865</v>
      </c>
      <c r="J103" s="6"/>
      <c r="K103" s="14" t="s">
        <v>336</v>
      </c>
      <c r="L103" s="5">
        <v>46590</v>
      </c>
    </row>
    <row r="104" spans="2:12" x14ac:dyDescent="0.25">
      <c r="B104" s="13" t="s">
        <v>60</v>
      </c>
      <c r="C104" s="13" t="s">
        <v>120</v>
      </c>
      <c r="D104" s="13" t="s">
        <v>124</v>
      </c>
      <c r="E104" s="13" t="s">
        <v>55</v>
      </c>
      <c r="F104" s="13" t="s">
        <v>14</v>
      </c>
      <c r="G104" s="8">
        <v>1076.3900000000001</v>
      </c>
      <c r="H104" s="13" t="s">
        <v>339</v>
      </c>
      <c r="I104" s="9" t="s">
        <v>20</v>
      </c>
      <c r="J104" s="9"/>
      <c r="K104" s="13" t="s">
        <v>336</v>
      </c>
      <c r="L104" s="8" t="s">
        <v>20</v>
      </c>
    </row>
    <row r="105" spans="2:12" x14ac:dyDescent="0.25">
      <c r="B105" s="14" t="s">
        <v>60</v>
      </c>
      <c r="C105" s="14" t="s">
        <v>120</v>
      </c>
      <c r="D105" s="14" t="s">
        <v>125</v>
      </c>
      <c r="E105" s="14" t="s">
        <v>13</v>
      </c>
      <c r="F105" s="14" t="s">
        <v>14</v>
      </c>
      <c r="G105" s="5">
        <v>4305</v>
      </c>
      <c r="H105" s="14" t="s">
        <v>339</v>
      </c>
      <c r="I105" s="6">
        <v>43281</v>
      </c>
      <c r="J105" s="6"/>
      <c r="K105" s="14" t="s">
        <v>336</v>
      </c>
      <c r="L105" s="5">
        <v>33843</v>
      </c>
    </row>
    <row r="106" spans="2:12" x14ac:dyDescent="0.25">
      <c r="B106" s="13" t="s">
        <v>60</v>
      </c>
      <c r="C106" s="13" t="s">
        <v>120</v>
      </c>
      <c r="D106" s="13" t="s">
        <v>126</v>
      </c>
      <c r="E106" s="13" t="s">
        <v>13</v>
      </c>
      <c r="F106" s="13" t="s">
        <v>14</v>
      </c>
      <c r="G106" s="8">
        <v>1019</v>
      </c>
      <c r="H106" s="13" t="s">
        <v>339</v>
      </c>
      <c r="I106" s="9">
        <v>43374</v>
      </c>
      <c r="J106" s="9"/>
      <c r="K106" s="13" t="s">
        <v>336</v>
      </c>
      <c r="L106" s="8">
        <v>14832</v>
      </c>
    </row>
    <row r="107" spans="2:12" x14ac:dyDescent="0.25">
      <c r="B107" s="14" t="s">
        <v>28</v>
      </c>
      <c r="C107" s="14" t="s">
        <v>29</v>
      </c>
      <c r="D107" s="14" t="s">
        <v>127</v>
      </c>
      <c r="E107" s="14" t="s">
        <v>13</v>
      </c>
      <c r="F107" s="14" t="s">
        <v>14</v>
      </c>
      <c r="G107" s="5">
        <v>2442</v>
      </c>
      <c r="H107" s="14" t="s">
        <v>15</v>
      </c>
      <c r="I107" s="6">
        <v>43555</v>
      </c>
      <c r="J107" s="6"/>
      <c r="K107" s="14" t="s">
        <v>336</v>
      </c>
      <c r="L107" s="5">
        <v>53424</v>
      </c>
    </row>
    <row r="108" spans="2:12" x14ac:dyDescent="0.25">
      <c r="B108" s="13" t="s">
        <v>28</v>
      </c>
      <c r="C108" s="13" t="s">
        <v>29</v>
      </c>
      <c r="D108" s="13" t="s">
        <v>128</v>
      </c>
      <c r="E108" s="13" t="s">
        <v>13</v>
      </c>
      <c r="F108" s="13" t="s">
        <v>14</v>
      </c>
      <c r="G108" s="8">
        <v>2458</v>
      </c>
      <c r="H108" s="13" t="s">
        <v>15</v>
      </c>
      <c r="I108" s="9">
        <v>43281</v>
      </c>
      <c r="J108" s="9"/>
      <c r="K108" s="13" t="s">
        <v>336</v>
      </c>
      <c r="L108" s="8">
        <v>45618</v>
      </c>
    </row>
    <row r="109" spans="2:12" x14ac:dyDescent="0.25">
      <c r="B109" s="14" t="s">
        <v>28</v>
      </c>
      <c r="C109" s="14" t="s">
        <v>29</v>
      </c>
      <c r="D109" s="14" t="s">
        <v>129</v>
      </c>
      <c r="E109" s="14" t="s">
        <v>13</v>
      </c>
      <c r="F109" s="14" t="s">
        <v>14</v>
      </c>
      <c r="G109" s="5">
        <v>16921</v>
      </c>
      <c r="H109" s="14" t="s">
        <v>15</v>
      </c>
      <c r="I109" s="6">
        <v>43677</v>
      </c>
      <c r="J109" s="6"/>
      <c r="K109" s="14" t="s">
        <v>336</v>
      </c>
      <c r="L109" s="5">
        <v>469849</v>
      </c>
    </row>
    <row r="110" spans="2:12" x14ac:dyDescent="0.25">
      <c r="B110" s="13" t="s">
        <v>10</v>
      </c>
      <c r="C110" s="13" t="s">
        <v>130</v>
      </c>
      <c r="D110" s="13" t="s">
        <v>131</v>
      </c>
      <c r="E110" s="13" t="s">
        <v>13</v>
      </c>
      <c r="F110" s="13" t="s">
        <v>14</v>
      </c>
      <c r="G110" s="8">
        <v>1938</v>
      </c>
      <c r="H110" s="13" t="s">
        <v>15</v>
      </c>
      <c r="I110" s="9">
        <v>43830</v>
      </c>
      <c r="J110" s="9"/>
      <c r="K110" s="13" t="s">
        <v>336</v>
      </c>
      <c r="L110" s="8">
        <v>17635</v>
      </c>
    </row>
    <row r="111" spans="2:12" x14ac:dyDescent="0.25">
      <c r="B111" s="14" t="s">
        <v>10</v>
      </c>
      <c r="C111" s="14" t="s">
        <v>132</v>
      </c>
      <c r="D111" s="14" t="s">
        <v>133</v>
      </c>
      <c r="E111" s="14" t="s">
        <v>13</v>
      </c>
      <c r="F111" s="14" t="s">
        <v>14</v>
      </c>
      <c r="G111" s="5">
        <v>3197</v>
      </c>
      <c r="H111" s="14" t="s">
        <v>15</v>
      </c>
      <c r="I111" s="6">
        <v>44043</v>
      </c>
      <c r="J111" s="6"/>
      <c r="K111" s="14" t="s">
        <v>336</v>
      </c>
      <c r="L111" s="5">
        <v>62628</v>
      </c>
    </row>
    <row r="112" spans="2:12" x14ac:dyDescent="0.25">
      <c r="B112" s="13" t="s">
        <v>16</v>
      </c>
      <c r="C112" s="13" t="s">
        <v>134</v>
      </c>
      <c r="D112" s="13" t="s">
        <v>135</v>
      </c>
      <c r="E112" s="13" t="s">
        <v>13</v>
      </c>
      <c r="F112" s="13" t="s">
        <v>14</v>
      </c>
      <c r="G112" s="8">
        <v>1130.2105920000001</v>
      </c>
      <c r="H112" s="13" t="s">
        <v>339</v>
      </c>
      <c r="I112" s="9">
        <v>44196</v>
      </c>
      <c r="J112" s="9"/>
      <c r="K112" s="13" t="s">
        <v>336</v>
      </c>
      <c r="L112" s="8">
        <v>6955</v>
      </c>
    </row>
    <row r="113" spans="2:12" x14ac:dyDescent="0.25">
      <c r="B113" s="14" t="s">
        <v>10</v>
      </c>
      <c r="C113" s="14" t="s">
        <v>136</v>
      </c>
      <c r="D113" s="14" t="s">
        <v>137</v>
      </c>
      <c r="E113" s="14" t="s">
        <v>13</v>
      </c>
      <c r="F113" s="14" t="s">
        <v>14</v>
      </c>
      <c r="G113" s="5">
        <v>538</v>
      </c>
      <c r="H113" s="14" t="s">
        <v>15</v>
      </c>
      <c r="I113" s="6">
        <v>44196</v>
      </c>
      <c r="J113" s="6"/>
      <c r="K113" s="14" t="s">
        <v>336</v>
      </c>
      <c r="L113" s="5">
        <v>35941</v>
      </c>
    </row>
    <row r="114" spans="2:12" x14ac:dyDescent="0.25">
      <c r="B114" s="13" t="s">
        <v>10</v>
      </c>
      <c r="C114" s="13" t="s">
        <v>35</v>
      </c>
      <c r="D114" s="13" t="s">
        <v>138</v>
      </c>
      <c r="E114" s="13" t="s">
        <v>13</v>
      </c>
      <c r="F114" s="13" t="s">
        <v>14</v>
      </c>
      <c r="G114" s="8">
        <v>1482</v>
      </c>
      <c r="H114" s="13" t="s">
        <v>15</v>
      </c>
      <c r="I114" s="9">
        <v>43889</v>
      </c>
      <c r="J114" s="9"/>
      <c r="K114" s="13" t="s">
        <v>336</v>
      </c>
      <c r="L114" s="8">
        <v>4239</v>
      </c>
    </row>
    <row r="115" spans="2:12" x14ac:dyDescent="0.25">
      <c r="B115" s="14" t="s">
        <v>10</v>
      </c>
      <c r="C115" s="14" t="s">
        <v>35</v>
      </c>
      <c r="D115" s="14" t="s">
        <v>139</v>
      </c>
      <c r="E115" s="14" t="s">
        <v>13</v>
      </c>
      <c r="F115" s="14" t="s">
        <v>14</v>
      </c>
      <c r="G115" s="5">
        <v>1800</v>
      </c>
      <c r="H115" s="14" t="s">
        <v>15</v>
      </c>
      <c r="I115" s="6">
        <v>43585</v>
      </c>
      <c r="J115" s="6"/>
      <c r="K115" s="14" t="s">
        <v>336</v>
      </c>
      <c r="L115" s="5">
        <v>4623</v>
      </c>
    </row>
    <row r="116" spans="2:12" x14ac:dyDescent="0.25">
      <c r="B116" s="13" t="s">
        <v>60</v>
      </c>
      <c r="C116" s="13" t="s">
        <v>140</v>
      </c>
      <c r="D116" s="13" t="s">
        <v>141</v>
      </c>
      <c r="E116" s="13" t="s">
        <v>13</v>
      </c>
      <c r="F116" s="13" t="s">
        <v>14</v>
      </c>
      <c r="G116" s="8">
        <v>1614</v>
      </c>
      <c r="H116" s="13" t="s">
        <v>339</v>
      </c>
      <c r="I116" s="9">
        <v>43555</v>
      </c>
      <c r="J116" s="9"/>
      <c r="K116" s="13" t="s">
        <v>336</v>
      </c>
      <c r="L116" s="8">
        <v>12480</v>
      </c>
    </row>
    <row r="117" spans="2:12" x14ac:dyDescent="0.25">
      <c r="B117" s="14" t="s">
        <v>39</v>
      </c>
      <c r="C117" s="14" t="s">
        <v>142</v>
      </c>
      <c r="D117" s="14" t="s">
        <v>143</v>
      </c>
      <c r="E117" s="14" t="s">
        <v>13</v>
      </c>
      <c r="F117" s="14" t="s">
        <v>14</v>
      </c>
      <c r="G117" s="5">
        <v>4363</v>
      </c>
      <c r="H117" s="14" t="s">
        <v>15</v>
      </c>
      <c r="I117" s="6">
        <v>44141</v>
      </c>
      <c r="J117" s="6"/>
      <c r="K117" s="14" t="s">
        <v>336</v>
      </c>
      <c r="L117" s="5">
        <v>76477</v>
      </c>
    </row>
    <row r="118" spans="2:12" x14ac:dyDescent="0.25">
      <c r="B118" s="13" t="s">
        <v>39</v>
      </c>
      <c r="C118" s="13" t="s">
        <v>142</v>
      </c>
      <c r="D118" s="13" t="s">
        <v>144</v>
      </c>
      <c r="E118" s="13" t="s">
        <v>13</v>
      </c>
      <c r="F118" s="13" t="s">
        <v>14</v>
      </c>
      <c r="G118" s="8">
        <v>3885</v>
      </c>
      <c r="H118" s="13" t="s">
        <v>15</v>
      </c>
      <c r="I118" s="9">
        <v>44196</v>
      </c>
      <c r="J118" s="9"/>
      <c r="K118" s="13" t="s">
        <v>336</v>
      </c>
      <c r="L118" s="8">
        <v>37339</v>
      </c>
    </row>
    <row r="119" spans="2:12" x14ac:dyDescent="0.25">
      <c r="B119" s="14" t="s">
        <v>10</v>
      </c>
      <c r="C119" s="14" t="s">
        <v>145</v>
      </c>
      <c r="D119" s="14" t="s">
        <v>146</v>
      </c>
      <c r="E119" s="14" t="s">
        <v>13</v>
      </c>
      <c r="F119" s="14" t="s">
        <v>14</v>
      </c>
      <c r="G119" s="5">
        <v>1528</v>
      </c>
      <c r="H119" s="14" t="s">
        <v>15</v>
      </c>
      <c r="I119" s="6">
        <v>43281</v>
      </c>
      <c r="J119" s="6"/>
      <c r="K119" s="14" t="s">
        <v>336</v>
      </c>
      <c r="L119" s="5">
        <v>23056</v>
      </c>
    </row>
    <row r="120" spans="2:12" x14ac:dyDescent="0.25">
      <c r="B120" s="13" t="s">
        <v>16</v>
      </c>
      <c r="C120" s="13" t="s">
        <v>147</v>
      </c>
      <c r="D120" s="13" t="s">
        <v>148</v>
      </c>
      <c r="E120" s="13" t="s">
        <v>13</v>
      </c>
      <c r="F120" s="13" t="s">
        <v>14</v>
      </c>
      <c r="G120" s="8">
        <v>3724</v>
      </c>
      <c r="H120" s="13" t="s">
        <v>339</v>
      </c>
      <c r="I120" s="9">
        <v>44469</v>
      </c>
      <c r="J120" s="9"/>
      <c r="K120" s="13" t="s">
        <v>336</v>
      </c>
      <c r="L120" s="8">
        <v>47230</v>
      </c>
    </row>
    <row r="121" spans="2:12" x14ac:dyDescent="0.25">
      <c r="B121" s="14" t="s">
        <v>16</v>
      </c>
      <c r="C121" s="14" t="s">
        <v>147</v>
      </c>
      <c r="D121" s="14" t="s">
        <v>149</v>
      </c>
      <c r="E121" s="14" t="s">
        <v>13</v>
      </c>
      <c r="F121" s="14" t="s">
        <v>14</v>
      </c>
      <c r="G121" s="5">
        <v>732</v>
      </c>
      <c r="H121" s="14" t="s">
        <v>339</v>
      </c>
      <c r="I121" s="6" t="s">
        <v>20</v>
      </c>
      <c r="J121" s="6"/>
      <c r="K121" s="14" t="s">
        <v>336</v>
      </c>
      <c r="L121" s="5">
        <v>12594</v>
      </c>
    </row>
    <row r="122" spans="2:12" x14ac:dyDescent="0.25">
      <c r="B122" s="13" t="s">
        <v>16</v>
      </c>
      <c r="C122" s="13" t="s">
        <v>147</v>
      </c>
      <c r="D122" s="13" t="s">
        <v>150</v>
      </c>
      <c r="E122" s="13" t="s">
        <v>13</v>
      </c>
      <c r="F122" s="13" t="s">
        <v>14</v>
      </c>
      <c r="G122" s="8">
        <v>10097</v>
      </c>
      <c r="H122" s="13" t="s">
        <v>339</v>
      </c>
      <c r="I122" s="9">
        <v>44804</v>
      </c>
      <c r="J122" s="9"/>
      <c r="K122" s="13" t="s">
        <v>336</v>
      </c>
      <c r="L122" s="8">
        <v>90000</v>
      </c>
    </row>
    <row r="123" spans="2:12" x14ac:dyDescent="0.25">
      <c r="B123" s="14" t="s">
        <v>16</v>
      </c>
      <c r="C123" s="14" t="s">
        <v>147</v>
      </c>
      <c r="D123" s="14" t="s">
        <v>151</v>
      </c>
      <c r="E123" s="14" t="s">
        <v>13</v>
      </c>
      <c r="F123" s="14" t="s">
        <v>14</v>
      </c>
      <c r="G123" s="5">
        <v>2153</v>
      </c>
      <c r="H123" s="14" t="s">
        <v>339</v>
      </c>
      <c r="I123" s="6">
        <v>43769</v>
      </c>
      <c r="J123" s="6"/>
      <c r="K123" s="14" t="s">
        <v>336</v>
      </c>
      <c r="L123" s="5">
        <v>28939</v>
      </c>
    </row>
    <row r="124" spans="2:12" x14ac:dyDescent="0.25">
      <c r="B124" s="13" t="s">
        <v>16</v>
      </c>
      <c r="C124" s="13" t="s">
        <v>147</v>
      </c>
      <c r="D124" s="13" t="s">
        <v>152</v>
      </c>
      <c r="E124" s="13" t="s">
        <v>13</v>
      </c>
      <c r="F124" s="13" t="s">
        <v>14</v>
      </c>
      <c r="G124" s="8">
        <v>369</v>
      </c>
      <c r="H124" s="13" t="s">
        <v>339</v>
      </c>
      <c r="I124" s="9">
        <v>44561</v>
      </c>
      <c r="J124" s="9"/>
      <c r="K124" s="13" t="s">
        <v>336</v>
      </c>
      <c r="L124" s="8">
        <v>673673</v>
      </c>
    </row>
    <row r="125" spans="2:12" x14ac:dyDescent="0.25">
      <c r="B125" s="14" t="s">
        <v>16</v>
      </c>
      <c r="C125" s="14" t="s">
        <v>147</v>
      </c>
      <c r="D125" s="14" t="s">
        <v>153</v>
      </c>
      <c r="E125" s="14" t="s">
        <v>13</v>
      </c>
      <c r="F125" s="14" t="s">
        <v>14</v>
      </c>
      <c r="G125" s="5">
        <v>1615</v>
      </c>
      <c r="H125" s="14" t="s">
        <v>339</v>
      </c>
      <c r="I125" s="6">
        <v>43251</v>
      </c>
      <c r="J125" s="6"/>
      <c r="K125" s="14" t="s">
        <v>336</v>
      </c>
      <c r="L125" s="5">
        <v>21986</v>
      </c>
    </row>
    <row r="126" spans="2:12" x14ac:dyDescent="0.25">
      <c r="B126" s="13" t="s">
        <v>10</v>
      </c>
      <c r="C126" s="13" t="s">
        <v>154</v>
      </c>
      <c r="D126" s="13" t="s">
        <v>155</v>
      </c>
      <c r="E126" s="13" t="s">
        <v>13</v>
      </c>
      <c r="F126" s="13" t="s">
        <v>14</v>
      </c>
      <c r="G126" s="8">
        <v>1636.11</v>
      </c>
      <c r="H126" s="13" t="s">
        <v>15</v>
      </c>
      <c r="I126" s="9">
        <v>43991</v>
      </c>
      <c r="J126" s="9"/>
      <c r="K126" s="13" t="s">
        <v>336</v>
      </c>
      <c r="L126" s="8">
        <v>8018</v>
      </c>
    </row>
    <row r="127" spans="2:12" x14ac:dyDescent="0.25">
      <c r="B127" s="14" t="s">
        <v>10</v>
      </c>
      <c r="C127" s="14" t="s">
        <v>154</v>
      </c>
      <c r="D127" s="14" t="s">
        <v>155</v>
      </c>
      <c r="E127" s="14" t="s">
        <v>13</v>
      </c>
      <c r="F127" s="14" t="s">
        <v>25</v>
      </c>
      <c r="G127" s="5">
        <v>0</v>
      </c>
      <c r="H127" s="14" t="s">
        <v>15</v>
      </c>
      <c r="I127" s="6">
        <v>43159</v>
      </c>
      <c r="J127" s="6"/>
      <c r="K127" s="14" t="s">
        <v>336</v>
      </c>
      <c r="L127" s="5">
        <v>21763</v>
      </c>
    </row>
    <row r="128" spans="2:12" x14ac:dyDescent="0.25">
      <c r="B128" s="13" t="s">
        <v>16</v>
      </c>
      <c r="C128" s="13" t="s">
        <v>37</v>
      </c>
      <c r="D128" s="13" t="s">
        <v>156</v>
      </c>
      <c r="E128" s="13" t="s">
        <v>13</v>
      </c>
      <c r="F128" s="13" t="s">
        <v>14</v>
      </c>
      <c r="G128" s="8">
        <v>796</v>
      </c>
      <c r="H128" s="13" t="s">
        <v>339</v>
      </c>
      <c r="I128" s="9" t="s">
        <v>20</v>
      </c>
      <c r="J128" s="9"/>
      <c r="K128" s="13" t="s">
        <v>336</v>
      </c>
      <c r="L128" s="8">
        <v>18838</v>
      </c>
    </row>
    <row r="129" spans="2:12" x14ac:dyDescent="0.25">
      <c r="B129" s="14" t="s">
        <v>16</v>
      </c>
      <c r="C129" s="14" t="s">
        <v>37</v>
      </c>
      <c r="D129" s="14" t="s">
        <v>157</v>
      </c>
      <c r="E129" s="14" t="s">
        <v>13</v>
      </c>
      <c r="F129" s="14" t="s">
        <v>25</v>
      </c>
      <c r="G129" s="5">
        <v>0</v>
      </c>
      <c r="H129" s="14" t="s">
        <v>339</v>
      </c>
      <c r="I129" s="6" t="s">
        <v>20</v>
      </c>
      <c r="J129" s="6"/>
      <c r="K129" s="14" t="s">
        <v>336</v>
      </c>
      <c r="L129" s="5">
        <v>6095</v>
      </c>
    </row>
    <row r="130" spans="2:12" x14ac:dyDescent="0.25">
      <c r="B130" s="13" t="s">
        <v>16</v>
      </c>
      <c r="C130" s="13" t="s">
        <v>37</v>
      </c>
      <c r="D130" s="13" t="s">
        <v>158</v>
      </c>
      <c r="E130" s="13" t="s">
        <v>13</v>
      </c>
      <c r="F130" s="13" t="s">
        <v>14</v>
      </c>
      <c r="G130" s="8">
        <v>1162</v>
      </c>
      <c r="H130" s="13" t="s">
        <v>339</v>
      </c>
      <c r="I130" s="9">
        <v>44043</v>
      </c>
      <c r="J130" s="9"/>
      <c r="K130" s="13" t="s">
        <v>336</v>
      </c>
      <c r="L130" s="8">
        <v>28289</v>
      </c>
    </row>
    <row r="131" spans="2:12" x14ac:dyDescent="0.25">
      <c r="B131" s="14" t="s">
        <v>10</v>
      </c>
      <c r="C131" s="14" t="s">
        <v>159</v>
      </c>
      <c r="D131" s="14" t="s">
        <v>160</v>
      </c>
      <c r="E131" s="14" t="s">
        <v>13</v>
      </c>
      <c r="F131" s="14" t="s">
        <v>14</v>
      </c>
      <c r="G131" s="5">
        <v>1076</v>
      </c>
      <c r="H131" s="14" t="s">
        <v>15</v>
      </c>
      <c r="I131" s="6">
        <v>44104</v>
      </c>
      <c r="J131" s="6"/>
      <c r="K131" s="14" t="s">
        <v>336</v>
      </c>
      <c r="L131" s="5">
        <v>10712</v>
      </c>
    </row>
    <row r="132" spans="2:12" x14ac:dyDescent="0.25">
      <c r="B132" s="13" t="s">
        <v>10</v>
      </c>
      <c r="C132" s="13" t="s">
        <v>161</v>
      </c>
      <c r="D132" s="13" t="s">
        <v>162</v>
      </c>
      <c r="E132" s="13" t="s">
        <v>13</v>
      </c>
      <c r="F132" s="13" t="s">
        <v>14</v>
      </c>
      <c r="G132" s="8">
        <v>1500</v>
      </c>
      <c r="H132" s="13" t="s">
        <v>15</v>
      </c>
      <c r="I132" s="9">
        <v>44074</v>
      </c>
      <c r="J132" s="9"/>
      <c r="K132" s="13" t="s">
        <v>336</v>
      </c>
      <c r="L132" s="8">
        <v>13816</v>
      </c>
    </row>
    <row r="133" spans="2:12" x14ac:dyDescent="0.25">
      <c r="B133" s="14" t="s">
        <v>39</v>
      </c>
      <c r="C133" s="14" t="s">
        <v>163</v>
      </c>
      <c r="D133" s="14" t="s">
        <v>164</v>
      </c>
      <c r="E133" s="14" t="s">
        <v>55</v>
      </c>
      <c r="F133" s="14" t="s">
        <v>14</v>
      </c>
      <c r="G133" s="5">
        <v>2604</v>
      </c>
      <c r="H133" s="14" t="s">
        <v>15</v>
      </c>
      <c r="I133" s="6" t="s">
        <v>20</v>
      </c>
      <c r="J133" s="6"/>
      <c r="K133" s="14" t="s">
        <v>336</v>
      </c>
      <c r="L133" s="5" t="s">
        <v>20</v>
      </c>
    </row>
    <row r="134" spans="2:12" x14ac:dyDescent="0.25">
      <c r="B134" s="13" t="s">
        <v>39</v>
      </c>
      <c r="C134" s="13" t="s">
        <v>165</v>
      </c>
      <c r="D134" s="13" t="s">
        <v>166</v>
      </c>
      <c r="E134" s="13" t="s">
        <v>13</v>
      </c>
      <c r="F134" s="13" t="s">
        <v>14</v>
      </c>
      <c r="G134" s="8">
        <v>125</v>
      </c>
      <c r="H134" s="13" t="s">
        <v>15</v>
      </c>
      <c r="I134" s="9">
        <v>44104</v>
      </c>
      <c r="J134" s="9"/>
      <c r="K134" s="13" t="s">
        <v>336</v>
      </c>
      <c r="L134" s="8" t="s">
        <v>20</v>
      </c>
    </row>
    <row r="135" spans="2:12" x14ac:dyDescent="0.25">
      <c r="B135" s="14" t="s">
        <v>16</v>
      </c>
      <c r="C135" s="14" t="s">
        <v>167</v>
      </c>
      <c r="D135" s="14" t="s">
        <v>168</v>
      </c>
      <c r="E135" s="14" t="s">
        <v>13</v>
      </c>
      <c r="F135" s="14" t="s">
        <v>14</v>
      </c>
      <c r="G135" s="5">
        <v>5993</v>
      </c>
      <c r="H135" s="14" t="s">
        <v>339</v>
      </c>
      <c r="I135" s="6">
        <v>44803</v>
      </c>
      <c r="J135" s="6">
        <v>42978</v>
      </c>
      <c r="K135" s="14" t="s">
        <v>336</v>
      </c>
      <c r="L135" s="5">
        <v>93023</v>
      </c>
    </row>
    <row r="136" spans="2:12" x14ac:dyDescent="0.25">
      <c r="B136" s="13" t="s">
        <v>16</v>
      </c>
      <c r="C136" s="13" t="s">
        <v>167</v>
      </c>
      <c r="D136" s="13" t="s">
        <v>169</v>
      </c>
      <c r="E136" s="13" t="s">
        <v>13</v>
      </c>
      <c r="F136" s="13" t="s">
        <v>14</v>
      </c>
      <c r="G136" s="8">
        <v>2227</v>
      </c>
      <c r="H136" s="13" t="s">
        <v>339</v>
      </c>
      <c r="I136" s="9" t="s">
        <v>20</v>
      </c>
      <c r="J136" s="9"/>
      <c r="K136" s="13" t="s">
        <v>336</v>
      </c>
      <c r="L136" s="8">
        <v>22287</v>
      </c>
    </row>
    <row r="137" spans="2:12" x14ac:dyDescent="0.25">
      <c r="B137" s="14" t="s">
        <v>16</v>
      </c>
      <c r="C137" s="14" t="s">
        <v>167</v>
      </c>
      <c r="D137" s="14" t="s">
        <v>170</v>
      </c>
      <c r="E137" s="14" t="s">
        <v>13</v>
      </c>
      <c r="F137" s="14" t="s">
        <v>14</v>
      </c>
      <c r="G137" s="5">
        <v>2367</v>
      </c>
      <c r="H137" s="14" t="s">
        <v>339</v>
      </c>
      <c r="I137" s="6">
        <v>44196</v>
      </c>
      <c r="J137" s="6"/>
      <c r="K137" s="14" t="s">
        <v>336</v>
      </c>
      <c r="L137" s="5">
        <v>27234</v>
      </c>
    </row>
    <row r="138" spans="2:12" x14ac:dyDescent="0.25">
      <c r="B138" s="13" t="s">
        <v>60</v>
      </c>
      <c r="C138" s="13" t="s">
        <v>171</v>
      </c>
      <c r="D138" s="13" t="s">
        <v>172</v>
      </c>
      <c r="E138" s="13" t="s">
        <v>55</v>
      </c>
      <c r="F138" s="13" t="s">
        <v>14</v>
      </c>
      <c r="G138" s="8">
        <v>1711.46</v>
      </c>
      <c r="H138" s="13" t="s">
        <v>339</v>
      </c>
      <c r="I138" s="9" t="s">
        <v>20</v>
      </c>
      <c r="J138" s="9"/>
      <c r="K138" s="13" t="s">
        <v>336</v>
      </c>
      <c r="L138" s="8" t="s">
        <v>20</v>
      </c>
    </row>
    <row r="139" spans="2:12" x14ac:dyDescent="0.25">
      <c r="B139" s="14" t="s">
        <v>10</v>
      </c>
      <c r="C139" s="14" t="s">
        <v>173</v>
      </c>
      <c r="D139" s="14" t="s">
        <v>174</v>
      </c>
      <c r="E139" s="14" t="s">
        <v>13</v>
      </c>
      <c r="F139" s="14" t="s">
        <v>14</v>
      </c>
      <c r="G139" s="5">
        <v>1776</v>
      </c>
      <c r="H139" s="14" t="s">
        <v>15</v>
      </c>
      <c r="I139" s="6">
        <v>43251</v>
      </c>
      <c r="J139" s="6"/>
      <c r="K139" s="14" t="s">
        <v>336</v>
      </c>
      <c r="L139" s="5">
        <v>66209</v>
      </c>
    </row>
    <row r="140" spans="2:12" x14ac:dyDescent="0.25">
      <c r="B140" s="13" t="s">
        <v>60</v>
      </c>
      <c r="C140" s="13" t="s">
        <v>175</v>
      </c>
      <c r="D140" s="13" t="s">
        <v>176</v>
      </c>
      <c r="E140" s="13" t="s">
        <v>13</v>
      </c>
      <c r="F140" s="13" t="s">
        <v>14</v>
      </c>
      <c r="G140" s="8">
        <v>2551</v>
      </c>
      <c r="H140" s="13" t="s">
        <v>339</v>
      </c>
      <c r="I140" s="9">
        <v>43496</v>
      </c>
      <c r="J140" s="9"/>
      <c r="K140" s="13" t="s">
        <v>336</v>
      </c>
      <c r="L140" s="8">
        <v>24262</v>
      </c>
    </row>
    <row r="141" spans="2:12" x14ac:dyDescent="0.25">
      <c r="B141" s="14" t="s">
        <v>60</v>
      </c>
      <c r="C141" s="14" t="s">
        <v>175</v>
      </c>
      <c r="D141" s="14" t="s">
        <v>177</v>
      </c>
      <c r="E141" s="14" t="s">
        <v>13</v>
      </c>
      <c r="F141" s="14" t="s">
        <v>14</v>
      </c>
      <c r="G141" s="5">
        <v>1184</v>
      </c>
      <c r="H141" s="14" t="s">
        <v>339</v>
      </c>
      <c r="I141" s="6">
        <v>43545</v>
      </c>
      <c r="J141" s="6"/>
      <c r="K141" s="14" t="s">
        <v>336</v>
      </c>
      <c r="L141" s="5">
        <v>13152</v>
      </c>
    </row>
    <row r="142" spans="2:12" x14ac:dyDescent="0.25">
      <c r="B142" s="13" t="s">
        <v>60</v>
      </c>
      <c r="C142" s="13" t="s">
        <v>175</v>
      </c>
      <c r="D142" s="13" t="s">
        <v>178</v>
      </c>
      <c r="E142" s="13" t="s">
        <v>13</v>
      </c>
      <c r="F142" s="13" t="s">
        <v>14</v>
      </c>
      <c r="G142" s="8">
        <v>2024</v>
      </c>
      <c r="H142" s="13" t="s">
        <v>339</v>
      </c>
      <c r="I142" s="9">
        <v>43465</v>
      </c>
      <c r="J142" s="9"/>
      <c r="K142" s="13" t="s">
        <v>336</v>
      </c>
      <c r="L142" s="8">
        <v>20520</v>
      </c>
    </row>
    <row r="143" spans="2:12" x14ac:dyDescent="0.25">
      <c r="B143" s="14" t="s">
        <v>28</v>
      </c>
      <c r="C143" s="14" t="s">
        <v>179</v>
      </c>
      <c r="D143" s="14" t="s">
        <v>180</v>
      </c>
      <c r="E143" s="14" t="s">
        <v>13</v>
      </c>
      <c r="F143" s="14" t="s">
        <v>14</v>
      </c>
      <c r="G143" s="5">
        <v>10194</v>
      </c>
      <c r="H143" s="14" t="s">
        <v>15</v>
      </c>
      <c r="I143" s="6">
        <v>44196</v>
      </c>
      <c r="J143" s="6"/>
      <c r="K143" s="14" t="s">
        <v>336</v>
      </c>
      <c r="L143" s="5">
        <v>613685</v>
      </c>
    </row>
    <row r="144" spans="2:12" x14ac:dyDescent="0.25">
      <c r="B144" s="13" t="s">
        <v>10</v>
      </c>
      <c r="C144" s="13" t="s">
        <v>181</v>
      </c>
      <c r="D144" s="13" t="s">
        <v>182</v>
      </c>
      <c r="E144" s="13" t="s">
        <v>13</v>
      </c>
      <c r="F144" s="13" t="s">
        <v>14</v>
      </c>
      <c r="G144" s="8">
        <v>1795</v>
      </c>
      <c r="H144" s="13" t="s">
        <v>15</v>
      </c>
      <c r="I144" s="9">
        <v>43921</v>
      </c>
      <c r="J144" s="9"/>
      <c r="K144" s="13" t="s">
        <v>336</v>
      </c>
      <c r="L144" s="8">
        <v>15313</v>
      </c>
    </row>
    <row r="145" spans="2:12" x14ac:dyDescent="0.25">
      <c r="B145" s="14" t="s">
        <v>60</v>
      </c>
      <c r="C145" s="14" t="s">
        <v>183</v>
      </c>
      <c r="D145" s="14" t="s">
        <v>184</v>
      </c>
      <c r="E145" s="14" t="s">
        <v>13</v>
      </c>
      <c r="F145" s="14" t="s">
        <v>14</v>
      </c>
      <c r="G145" s="5">
        <v>1614</v>
      </c>
      <c r="H145" s="14" t="s">
        <v>339</v>
      </c>
      <c r="I145" s="6">
        <v>44075</v>
      </c>
      <c r="J145" s="6"/>
      <c r="K145" s="14" t="s">
        <v>336</v>
      </c>
      <c r="L145" s="5">
        <v>16271</v>
      </c>
    </row>
    <row r="146" spans="2:12" x14ac:dyDescent="0.25">
      <c r="B146" s="13" t="s">
        <v>60</v>
      </c>
      <c r="C146" s="13" t="s">
        <v>183</v>
      </c>
      <c r="D146" s="13" t="s">
        <v>185</v>
      </c>
      <c r="E146" s="13" t="s">
        <v>13</v>
      </c>
      <c r="F146" s="13" t="s">
        <v>14</v>
      </c>
      <c r="G146" s="8">
        <v>2153</v>
      </c>
      <c r="H146" s="13" t="s">
        <v>339</v>
      </c>
      <c r="I146" s="9">
        <v>43101</v>
      </c>
      <c r="J146" s="9">
        <v>43009</v>
      </c>
      <c r="K146" s="13" t="s">
        <v>336</v>
      </c>
      <c r="L146" s="8">
        <v>39915</v>
      </c>
    </row>
    <row r="147" spans="2:12" x14ac:dyDescent="0.25">
      <c r="B147" s="14" t="s">
        <v>60</v>
      </c>
      <c r="C147" s="14" t="s">
        <v>183</v>
      </c>
      <c r="D147" s="14" t="s">
        <v>186</v>
      </c>
      <c r="E147" s="14" t="s">
        <v>13</v>
      </c>
      <c r="F147" s="14" t="s">
        <v>14</v>
      </c>
      <c r="G147" s="5">
        <v>495</v>
      </c>
      <c r="H147" s="14" t="s">
        <v>339</v>
      </c>
      <c r="I147" s="6">
        <v>44196</v>
      </c>
      <c r="J147" s="6"/>
      <c r="K147" s="14" t="s">
        <v>336</v>
      </c>
      <c r="L147" s="5">
        <v>2990</v>
      </c>
    </row>
    <row r="148" spans="2:12" x14ac:dyDescent="0.25">
      <c r="B148" s="13" t="s">
        <v>60</v>
      </c>
      <c r="C148" s="13" t="s">
        <v>183</v>
      </c>
      <c r="D148" s="13" t="s">
        <v>187</v>
      </c>
      <c r="E148" s="13" t="s">
        <v>13</v>
      </c>
      <c r="F148" s="13" t="s">
        <v>14</v>
      </c>
      <c r="G148" s="8">
        <v>207</v>
      </c>
      <c r="H148" s="13" t="s">
        <v>339</v>
      </c>
      <c r="I148" s="9">
        <v>44150</v>
      </c>
      <c r="J148" s="9">
        <v>43024</v>
      </c>
      <c r="K148" s="13" t="s">
        <v>336</v>
      </c>
      <c r="L148" s="8">
        <v>8644</v>
      </c>
    </row>
    <row r="149" spans="2:12" x14ac:dyDescent="0.25">
      <c r="B149" s="14" t="s">
        <v>60</v>
      </c>
      <c r="C149" s="14" t="s">
        <v>183</v>
      </c>
      <c r="D149" s="14" t="s">
        <v>188</v>
      </c>
      <c r="E149" s="14" t="s">
        <v>55</v>
      </c>
      <c r="F149" s="14" t="s">
        <v>47</v>
      </c>
      <c r="G149" s="5">
        <v>252.95</v>
      </c>
      <c r="H149" s="14" t="s">
        <v>339</v>
      </c>
      <c r="I149" s="6" t="s">
        <v>20</v>
      </c>
      <c r="J149" s="6"/>
      <c r="K149" s="14" t="s">
        <v>336</v>
      </c>
      <c r="L149" s="5" t="s">
        <v>20</v>
      </c>
    </row>
    <row r="150" spans="2:12" x14ac:dyDescent="0.25">
      <c r="B150" s="13" t="s">
        <v>60</v>
      </c>
      <c r="C150" s="13" t="s">
        <v>183</v>
      </c>
      <c r="D150" s="13" t="s">
        <v>188</v>
      </c>
      <c r="E150" s="13" t="s">
        <v>55</v>
      </c>
      <c r="F150" s="13" t="s">
        <v>14</v>
      </c>
      <c r="G150" s="8">
        <v>9628.32</v>
      </c>
      <c r="H150" s="13" t="s">
        <v>339</v>
      </c>
      <c r="I150" s="9" t="s">
        <v>20</v>
      </c>
      <c r="J150" s="9"/>
      <c r="K150" s="13" t="s">
        <v>336</v>
      </c>
      <c r="L150" s="8" t="s">
        <v>20</v>
      </c>
    </row>
    <row r="151" spans="2:12" x14ac:dyDescent="0.25">
      <c r="B151" s="14" t="s">
        <v>60</v>
      </c>
      <c r="C151" s="14" t="s">
        <v>183</v>
      </c>
      <c r="D151" s="14" t="s">
        <v>189</v>
      </c>
      <c r="E151" s="14" t="s">
        <v>13</v>
      </c>
      <c r="F151" s="14" t="s">
        <v>14</v>
      </c>
      <c r="G151" s="5">
        <v>1507</v>
      </c>
      <c r="H151" s="14" t="s">
        <v>339</v>
      </c>
      <c r="I151" s="6">
        <v>43101</v>
      </c>
      <c r="J151" s="6"/>
      <c r="K151" s="14" t="s">
        <v>336</v>
      </c>
      <c r="L151" s="5">
        <v>9561</v>
      </c>
    </row>
    <row r="152" spans="2:12" x14ac:dyDescent="0.25">
      <c r="B152" s="13" t="s">
        <v>60</v>
      </c>
      <c r="C152" s="13" t="s">
        <v>183</v>
      </c>
      <c r="D152" s="13" t="s">
        <v>190</v>
      </c>
      <c r="E152" s="13" t="s">
        <v>13</v>
      </c>
      <c r="F152" s="13" t="s">
        <v>14</v>
      </c>
      <c r="G152" s="8">
        <v>1076</v>
      </c>
      <c r="H152" s="13" t="s">
        <v>339</v>
      </c>
      <c r="I152" s="9">
        <v>43916</v>
      </c>
      <c r="J152" s="9"/>
      <c r="K152" s="13" t="s">
        <v>336</v>
      </c>
      <c r="L152" s="8">
        <v>6569</v>
      </c>
    </row>
    <row r="153" spans="2:12" x14ac:dyDescent="0.25">
      <c r="B153" s="14" t="s">
        <v>10</v>
      </c>
      <c r="C153" s="14" t="s">
        <v>191</v>
      </c>
      <c r="D153" s="14" t="s">
        <v>192</v>
      </c>
      <c r="E153" s="14" t="s">
        <v>13</v>
      </c>
      <c r="F153" s="14" t="s">
        <v>14</v>
      </c>
      <c r="G153" s="5">
        <v>830</v>
      </c>
      <c r="H153" s="14" t="s">
        <v>15</v>
      </c>
      <c r="I153" s="6">
        <v>43465</v>
      </c>
      <c r="J153" s="6"/>
      <c r="K153" s="14" t="s">
        <v>336</v>
      </c>
      <c r="L153" s="5">
        <v>3271</v>
      </c>
    </row>
    <row r="154" spans="2:12" x14ac:dyDescent="0.25">
      <c r="B154" s="13" t="s">
        <v>60</v>
      </c>
      <c r="C154" s="13" t="s">
        <v>193</v>
      </c>
      <c r="D154" s="13" t="s">
        <v>194</v>
      </c>
      <c r="E154" s="13" t="s">
        <v>13</v>
      </c>
      <c r="F154" s="13" t="s">
        <v>14</v>
      </c>
      <c r="G154" s="8">
        <v>0</v>
      </c>
      <c r="H154" s="13" t="s">
        <v>339</v>
      </c>
      <c r="I154" s="9">
        <v>44088</v>
      </c>
      <c r="J154" s="9"/>
      <c r="K154" s="13" t="s">
        <v>336</v>
      </c>
      <c r="L154" s="8" t="s">
        <v>20</v>
      </c>
    </row>
    <row r="155" spans="2:12" x14ac:dyDescent="0.25">
      <c r="B155" s="14" t="s">
        <v>16</v>
      </c>
      <c r="C155" s="14" t="s">
        <v>195</v>
      </c>
      <c r="D155" s="14" t="s">
        <v>196</v>
      </c>
      <c r="E155" s="14" t="s">
        <v>13</v>
      </c>
      <c r="F155" s="14" t="s">
        <v>14</v>
      </c>
      <c r="G155" s="5">
        <v>7072</v>
      </c>
      <c r="H155" s="14" t="s">
        <v>339</v>
      </c>
      <c r="I155" s="6">
        <v>44530</v>
      </c>
      <c r="J155" s="6"/>
      <c r="K155" s="14" t="s">
        <v>336</v>
      </c>
      <c r="L155" s="5">
        <v>80895</v>
      </c>
    </row>
    <row r="156" spans="2:12" x14ac:dyDescent="0.25">
      <c r="B156" s="13" t="s">
        <v>60</v>
      </c>
      <c r="C156" s="13" t="s">
        <v>193</v>
      </c>
      <c r="D156" s="13" t="s">
        <v>194</v>
      </c>
      <c r="E156" s="13" t="s">
        <v>13</v>
      </c>
      <c r="F156" s="13" t="s">
        <v>14</v>
      </c>
      <c r="G156" s="8">
        <v>0</v>
      </c>
      <c r="H156" s="13" t="s">
        <v>339</v>
      </c>
      <c r="I156" s="9">
        <v>44108</v>
      </c>
      <c r="J156" s="9"/>
      <c r="K156" s="13" t="s">
        <v>336</v>
      </c>
      <c r="L156" s="8" t="s">
        <v>20</v>
      </c>
    </row>
    <row r="157" spans="2:12" x14ac:dyDescent="0.25">
      <c r="B157" s="14" t="s">
        <v>10</v>
      </c>
      <c r="C157" s="14" t="s">
        <v>197</v>
      </c>
      <c r="D157" s="14" t="s">
        <v>198</v>
      </c>
      <c r="E157" s="14" t="s">
        <v>13</v>
      </c>
      <c r="F157" s="14" t="s">
        <v>14</v>
      </c>
      <c r="G157" s="5">
        <v>2100</v>
      </c>
      <c r="H157" s="14" t="s">
        <v>15</v>
      </c>
      <c r="I157" s="6">
        <v>43708</v>
      </c>
      <c r="J157" s="6"/>
      <c r="K157" s="14" t="s">
        <v>336</v>
      </c>
      <c r="L157" s="5">
        <v>16968</v>
      </c>
    </row>
    <row r="158" spans="2:12" x14ac:dyDescent="0.25">
      <c r="B158" s="13" t="s">
        <v>39</v>
      </c>
      <c r="C158" s="13" t="s">
        <v>199</v>
      </c>
      <c r="D158" s="13" t="s">
        <v>200</v>
      </c>
      <c r="E158" s="13" t="s">
        <v>13</v>
      </c>
      <c r="F158" s="13" t="s">
        <v>14</v>
      </c>
      <c r="G158" s="8">
        <v>18</v>
      </c>
      <c r="H158" s="13" t="s">
        <v>15</v>
      </c>
      <c r="I158" s="9">
        <v>43251</v>
      </c>
      <c r="J158" s="9"/>
      <c r="K158" s="13" t="s">
        <v>336</v>
      </c>
      <c r="L158" s="8">
        <v>18229</v>
      </c>
    </row>
    <row r="159" spans="2:12" x14ac:dyDescent="0.25">
      <c r="B159" s="14" t="s">
        <v>10</v>
      </c>
      <c r="C159" s="14" t="s">
        <v>197</v>
      </c>
      <c r="D159" s="14" t="s">
        <v>198</v>
      </c>
      <c r="E159" s="14" t="s">
        <v>13</v>
      </c>
      <c r="F159" s="14" t="s">
        <v>14</v>
      </c>
      <c r="G159" s="5">
        <v>1400</v>
      </c>
      <c r="H159" s="14" t="s">
        <v>15</v>
      </c>
      <c r="I159" s="6">
        <v>43708</v>
      </c>
      <c r="J159" s="6"/>
      <c r="K159" s="14" t="s">
        <v>336</v>
      </c>
      <c r="L159" s="5">
        <v>11312</v>
      </c>
    </row>
    <row r="160" spans="2:12" x14ac:dyDescent="0.25">
      <c r="B160" s="13" t="s">
        <v>60</v>
      </c>
      <c r="C160" s="13" t="s">
        <v>193</v>
      </c>
      <c r="D160" s="13" t="s">
        <v>194</v>
      </c>
      <c r="E160" s="13" t="s">
        <v>13</v>
      </c>
      <c r="F160" s="13" t="s">
        <v>14</v>
      </c>
      <c r="G160" s="8">
        <v>1722</v>
      </c>
      <c r="H160" s="13" t="s">
        <v>339</v>
      </c>
      <c r="I160" s="9">
        <v>44196</v>
      </c>
      <c r="J160" s="9"/>
      <c r="K160" s="13" t="s">
        <v>336</v>
      </c>
      <c r="L160" s="8">
        <v>55010</v>
      </c>
    </row>
    <row r="161" spans="2:12" x14ac:dyDescent="0.25">
      <c r="B161" s="14" t="s">
        <v>10</v>
      </c>
      <c r="C161" s="14" t="s">
        <v>201</v>
      </c>
      <c r="D161" s="14" t="s">
        <v>202</v>
      </c>
      <c r="E161" s="14" t="s">
        <v>13</v>
      </c>
      <c r="F161" s="14" t="s">
        <v>14</v>
      </c>
      <c r="G161" s="5">
        <v>1431.6</v>
      </c>
      <c r="H161" s="14" t="s">
        <v>15</v>
      </c>
      <c r="I161" s="6">
        <v>43163</v>
      </c>
      <c r="J161" s="6"/>
      <c r="K161" s="14" t="s">
        <v>336</v>
      </c>
      <c r="L161" s="5">
        <v>28894</v>
      </c>
    </row>
    <row r="162" spans="2:12" x14ac:dyDescent="0.25">
      <c r="B162" s="13" t="s">
        <v>10</v>
      </c>
      <c r="C162" s="13" t="s">
        <v>201</v>
      </c>
      <c r="D162" s="13" t="s">
        <v>203</v>
      </c>
      <c r="E162" s="13" t="s">
        <v>13</v>
      </c>
      <c r="F162" s="13" t="s">
        <v>25</v>
      </c>
      <c r="G162" s="8">
        <v>1291</v>
      </c>
      <c r="H162" s="13" t="s">
        <v>15</v>
      </c>
      <c r="I162" s="9">
        <v>44058</v>
      </c>
      <c r="J162" s="9"/>
      <c r="K162" s="13" t="s">
        <v>336</v>
      </c>
      <c r="L162" s="8">
        <v>33145</v>
      </c>
    </row>
    <row r="163" spans="2:12" x14ac:dyDescent="0.25">
      <c r="B163" s="14" t="s">
        <v>10</v>
      </c>
      <c r="C163" s="14" t="s">
        <v>201</v>
      </c>
      <c r="D163" s="14" t="s">
        <v>203</v>
      </c>
      <c r="E163" s="14" t="s">
        <v>13</v>
      </c>
      <c r="F163" s="14" t="s">
        <v>14</v>
      </c>
      <c r="G163" s="5">
        <v>11000</v>
      </c>
      <c r="H163" s="14" t="s">
        <v>15</v>
      </c>
      <c r="I163" s="6">
        <v>43449</v>
      </c>
      <c r="J163" s="6"/>
      <c r="K163" s="14" t="s">
        <v>336</v>
      </c>
      <c r="L163" s="5">
        <v>342985</v>
      </c>
    </row>
    <row r="164" spans="2:12" x14ac:dyDescent="0.25">
      <c r="B164" s="13" t="s">
        <v>10</v>
      </c>
      <c r="C164" s="13" t="s">
        <v>201</v>
      </c>
      <c r="D164" s="13" t="s">
        <v>203</v>
      </c>
      <c r="E164" s="13" t="s">
        <v>13</v>
      </c>
      <c r="F164" s="13" t="s">
        <v>47</v>
      </c>
      <c r="G164" s="8">
        <v>129</v>
      </c>
      <c r="H164" s="13" t="s">
        <v>15</v>
      </c>
      <c r="I164" s="9">
        <v>44196</v>
      </c>
      <c r="J164" s="9"/>
      <c r="K164" s="13" t="s">
        <v>336</v>
      </c>
      <c r="L164" s="8">
        <v>842</v>
      </c>
    </row>
    <row r="165" spans="2:12" x14ac:dyDescent="0.25">
      <c r="B165" s="14" t="s">
        <v>10</v>
      </c>
      <c r="C165" s="14" t="s">
        <v>201</v>
      </c>
      <c r="D165" s="14" t="s">
        <v>203</v>
      </c>
      <c r="E165" s="14" t="s">
        <v>13</v>
      </c>
      <c r="F165" s="14" t="s">
        <v>25</v>
      </c>
      <c r="G165" s="5">
        <v>0</v>
      </c>
      <c r="H165" s="14" t="s">
        <v>15</v>
      </c>
      <c r="I165" s="6">
        <v>43234</v>
      </c>
      <c r="J165" s="6"/>
      <c r="K165" s="14" t="s">
        <v>336</v>
      </c>
      <c r="L165" s="5">
        <v>33259</v>
      </c>
    </row>
    <row r="166" spans="2:12" x14ac:dyDescent="0.25">
      <c r="B166" s="13" t="s">
        <v>204</v>
      </c>
      <c r="C166" s="13" t="s">
        <v>205</v>
      </c>
      <c r="D166" s="13" t="s">
        <v>206</v>
      </c>
      <c r="E166" s="13" t="s">
        <v>13</v>
      </c>
      <c r="F166" s="13" t="s">
        <v>14</v>
      </c>
      <c r="G166" s="8">
        <v>40400</v>
      </c>
      <c r="H166" s="13" t="s">
        <v>15</v>
      </c>
      <c r="I166" s="9">
        <v>44088</v>
      </c>
      <c r="J166" s="9"/>
      <c r="K166" s="13" t="s">
        <v>336</v>
      </c>
      <c r="L166" s="8">
        <v>727200</v>
      </c>
    </row>
    <row r="167" spans="2:12" x14ac:dyDescent="0.25">
      <c r="B167" s="14" t="s">
        <v>204</v>
      </c>
      <c r="C167" s="14" t="s">
        <v>207</v>
      </c>
      <c r="D167" s="14" t="s">
        <v>208</v>
      </c>
      <c r="E167" s="14" t="s">
        <v>13</v>
      </c>
      <c r="F167" s="14" t="s">
        <v>14</v>
      </c>
      <c r="G167" s="5">
        <v>3200</v>
      </c>
      <c r="H167" s="14" t="s">
        <v>15</v>
      </c>
      <c r="I167" s="6">
        <v>42666</v>
      </c>
      <c r="J167" s="6"/>
      <c r="K167" s="14" t="s">
        <v>336</v>
      </c>
      <c r="L167" s="5">
        <v>31860</v>
      </c>
    </row>
    <row r="168" spans="2:12" x14ac:dyDescent="0.25">
      <c r="B168" s="13" t="s">
        <v>204</v>
      </c>
      <c r="C168" s="13" t="s">
        <v>205</v>
      </c>
      <c r="D168" s="13" t="s">
        <v>209</v>
      </c>
      <c r="E168" s="13" t="s">
        <v>13</v>
      </c>
      <c r="F168" s="13" t="s">
        <v>14</v>
      </c>
      <c r="G168" s="8">
        <v>2988</v>
      </c>
      <c r="H168" s="13" t="s">
        <v>15</v>
      </c>
      <c r="I168" s="9">
        <v>43272</v>
      </c>
      <c r="J168" s="9"/>
      <c r="K168" s="13" t="s">
        <v>336</v>
      </c>
      <c r="L168" s="8">
        <v>45812</v>
      </c>
    </row>
    <row r="169" spans="2:12" x14ac:dyDescent="0.25">
      <c r="B169" s="14" t="s">
        <v>204</v>
      </c>
      <c r="C169" s="14" t="s">
        <v>207</v>
      </c>
      <c r="D169" s="14" t="s">
        <v>210</v>
      </c>
      <c r="E169" s="14" t="s">
        <v>13</v>
      </c>
      <c r="F169" s="14" t="s">
        <v>14</v>
      </c>
      <c r="G169" s="5">
        <v>1936</v>
      </c>
      <c r="H169" s="14" t="s">
        <v>15</v>
      </c>
      <c r="I169" s="6">
        <v>44013</v>
      </c>
      <c r="J169" s="6"/>
      <c r="K169" s="14" t="s">
        <v>336</v>
      </c>
      <c r="L169" s="5">
        <v>20000</v>
      </c>
    </row>
    <row r="170" spans="2:12" x14ac:dyDescent="0.25">
      <c r="B170" s="13" t="s">
        <v>204</v>
      </c>
      <c r="C170" s="13" t="s">
        <v>207</v>
      </c>
      <c r="D170" s="13" t="s">
        <v>211</v>
      </c>
      <c r="E170" s="13" t="s">
        <v>13</v>
      </c>
      <c r="F170" s="13" t="s">
        <v>47</v>
      </c>
      <c r="G170" s="8">
        <v>128</v>
      </c>
      <c r="H170" s="13" t="s">
        <v>15</v>
      </c>
      <c r="I170" s="9">
        <v>42681</v>
      </c>
      <c r="J170" s="9"/>
      <c r="K170" s="13" t="s">
        <v>336</v>
      </c>
      <c r="L170" s="8">
        <v>704</v>
      </c>
    </row>
    <row r="171" spans="2:12" x14ac:dyDescent="0.25">
      <c r="B171" s="14" t="s">
        <v>204</v>
      </c>
      <c r="C171" s="14" t="s">
        <v>207</v>
      </c>
      <c r="D171" s="14" t="s">
        <v>211</v>
      </c>
      <c r="E171" s="14" t="s">
        <v>13</v>
      </c>
      <c r="F171" s="14" t="s">
        <v>14</v>
      </c>
      <c r="G171" s="5">
        <v>768</v>
      </c>
      <c r="H171" s="14" t="s">
        <v>15</v>
      </c>
      <c r="I171" s="6">
        <v>42681</v>
      </c>
      <c r="J171" s="6"/>
      <c r="K171" s="14" t="s">
        <v>336</v>
      </c>
      <c r="L171" s="5">
        <v>10752</v>
      </c>
    </row>
    <row r="172" spans="2:12" x14ac:dyDescent="0.25">
      <c r="B172" s="13" t="s">
        <v>204</v>
      </c>
      <c r="C172" s="13" t="s">
        <v>207</v>
      </c>
      <c r="D172" s="13" t="s">
        <v>211</v>
      </c>
      <c r="E172" s="13" t="s">
        <v>13</v>
      </c>
      <c r="F172" s="13" t="s">
        <v>14</v>
      </c>
      <c r="G172" s="8">
        <v>120</v>
      </c>
      <c r="H172" s="13" t="s">
        <v>15</v>
      </c>
      <c r="I172" s="9">
        <v>42681</v>
      </c>
      <c r="J172" s="9"/>
      <c r="K172" s="13" t="s">
        <v>336</v>
      </c>
      <c r="L172" s="8">
        <v>720</v>
      </c>
    </row>
    <row r="173" spans="2:12" x14ac:dyDescent="0.25">
      <c r="B173" s="14" t="s">
        <v>204</v>
      </c>
      <c r="C173" s="14" t="s">
        <v>207</v>
      </c>
      <c r="D173" s="14" t="s">
        <v>211</v>
      </c>
      <c r="E173" s="14" t="s">
        <v>13</v>
      </c>
      <c r="F173" s="14" t="s">
        <v>14</v>
      </c>
      <c r="G173" s="5">
        <v>4566</v>
      </c>
      <c r="H173" s="14" t="s">
        <v>15</v>
      </c>
      <c r="I173" s="6">
        <v>42691</v>
      </c>
      <c r="J173" s="6"/>
      <c r="K173" s="14" t="s">
        <v>336</v>
      </c>
      <c r="L173" s="5">
        <v>63924</v>
      </c>
    </row>
    <row r="174" spans="2:12" x14ac:dyDescent="0.25">
      <c r="B174" s="13" t="s">
        <v>204</v>
      </c>
      <c r="C174" s="13" t="s">
        <v>207</v>
      </c>
      <c r="D174" s="13" t="s">
        <v>212</v>
      </c>
      <c r="E174" s="13" t="s">
        <v>55</v>
      </c>
      <c r="F174" s="13" t="s">
        <v>14</v>
      </c>
      <c r="G174" s="8">
        <v>0</v>
      </c>
      <c r="H174" s="13" t="s">
        <v>15</v>
      </c>
      <c r="I174" s="9" t="s">
        <v>20</v>
      </c>
      <c r="J174" s="9"/>
      <c r="K174" s="13" t="s">
        <v>336</v>
      </c>
      <c r="L174" s="8" t="s">
        <v>20</v>
      </c>
    </row>
    <row r="175" spans="2:12" x14ac:dyDescent="0.25">
      <c r="B175" s="14" t="s">
        <v>204</v>
      </c>
      <c r="C175" s="14" t="s">
        <v>207</v>
      </c>
      <c r="D175" s="14" t="s">
        <v>213</v>
      </c>
      <c r="E175" s="14" t="s">
        <v>13</v>
      </c>
      <c r="F175" s="14" t="s">
        <v>14</v>
      </c>
      <c r="G175" s="5">
        <v>3105</v>
      </c>
      <c r="H175" s="14" t="s">
        <v>15</v>
      </c>
      <c r="I175" s="6">
        <v>44198</v>
      </c>
      <c r="J175" s="6">
        <v>43103</v>
      </c>
      <c r="K175" s="14" t="s">
        <v>336</v>
      </c>
      <c r="L175" s="5">
        <v>31050</v>
      </c>
    </row>
    <row r="176" spans="2:12" x14ac:dyDescent="0.25">
      <c r="B176" s="13" t="s">
        <v>16</v>
      </c>
      <c r="C176" s="13" t="s">
        <v>214</v>
      </c>
      <c r="D176" s="13" t="s">
        <v>215</v>
      </c>
      <c r="E176" s="13" t="s">
        <v>13</v>
      </c>
      <c r="F176" s="13" t="s">
        <v>14</v>
      </c>
      <c r="G176" s="8">
        <v>631</v>
      </c>
      <c r="H176" s="13" t="s">
        <v>339</v>
      </c>
      <c r="I176" s="9" t="s">
        <v>20</v>
      </c>
      <c r="J176" s="9"/>
      <c r="K176" s="13" t="s">
        <v>336</v>
      </c>
      <c r="L176" s="8">
        <v>4344</v>
      </c>
    </row>
    <row r="177" spans="2:12" x14ac:dyDescent="0.25">
      <c r="B177" s="14" t="s">
        <v>39</v>
      </c>
      <c r="C177" s="14" t="s">
        <v>216</v>
      </c>
      <c r="D177" s="14" t="s">
        <v>217</v>
      </c>
      <c r="E177" s="14" t="s">
        <v>13</v>
      </c>
      <c r="F177" s="14" t="s">
        <v>14</v>
      </c>
      <c r="G177" s="5">
        <v>86892</v>
      </c>
      <c r="H177" s="14" t="s">
        <v>15</v>
      </c>
      <c r="I177" s="6">
        <v>45473</v>
      </c>
      <c r="J177" s="6"/>
      <c r="K177" s="14" t="s">
        <v>336</v>
      </c>
      <c r="L177" s="5">
        <v>784661</v>
      </c>
    </row>
    <row r="178" spans="2:12" x14ac:dyDescent="0.25">
      <c r="B178" s="13" t="s">
        <v>39</v>
      </c>
      <c r="C178" s="13" t="s">
        <v>216</v>
      </c>
      <c r="D178" s="13" t="s">
        <v>218</v>
      </c>
      <c r="E178" s="13" t="s">
        <v>13</v>
      </c>
      <c r="F178" s="13" t="s">
        <v>14</v>
      </c>
      <c r="G178" s="8">
        <v>1352</v>
      </c>
      <c r="H178" s="13" t="s">
        <v>15</v>
      </c>
      <c r="I178" s="9">
        <v>43861</v>
      </c>
      <c r="J178" s="9"/>
      <c r="K178" s="13" t="s">
        <v>336</v>
      </c>
      <c r="L178" s="8">
        <v>12402</v>
      </c>
    </row>
    <row r="179" spans="2:12" x14ac:dyDescent="0.25">
      <c r="B179" s="14" t="s">
        <v>39</v>
      </c>
      <c r="C179" s="14" t="s">
        <v>216</v>
      </c>
      <c r="D179" s="14" t="s">
        <v>219</v>
      </c>
      <c r="E179" s="14" t="s">
        <v>13</v>
      </c>
      <c r="F179" s="14" t="s">
        <v>14</v>
      </c>
      <c r="G179" s="5">
        <v>2005</v>
      </c>
      <c r="H179" s="14" t="s">
        <v>15</v>
      </c>
      <c r="I179" s="6">
        <v>43524</v>
      </c>
      <c r="J179" s="6"/>
      <c r="K179" s="14" t="s">
        <v>336</v>
      </c>
      <c r="L179" s="5">
        <v>32844</v>
      </c>
    </row>
    <row r="180" spans="2:12" x14ac:dyDescent="0.25">
      <c r="B180" s="13" t="s">
        <v>39</v>
      </c>
      <c r="C180" s="13" t="s">
        <v>216</v>
      </c>
      <c r="D180" s="13" t="s">
        <v>220</v>
      </c>
      <c r="E180" s="13" t="s">
        <v>13</v>
      </c>
      <c r="F180" s="13" t="s">
        <v>14</v>
      </c>
      <c r="G180" s="8">
        <v>1668</v>
      </c>
      <c r="H180" s="13" t="s">
        <v>15</v>
      </c>
      <c r="I180" s="9">
        <v>44286</v>
      </c>
      <c r="J180" s="9">
        <v>43555</v>
      </c>
      <c r="K180" s="13" t="s">
        <v>336</v>
      </c>
      <c r="L180" s="8">
        <v>21354</v>
      </c>
    </row>
    <row r="181" spans="2:12" x14ac:dyDescent="0.25">
      <c r="B181" s="14" t="s">
        <v>39</v>
      </c>
      <c r="C181" s="14" t="s">
        <v>216</v>
      </c>
      <c r="D181" s="14" t="s">
        <v>221</v>
      </c>
      <c r="E181" s="14" t="s">
        <v>13</v>
      </c>
      <c r="F181" s="14" t="s">
        <v>14</v>
      </c>
      <c r="G181" s="5">
        <v>7005</v>
      </c>
      <c r="H181" s="14" t="s">
        <v>15</v>
      </c>
      <c r="I181" s="6">
        <v>45046</v>
      </c>
      <c r="J181" s="6"/>
      <c r="K181" s="14" t="s">
        <v>336</v>
      </c>
      <c r="L181" s="5">
        <v>137233</v>
      </c>
    </row>
    <row r="182" spans="2:12" x14ac:dyDescent="0.25">
      <c r="B182" s="13" t="s">
        <v>39</v>
      </c>
      <c r="C182" s="13" t="s">
        <v>216</v>
      </c>
      <c r="D182" s="13" t="s">
        <v>222</v>
      </c>
      <c r="E182" s="13" t="s">
        <v>13</v>
      </c>
      <c r="F182" s="13" t="s">
        <v>14</v>
      </c>
      <c r="G182" s="8">
        <v>2284</v>
      </c>
      <c r="H182" s="13" t="s">
        <v>15</v>
      </c>
      <c r="I182" s="9">
        <v>43101</v>
      </c>
      <c r="J182" s="9"/>
      <c r="K182" s="13" t="s">
        <v>336</v>
      </c>
      <c r="L182" s="8">
        <v>43076</v>
      </c>
    </row>
    <row r="183" spans="2:12" x14ac:dyDescent="0.25">
      <c r="B183" s="14" t="s">
        <v>39</v>
      </c>
      <c r="C183" s="14" t="s">
        <v>223</v>
      </c>
      <c r="D183" s="14" t="s">
        <v>224</v>
      </c>
      <c r="E183" s="14" t="s">
        <v>55</v>
      </c>
      <c r="F183" s="14" t="s">
        <v>14</v>
      </c>
      <c r="G183" s="5">
        <v>1905.21</v>
      </c>
      <c r="H183" s="14" t="s">
        <v>15</v>
      </c>
      <c r="I183" s="6" t="s">
        <v>20</v>
      </c>
      <c r="J183" s="6"/>
      <c r="K183" s="14" t="s">
        <v>336</v>
      </c>
      <c r="L183" s="5" t="s">
        <v>20</v>
      </c>
    </row>
    <row r="184" spans="2:12" x14ac:dyDescent="0.25">
      <c r="B184" s="13" t="s">
        <v>10</v>
      </c>
      <c r="C184" s="13" t="s">
        <v>225</v>
      </c>
      <c r="D184" s="13" t="s">
        <v>226</v>
      </c>
      <c r="E184" s="13" t="s">
        <v>13</v>
      </c>
      <c r="F184" s="13" t="s">
        <v>14</v>
      </c>
      <c r="G184" s="8">
        <v>452</v>
      </c>
      <c r="H184" s="13" t="s">
        <v>15</v>
      </c>
      <c r="I184" s="9">
        <v>43585</v>
      </c>
      <c r="J184" s="9"/>
      <c r="K184" s="13" t="s">
        <v>336</v>
      </c>
      <c r="L184" s="8">
        <v>6035</v>
      </c>
    </row>
    <row r="185" spans="2:12" x14ac:dyDescent="0.25">
      <c r="B185" s="14" t="s">
        <v>10</v>
      </c>
      <c r="C185" s="14" t="s">
        <v>225</v>
      </c>
      <c r="D185" s="14" t="s">
        <v>227</v>
      </c>
      <c r="E185" s="14" t="s">
        <v>13</v>
      </c>
      <c r="F185" s="14" t="s">
        <v>14</v>
      </c>
      <c r="G185" s="5">
        <v>2045</v>
      </c>
      <c r="H185" s="14" t="s">
        <v>15</v>
      </c>
      <c r="I185" s="6">
        <v>43190</v>
      </c>
      <c r="J185" s="6"/>
      <c r="K185" s="14" t="s">
        <v>336</v>
      </c>
      <c r="L185" s="5">
        <v>23896</v>
      </c>
    </row>
    <row r="186" spans="2:12" x14ac:dyDescent="0.25">
      <c r="B186" s="13" t="s">
        <v>204</v>
      </c>
      <c r="C186" s="13" t="s">
        <v>207</v>
      </c>
      <c r="D186" s="13" t="s">
        <v>228</v>
      </c>
      <c r="E186" s="13" t="s">
        <v>13</v>
      </c>
      <c r="F186" s="13" t="s">
        <v>14</v>
      </c>
      <c r="G186" s="8">
        <v>0</v>
      </c>
      <c r="H186" s="13" t="s">
        <v>15</v>
      </c>
      <c r="I186" s="9" t="s">
        <v>20</v>
      </c>
      <c r="J186" s="9"/>
      <c r="K186" s="13" t="s">
        <v>336</v>
      </c>
      <c r="L186" s="8">
        <v>72468</v>
      </c>
    </row>
    <row r="187" spans="2:12" x14ac:dyDescent="0.25">
      <c r="B187" s="14" t="s">
        <v>28</v>
      </c>
      <c r="C187" s="14" t="s">
        <v>29</v>
      </c>
      <c r="D187" s="14" t="s">
        <v>33</v>
      </c>
      <c r="E187" s="14" t="s">
        <v>13</v>
      </c>
      <c r="F187" s="14" t="s">
        <v>14</v>
      </c>
      <c r="G187" s="5">
        <v>427</v>
      </c>
      <c r="H187" s="14" t="s">
        <v>15</v>
      </c>
      <c r="I187" s="6">
        <v>43889</v>
      </c>
      <c r="J187" s="6"/>
      <c r="K187" s="14" t="s">
        <v>336</v>
      </c>
      <c r="L187" s="5">
        <v>6300</v>
      </c>
    </row>
    <row r="188" spans="2:12" x14ac:dyDescent="0.25">
      <c r="B188" s="13" t="s">
        <v>10</v>
      </c>
      <c r="C188" s="13" t="s">
        <v>110</v>
      </c>
      <c r="D188" s="13" t="s">
        <v>111</v>
      </c>
      <c r="E188" s="13" t="s">
        <v>13</v>
      </c>
      <c r="F188" s="13" t="s">
        <v>14</v>
      </c>
      <c r="G188" s="8">
        <v>3888</v>
      </c>
      <c r="H188" s="13" t="s">
        <v>15</v>
      </c>
      <c r="I188" s="9">
        <v>44316</v>
      </c>
      <c r="J188" s="9"/>
      <c r="K188" s="13" t="s">
        <v>336</v>
      </c>
      <c r="L188" s="8">
        <v>27175</v>
      </c>
    </row>
    <row r="189" spans="2:12" x14ac:dyDescent="0.25">
      <c r="B189" s="14" t="s">
        <v>28</v>
      </c>
      <c r="C189" s="14" t="s">
        <v>229</v>
      </c>
      <c r="D189" s="14" t="s">
        <v>230</v>
      </c>
      <c r="E189" s="14" t="s">
        <v>13</v>
      </c>
      <c r="F189" s="14" t="s">
        <v>25</v>
      </c>
      <c r="G189" s="5">
        <v>1830</v>
      </c>
      <c r="H189" s="14" t="s">
        <v>15</v>
      </c>
      <c r="I189" s="6">
        <v>44002</v>
      </c>
      <c r="J189" s="6"/>
      <c r="K189" s="14" t="s">
        <v>336</v>
      </c>
      <c r="L189" s="5">
        <v>22588.240000000002</v>
      </c>
    </row>
    <row r="190" spans="2:12" x14ac:dyDescent="0.25">
      <c r="B190" s="13" t="s">
        <v>28</v>
      </c>
      <c r="C190" s="13" t="s">
        <v>229</v>
      </c>
      <c r="D190" s="13" t="s">
        <v>231</v>
      </c>
      <c r="E190" s="13" t="s">
        <v>13</v>
      </c>
      <c r="F190" s="13" t="s">
        <v>25</v>
      </c>
      <c r="G190" s="8">
        <v>913</v>
      </c>
      <c r="H190" s="13" t="s">
        <v>15</v>
      </c>
      <c r="I190" s="9">
        <v>43254</v>
      </c>
      <c r="J190" s="9"/>
      <c r="K190" s="13" t="s">
        <v>336</v>
      </c>
      <c r="L190" s="8">
        <v>17647</v>
      </c>
    </row>
    <row r="191" spans="2:12" x14ac:dyDescent="0.25">
      <c r="B191" s="14" t="s">
        <v>28</v>
      </c>
      <c r="C191" s="14" t="s">
        <v>229</v>
      </c>
      <c r="D191" s="14" t="s">
        <v>232</v>
      </c>
      <c r="E191" s="14" t="s">
        <v>13</v>
      </c>
      <c r="F191" s="14" t="s">
        <v>25</v>
      </c>
      <c r="G191" s="5">
        <v>1238</v>
      </c>
      <c r="H191" s="14" t="s">
        <v>15</v>
      </c>
      <c r="I191" s="6">
        <v>44002</v>
      </c>
      <c r="J191" s="6"/>
      <c r="K191" s="14" t="s">
        <v>336</v>
      </c>
      <c r="L191" s="5">
        <v>12000</v>
      </c>
    </row>
    <row r="192" spans="2:12" x14ac:dyDescent="0.25">
      <c r="B192" s="13" t="s">
        <v>28</v>
      </c>
      <c r="C192" s="13" t="s">
        <v>229</v>
      </c>
      <c r="D192" s="13" t="s">
        <v>233</v>
      </c>
      <c r="E192" s="13" t="s">
        <v>13</v>
      </c>
      <c r="F192" s="13" t="s">
        <v>14</v>
      </c>
      <c r="G192" s="8">
        <v>6405</v>
      </c>
      <c r="H192" s="13" t="s">
        <v>15</v>
      </c>
      <c r="I192" s="9">
        <v>43373</v>
      </c>
      <c r="J192" s="9"/>
      <c r="K192" s="13" t="s">
        <v>336</v>
      </c>
      <c r="L192" s="8">
        <v>92753</v>
      </c>
    </row>
    <row r="193" spans="2:12" x14ac:dyDescent="0.25">
      <c r="B193" s="14" t="s">
        <v>28</v>
      </c>
      <c r="C193" s="14" t="s">
        <v>75</v>
      </c>
      <c r="D193" s="14" t="s">
        <v>234</v>
      </c>
      <c r="E193" s="14" t="s">
        <v>13</v>
      </c>
      <c r="F193" s="14" t="s">
        <v>14</v>
      </c>
      <c r="G193" s="5">
        <v>3465.98</v>
      </c>
      <c r="H193" s="14" t="s">
        <v>15</v>
      </c>
      <c r="I193" s="6">
        <v>44180</v>
      </c>
      <c r="J193" s="6"/>
      <c r="K193" s="14" t="s">
        <v>336</v>
      </c>
      <c r="L193" s="5">
        <v>21003.05</v>
      </c>
    </row>
    <row r="194" spans="2:12" x14ac:dyDescent="0.25">
      <c r="B194" s="13" t="s">
        <v>28</v>
      </c>
      <c r="C194" s="13" t="s">
        <v>75</v>
      </c>
      <c r="D194" s="13" t="s">
        <v>235</v>
      </c>
      <c r="E194" s="13" t="s">
        <v>13</v>
      </c>
      <c r="F194" s="13" t="s">
        <v>25</v>
      </c>
      <c r="G194" s="8">
        <v>1747</v>
      </c>
      <c r="H194" s="13" t="s">
        <v>15</v>
      </c>
      <c r="I194" s="9">
        <v>44083</v>
      </c>
      <c r="J194" s="9"/>
      <c r="K194" s="13" t="s">
        <v>336</v>
      </c>
      <c r="L194" s="8">
        <v>28020.3</v>
      </c>
    </row>
    <row r="195" spans="2:12" x14ac:dyDescent="0.25">
      <c r="B195" s="14" t="s">
        <v>10</v>
      </c>
      <c r="C195" s="14" t="s">
        <v>35</v>
      </c>
      <c r="D195" s="14" t="s">
        <v>236</v>
      </c>
      <c r="E195" s="14" t="s">
        <v>13</v>
      </c>
      <c r="F195" s="14" t="s">
        <v>14</v>
      </c>
      <c r="G195" s="5">
        <v>0</v>
      </c>
      <c r="H195" s="14" t="s">
        <v>15</v>
      </c>
      <c r="I195" s="6">
        <v>44074</v>
      </c>
      <c r="J195" s="6"/>
      <c r="K195" s="14" t="s">
        <v>336</v>
      </c>
      <c r="L195" s="5">
        <v>2840</v>
      </c>
    </row>
    <row r="196" spans="2:12" x14ac:dyDescent="0.25">
      <c r="B196" s="13" t="s">
        <v>39</v>
      </c>
      <c r="C196" s="13" t="s">
        <v>71</v>
      </c>
      <c r="D196" s="13" t="s">
        <v>74</v>
      </c>
      <c r="E196" s="13" t="s">
        <v>13</v>
      </c>
      <c r="F196" s="13" t="s">
        <v>14</v>
      </c>
      <c r="G196" s="8">
        <v>1453</v>
      </c>
      <c r="H196" s="13" t="s">
        <v>15</v>
      </c>
      <c r="I196" s="9">
        <v>43344</v>
      </c>
      <c r="J196" s="9"/>
      <c r="K196" s="13" t="s">
        <v>336</v>
      </c>
      <c r="L196" s="8">
        <v>7775</v>
      </c>
    </row>
    <row r="197" spans="2:12" x14ac:dyDescent="0.25">
      <c r="B197" s="14" t="s">
        <v>28</v>
      </c>
      <c r="C197" s="14" t="s">
        <v>75</v>
      </c>
      <c r="D197" s="14" t="s">
        <v>237</v>
      </c>
      <c r="E197" s="14" t="s">
        <v>13</v>
      </c>
      <c r="F197" s="14" t="s">
        <v>14</v>
      </c>
      <c r="G197" s="5">
        <v>2529.52</v>
      </c>
      <c r="H197" s="14" t="s">
        <v>15</v>
      </c>
      <c r="I197" s="6">
        <v>43343</v>
      </c>
      <c r="J197" s="6"/>
      <c r="K197" s="14" t="s">
        <v>336</v>
      </c>
      <c r="L197" s="5">
        <v>47024.160000000003</v>
      </c>
    </row>
    <row r="198" spans="2:12" x14ac:dyDescent="0.25">
      <c r="B198" s="13" t="s">
        <v>204</v>
      </c>
      <c r="C198" s="13" t="s">
        <v>207</v>
      </c>
      <c r="D198" s="13" t="s">
        <v>238</v>
      </c>
      <c r="E198" s="13" t="s">
        <v>239</v>
      </c>
      <c r="F198" s="13" t="s">
        <v>14</v>
      </c>
      <c r="G198" s="8">
        <v>0</v>
      </c>
      <c r="H198" s="13" t="s">
        <v>15</v>
      </c>
      <c r="I198" s="9" t="s">
        <v>20</v>
      </c>
      <c r="J198" s="9"/>
      <c r="K198" s="13" t="s">
        <v>336</v>
      </c>
      <c r="L198" s="8" t="s">
        <v>20</v>
      </c>
    </row>
    <row r="199" spans="2:12" x14ac:dyDescent="0.25">
      <c r="B199" s="14" t="s">
        <v>204</v>
      </c>
      <c r="C199" s="14" t="s">
        <v>207</v>
      </c>
      <c r="D199" s="14" t="s">
        <v>240</v>
      </c>
      <c r="E199" s="14" t="s">
        <v>239</v>
      </c>
      <c r="F199" s="14" t="s">
        <v>14</v>
      </c>
      <c r="G199" s="5">
        <v>0</v>
      </c>
      <c r="H199" s="14" t="s">
        <v>15</v>
      </c>
      <c r="I199" s="6" t="s">
        <v>20</v>
      </c>
      <c r="J199" s="6"/>
      <c r="K199" s="14" t="s">
        <v>336</v>
      </c>
      <c r="L199" s="5" t="s">
        <v>20</v>
      </c>
    </row>
    <row r="200" spans="2:12" x14ac:dyDescent="0.25">
      <c r="B200" s="13" t="s">
        <v>39</v>
      </c>
      <c r="C200" s="13" t="s">
        <v>71</v>
      </c>
      <c r="D200" s="13" t="s">
        <v>73</v>
      </c>
      <c r="E200" s="13" t="s">
        <v>13</v>
      </c>
      <c r="F200" s="13" t="s">
        <v>46</v>
      </c>
      <c r="G200" s="8">
        <v>65</v>
      </c>
      <c r="H200" s="13" t="s">
        <v>15</v>
      </c>
      <c r="I200" s="9">
        <v>44075</v>
      </c>
      <c r="J200" s="9"/>
      <c r="K200" s="13" t="s">
        <v>336</v>
      </c>
      <c r="L200" s="8">
        <v>666</v>
      </c>
    </row>
    <row r="201" spans="2:12" x14ac:dyDescent="0.25">
      <c r="B201" s="14" t="s">
        <v>39</v>
      </c>
      <c r="C201" s="14" t="s">
        <v>53</v>
      </c>
      <c r="D201" s="14" t="s">
        <v>54</v>
      </c>
      <c r="E201" s="14" t="s">
        <v>13</v>
      </c>
      <c r="F201" s="14" t="s">
        <v>14</v>
      </c>
      <c r="G201" s="5">
        <v>4833</v>
      </c>
      <c r="H201" s="14" t="s">
        <v>15</v>
      </c>
      <c r="I201" s="6">
        <v>43833</v>
      </c>
      <c r="J201" s="6"/>
      <c r="K201" s="14" t="s">
        <v>336</v>
      </c>
      <c r="L201" s="5">
        <v>84842</v>
      </c>
    </row>
    <row r="202" spans="2:12" x14ac:dyDescent="0.25">
      <c r="B202" s="13" t="s">
        <v>10</v>
      </c>
      <c r="C202" s="13" t="s">
        <v>115</v>
      </c>
      <c r="D202" s="13" t="s">
        <v>241</v>
      </c>
      <c r="E202" s="13" t="s">
        <v>13</v>
      </c>
      <c r="F202" s="13" t="s">
        <v>14</v>
      </c>
      <c r="G202" s="8">
        <v>968.75</v>
      </c>
      <c r="H202" s="13" t="s">
        <v>15</v>
      </c>
      <c r="I202" s="9">
        <v>43496</v>
      </c>
      <c r="J202" s="9"/>
      <c r="K202" s="13" t="s">
        <v>336</v>
      </c>
      <c r="L202" s="8">
        <v>11112.09</v>
      </c>
    </row>
    <row r="203" spans="2:12" x14ac:dyDescent="0.25">
      <c r="B203" s="14" t="s">
        <v>10</v>
      </c>
      <c r="C203" s="14" t="s">
        <v>132</v>
      </c>
      <c r="D203" s="14" t="s">
        <v>242</v>
      </c>
      <c r="E203" s="14" t="s">
        <v>13</v>
      </c>
      <c r="F203" s="14" t="s">
        <v>14</v>
      </c>
      <c r="G203" s="5">
        <v>1162</v>
      </c>
      <c r="H203" s="14" t="s">
        <v>15</v>
      </c>
      <c r="I203" s="6">
        <v>44181</v>
      </c>
      <c r="J203" s="6"/>
      <c r="K203" s="14" t="s">
        <v>336</v>
      </c>
      <c r="L203" s="5">
        <v>11724</v>
      </c>
    </row>
    <row r="204" spans="2:12" x14ac:dyDescent="0.25">
      <c r="B204" s="13" t="s">
        <v>39</v>
      </c>
      <c r="C204" s="13" t="s">
        <v>243</v>
      </c>
      <c r="D204" s="13" t="s">
        <v>244</v>
      </c>
      <c r="E204" s="13" t="s">
        <v>13</v>
      </c>
      <c r="F204" s="13" t="s">
        <v>14</v>
      </c>
      <c r="G204" s="8">
        <v>1291</v>
      </c>
      <c r="H204" s="13" t="s">
        <v>15</v>
      </c>
      <c r="I204" s="9">
        <v>44118</v>
      </c>
      <c r="J204" s="9"/>
      <c r="K204" s="13" t="s">
        <v>336</v>
      </c>
      <c r="L204" s="8">
        <v>12716</v>
      </c>
    </row>
    <row r="205" spans="2:12" x14ac:dyDescent="0.25">
      <c r="B205" s="14" t="s">
        <v>10</v>
      </c>
      <c r="C205" s="14" t="s">
        <v>42</v>
      </c>
      <c r="D205" s="14" t="s">
        <v>245</v>
      </c>
      <c r="E205" s="14" t="s">
        <v>13</v>
      </c>
      <c r="F205" s="14" t="s">
        <v>14</v>
      </c>
      <c r="G205" s="5">
        <v>1657</v>
      </c>
      <c r="H205" s="14" t="s">
        <v>15</v>
      </c>
      <c r="I205" s="6">
        <v>44165</v>
      </c>
      <c r="J205" s="6"/>
      <c r="K205" s="14" t="s">
        <v>336</v>
      </c>
      <c r="L205" s="5">
        <v>81578</v>
      </c>
    </row>
    <row r="206" spans="2:12" x14ac:dyDescent="0.25">
      <c r="B206" s="13" t="s">
        <v>39</v>
      </c>
      <c r="C206" s="13" t="s">
        <v>216</v>
      </c>
      <c r="D206" s="13" t="s">
        <v>246</v>
      </c>
      <c r="E206" s="13" t="s">
        <v>13</v>
      </c>
      <c r="F206" s="13" t="s">
        <v>14</v>
      </c>
      <c r="G206" s="8">
        <v>3243</v>
      </c>
      <c r="H206" s="13" t="s">
        <v>15</v>
      </c>
      <c r="I206" s="9">
        <v>44071</v>
      </c>
      <c r="J206" s="9"/>
      <c r="K206" s="13" t="s">
        <v>336</v>
      </c>
      <c r="L206" s="8">
        <v>44624</v>
      </c>
    </row>
    <row r="207" spans="2:12" x14ac:dyDescent="0.25">
      <c r="B207" s="14" t="s">
        <v>60</v>
      </c>
      <c r="C207" s="14" t="s">
        <v>120</v>
      </c>
      <c r="D207" s="14" t="s">
        <v>247</v>
      </c>
      <c r="E207" s="14" t="s">
        <v>13</v>
      </c>
      <c r="F207" s="14" t="s">
        <v>14</v>
      </c>
      <c r="G207" s="5">
        <v>431</v>
      </c>
      <c r="H207" s="14" t="s">
        <v>339</v>
      </c>
      <c r="I207" s="6">
        <v>43434</v>
      </c>
      <c r="J207" s="6"/>
      <c r="K207" s="14" t="s">
        <v>336</v>
      </c>
      <c r="L207" s="5">
        <v>4422</v>
      </c>
    </row>
    <row r="208" spans="2:12" x14ac:dyDescent="0.25">
      <c r="B208" s="13" t="s">
        <v>60</v>
      </c>
      <c r="C208" s="13" t="s">
        <v>183</v>
      </c>
      <c r="D208" s="13" t="s">
        <v>184</v>
      </c>
      <c r="E208" s="13" t="s">
        <v>55</v>
      </c>
      <c r="F208" s="13" t="s">
        <v>14</v>
      </c>
      <c r="G208" s="8">
        <v>5942</v>
      </c>
      <c r="H208" s="13" t="s">
        <v>339</v>
      </c>
      <c r="I208" s="9" t="s">
        <v>20</v>
      </c>
      <c r="J208" s="9"/>
      <c r="K208" s="13" t="s">
        <v>336</v>
      </c>
      <c r="L208" s="8" t="s">
        <v>20</v>
      </c>
    </row>
    <row r="209" spans="2:12" x14ac:dyDescent="0.25">
      <c r="B209" s="14" t="s">
        <v>204</v>
      </c>
      <c r="C209" s="14" t="s">
        <v>207</v>
      </c>
      <c r="D209" s="14" t="s">
        <v>248</v>
      </c>
      <c r="E209" s="14" t="s">
        <v>13</v>
      </c>
      <c r="F209" s="14" t="s">
        <v>14</v>
      </c>
      <c r="G209" s="5">
        <v>24085</v>
      </c>
      <c r="H209" s="14" t="s">
        <v>15</v>
      </c>
      <c r="I209" s="6">
        <v>43160</v>
      </c>
      <c r="J209" s="6"/>
      <c r="K209" s="14" t="s">
        <v>336</v>
      </c>
      <c r="L209" s="5">
        <v>22808</v>
      </c>
    </row>
    <row r="210" spans="2:12" x14ac:dyDescent="0.25">
      <c r="B210" s="13" t="s">
        <v>10</v>
      </c>
      <c r="C210" s="13" t="s">
        <v>23</v>
      </c>
      <c r="D210" s="13" t="s">
        <v>24</v>
      </c>
      <c r="E210" s="13" t="s">
        <v>13</v>
      </c>
      <c r="F210" s="13" t="s">
        <v>14</v>
      </c>
      <c r="G210" s="8">
        <v>1237</v>
      </c>
      <c r="H210" s="13" t="s">
        <v>15</v>
      </c>
      <c r="I210" s="9">
        <v>44047</v>
      </c>
      <c r="J210" s="9"/>
      <c r="K210" s="13" t="s">
        <v>336</v>
      </c>
      <c r="L210" s="8">
        <v>13717</v>
      </c>
    </row>
    <row r="211" spans="2:12" x14ac:dyDescent="0.25">
      <c r="B211" s="14" t="s">
        <v>28</v>
      </c>
      <c r="C211" s="14" t="s">
        <v>229</v>
      </c>
      <c r="D211" s="14" t="s">
        <v>230</v>
      </c>
      <c r="E211" s="14" t="s">
        <v>13</v>
      </c>
      <c r="F211" s="14" t="s">
        <v>14</v>
      </c>
      <c r="G211" s="5">
        <v>41422</v>
      </c>
      <c r="H211" s="14" t="s">
        <v>15</v>
      </c>
      <c r="I211" s="6">
        <v>43670</v>
      </c>
      <c r="J211" s="6"/>
      <c r="K211" s="14" t="s">
        <v>336</v>
      </c>
      <c r="L211" s="5">
        <v>328652</v>
      </c>
    </row>
    <row r="212" spans="2:12" x14ac:dyDescent="0.25">
      <c r="B212" s="13" t="s">
        <v>10</v>
      </c>
      <c r="C212" s="13" t="s">
        <v>110</v>
      </c>
      <c r="D212" s="13" t="s">
        <v>249</v>
      </c>
      <c r="E212" s="13" t="s">
        <v>13</v>
      </c>
      <c r="F212" s="13" t="s">
        <v>14</v>
      </c>
      <c r="G212" s="8">
        <v>3391</v>
      </c>
      <c r="H212" s="13" t="s">
        <v>15</v>
      </c>
      <c r="I212" s="9">
        <v>44742</v>
      </c>
      <c r="J212" s="9"/>
      <c r="K212" s="13" t="s">
        <v>336</v>
      </c>
      <c r="L212" s="8">
        <v>30397</v>
      </c>
    </row>
    <row r="213" spans="2:12" x14ac:dyDescent="0.25">
      <c r="B213" s="14" t="s">
        <v>60</v>
      </c>
      <c r="C213" s="14" t="s">
        <v>183</v>
      </c>
      <c r="D213" s="14" t="s">
        <v>250</v>
      </c>
      <c r="E213" s="14" t="s">
        <v>55</v>
      </c>
      <c r="F213" s="14" t="s">
        <v>14</v>
      </c>
      <c r="G213" s="5">
        <v>1980.56</v>
      </c>
      <c r="H213" s="14" t="s">
        <v>339</v>
      </c>
      <c r="I213" s="6" t="s">
        <v>20</v>
      </c>
      <c r="J213" s="6"/>
      <c r="K213" s="14" t="s">
        <v>336</v>
      </c>
      <c r="L213" s="5" t="s">
        <v>20</v>
      </c>
    </row>
    <row r="214" spans="2:12" x14ac:dyDescent="0.25">
      <c r="B214" s="13" t="s">
        <v>10</v>
      </c>
      <c r="C214" s="13" t="s">
        <v>42</v>
      </c>
      <c r="D214" s="13" t="s">
        <v>251</v>
      </c>
      <c r="E214" s="13" t="s">
        <v>55</v>
      </c>
      <c r="F214" s="13" t="s">
        <v>46</v>
      </c>
      <c r="G214" s="8">
        <v>0</v>
      </c>
      <c r="H214" s="13" t="s">
        <v>15</v>
      </c>
      <c r="I214" s="9" t="s">
        <v>20</v>
      </c>
      <c r="J214" s="9"/>
      <c r="K214" s="13" t="s">
        <v>336</v>
      </c>
      <c r="L214" s="8" t="s">
        <v>20</v>
      </c>
    </row>
    <row r="215" spans="2:12" x14ac:dyDescent="0.25">
      <c r="B215" s="14" t="s">
        <v>28</v>
      </c>
      <c r="C215" s="14" t="s">
        <v>75</v>
      </c>
      <c r="D215" s="14" t="s">
        <v>252</v>
      </c>
      <c r="E215" s="14" t="s">
        <v>13</v>
      </c>
      <c r="F215" s="14" t="s">
        <v>14</v>
      </c>
      <c r="G215" s="5">
        <v>2183.2399999999998</v>
      </c>
      <c r="H215" s="14" t="s">
        <v>15</v>
      </c>
      <c r="I215" s="6">
        <v>43677</v>
      </c>
      <c r="J215" s="6"/>
      <c r="K215" s="14" t="s">
        <v>336</v>
      </c>
      <c r="L215" s="5">
        <v>13279.19</v>
      </c>
    </row>
    <row r="216" spans="2:12" x14ac:dyDescent="0.25">
      <c r="B216" s="13" t="s">
        <v>39</v>
      </c>
      <c r="C216" s="13" t="s">
        <v>253</v>
      </c>
      <c r="D216" s="13" t="s">
        <v>254</v>
      </c>
      <c r="E216" s="13" t="s">
        <v>13</v>
      </c>
      <c r="F216" s="13" t="s">
        <v>14</v>
      </c>
      <c r="G216" s="8">
        <v>969</v>
      </c>
      <c r="H216" s="13" t="s">
        <v>15</v>
      </c>
      <c r="I216" s="9">
        <v>43889</v>
      </c>
      <c r="J216" s="9"/>
      <c r="K216" s="13" t="s">
        <v>336</v>
      </c>
      <c r="L216" s="8">
        <v>9271</v>
      </c>
    </row>
    <row r="217" spans="2:12" x14ac:dyDescent="0.25">
      <c r="B217" s="14" t="s">
        <v>39</v>
      </c>
      <c r="C217" s="14" t="s">
        <v>216</v>
      </c>
      <c r="D217" s="14" t="s">
        <v>217</v>
      </c>
      <c r="E217" s="14" t="s">
        <v>13</v>
      </c>
      <c r="F217" s="14" t="s">
        <v>14</v>
      </c>
      <c r="G217" s="5">
        <v>26500</v>
      </c>
      <c r="H217" s="14" t="s">
        <v>15</v>
      </c>
      <c r="I217" s="6">
        <v>43373</v>
      </c>
      <c r="J217" s="6"/>
      <c r="K217" s="14" t="s">
        <v>336</v>
      </c>
      <c r="L217" s="5">
        <v>173079</v>
      </c>
    </row>
    <row r="218" spans="2:12" x14ac:dyDescent="0.25">
      <c r="B218" s="13" t="s">
        <v>28</v>
      </c>
      <c r="C218" s="13" t="s">
        <v>75</v>
      </c>
      <c r="D218" s="13" t="s">
        <v>255</v>
      </c>
      <c r="E218" s="13" t="s">
        <v>13</v>
      </c>
      <c r="F218" s="13" t="s">
        <v>14</v>
      </c>
      <c r="G218" s="8">
        <v>1967.64</v>
      </c>
      <c r="H218" s="13" t="s">
        <v>15</v>
      </c>
      <c r="I218" s="9">
        <v>43343</v>
      </c>
      <c r="J218" s="9"/>
      <c r="K218" s="13" t="s">
        <v>336</v>
      </c>
      <c r="L218" s="8">
        <v>14475.53</v>
      </c>
    </row>
    <row r="219" spans="2:12" x14ac:dyDescent="0.25">
      <c r="B219" s="14" t="s">
        <v>204</v>
      </c>
      <c r="C219" s="14" t="s">
        <v>205</v>
      </c>
      <c r="D219" s="14" t="s">
        <v>209</v>
      </c>
      <c r="E219" s="14" t="s">
        <v>13</v>
      </c>
      <c r="F219" s="14" t="s">
        <v>46</v>
      </c>
      <c r="G219" s="5">
        <v>0</v>
      </c>
      <c r="H219" s="14" t="s">
        <v>15</v>
      </c>
      <c r="I219" s="6">
        <v>43272</v>
      </c>
      <c r="J219" s="6"/>
      <c r="K219" s="14" t="s">
        <v>336</v>
      </c>
      <c r="L219" s="5">
        <v>4550</v>
      </c>
    </row>
    <row r="220" spans="2:12" x14ac:dyDescent="0.25">
      <c r="B220" s="13" t="s">
        <v>10</v>
      </c>
      <c r="C220" s="13" t="s">
        <v>201</v>
      </c>
      <c r="D220" s="13" t="s">
        <v>203</v>
      </c>
      <c r="E220" s="13" t="s">
        <v>13</v>
      </c>
      <c r="F220" s="13" t="s">
        <v>25</v>
      </c>
      <c r="G220" s="8">
        <v>0</v>
      </c>
      <c r="H220" s="13" t="s">
        <v>15</v>
      </c>
      <c r="I220" s="9">
        <v>43134</v>
      </c>
      <c r="J220" s="9"/>
      <c r="K220" s="13" t="s">
        <v>336</v>
      </c>
      <c r="L220" s="8">
        <v>42613</v>
      </c>
    </row>
    <row r="221" spans="2:12" x14ac:dyDescent="0.25">
      <c r="B221" s="14" t="s">
        <v>60</v>
      </c>
      <c r="C221" s="14" t="s">
        <v>120</v>
      </c>
      <c r="D221" s="14" t="s">
        <v>256</v>
      </c>
      <c r="E221" s="14" t="s">
        <v>239</v>
      </c>
      <c r="F221" s="14" t="s">
        <v>14</v>
      </c>
      <c r="G221" s="5">
        <v>0</v>
      </c>
      <c r="H221" s="14" t="s">
        <v>339</v>
      </c>
      <c r="I221" s="6" t="s">
        <v>20</v>
      </c>
      <c r="J221" s="6"/>
      <c r="K221" s="14" t="s">
        <v>336</v>
      </c>
      <c r="L221" s="5" t="s">
        <v>20</v>
      </c>
    </row>
    <row r="222" spans="2:12" x14ac:dyDescent="0.25">
      <c r="B222" s="13" t="s">
        <v>16</v>
      </c>
      <c r="C222" s="13" t="s">
        <v>101</v>
      </c>
      <c r="D222" s="13" t="s">
        <v>257</v>
      </c>
      <c r="E222" s="13" t="s">
        <v>13</v>
      </c>
      <c r="F222" s="13" t="s">
        <v>19</v>
      </c>
      <c r="G222" s="8">
        <v>570</v>
      </c>
      <c r="H222" s="13" t="s">
        <v>339</v>
      </c>
      <c r="I222" s="9" t="s">
        <v>20</v>
      </c>
      <c r="J222" s="9"/>
      <c r="K222" s="13" t="s">
        <v>336</v>
      </c>
      <c r="L222" s="8">
        <v>7632</v>
      </c>
    </row>
    <row r="223" spans="2:12" x14ac:dyDescent="0.25">
      <c r="B223" s="14" t="s">
        <v>10</v>
      </c>
      <c r="C223" s="14" t="s">
        <v>110</v>
      </c>
      <c r="D223" s="14" t="s">
        <v>258</v>
      </c>
      <c r="E223" s="14" t="s">
        <v>13</v>
      </c>
      <c r="F223" s="14" t="s">
        <v>14</v>
      </c>
      <c r="G223" s="5">
        <v>5167</v>
      </c>
      <c r="H223" s="14" t="s">
        <v>15</v>
      </c>
      <c r="I223" s="6">
        <v>44073</v>
      </c>
      <c r="J223" s="6"/>
      <c r="K223" s="14" t="s">
        <v>336</v>
      </c>
      <c r="L223" s="5">
        <v>40465</v>
      </c>
    </row>
    <row r="224" spans="2:12" x14ac:dyDescent="0.25">
      <c r="B224" s="13" t="s">
        <v>28</v>
      </c>
      <c r="C224" s="13" t="s">
        <v>229</v>
      </c>
      <c r="D224" s="13" t="s">
        <v>233</v>
      </c>
      <c r="E224" s="13" t="s">
        <v>13</v>
      </c>
      <c r="F224" s="13" t="s">
        <v>14</v>
      </c>
      <c r="G224" s="8">
        <v>12098</v>
      </c>
      <c r="H224" s="13" t="s">
        <v>15</v>
      </c>
      <c r="I224" s="9">
        <v>43373</v>
      </c>
      <c r="J224" s="9"/>
      <c r="K224" s="13" t="s">
        <v>336</v>
      </c>
      <c r="L224" s="8">
        <v>177600</v>
      </c>
    </row>
    <row r="225" spans="2:12" x14ac:dyDescent="0.25">
      <c r="B225" s="14" t="s">
        <v>28</v>
      </c>
      <c r="C225" s="14" t="s">
        <v>229</v>
      </c>
      <c r="D225" s="14" t="s">
        <v>230</v>
      </c>
      <c r="E225" s="14" t="s">
        <v>13</v>
      </c>
      <c r="F225" s="14" t="s">
        <v>25</v>
      </c>
      <c r="G225" s="5">
        <v>1242</v>
      </c>
      <c r="H225" s="14" t="s">
        <v>15</v>
      </c>
      <c r="I225" s="6">
        <v>44003</v>
      </c>
      <c r="J225" s="6"/>
      <c r="K225" s="14" t="s">
        <v>336</v>
      </c>
      <c r="L225" s="5">
        <v>19059</v>
      </c>
    </row>
    <row r="226" spans="2:12" x14ac:dyDescent="0.25">
      <c r="B226" s="13" t="s">
        <v>28</v>
      </c>
      <c r="C226" s="13" t="s">
        <v>229</v>
      </c>
      <c r="D226" s="13" t="s">
        <v>231</v>
      </c>
      <c r="E226" s="13" t="s">
        <v>13</v>
      </c>
      <c r="F226" s="13" t="s">
        <v>47</v>
      </c>
      <c r="G226" s="8">
        <v>1243</v>
      </c>
      <c r="H226" s="13" t="s">
        <v>15</v>
      </c>
      <c r="I226" s="9">
        <v>43281</v>
      </c>
      <c r="J226" s="9"/>
      <c r="K226" s="13" t="s">
        <v>336</v>
      </c>
      <c r="L226" s="8">
        <v>3882</v>
      </c>
    </row>
    <row r="227" spans="2:12" x14ac:dyDescent="0.25">
      <c r="B227" s="14" t="s">
        <v>28</v>
      </c>
      <c r="C227" s="14" t="s">
        <v>75</v>
      </c>
      <c r="D227" s="14" t="s">
        <v>259</v>
      </c>
      <c r="E227" s="14" t="s">
        <v>13</v>
      </c>
      <c r="F227" s="14" t="s">
        <v>14</v>
      </c>
      <c r="G227" s="5">
        <v>4862.0600000000004</v>
      </c>
      <c r="H227" s="14" t="s">
        <v>15</v>
      </c>
      <c r="I227" s="6">
        <v>43992</v>
      </c>
      <c r="J227" s="6"/>
      <c r="K227" s="14" t="s">
        <v>336</v>
      </c>
      <c r="L227" s="5">
        <v>52828.26</v>
      </c>
    </row>
    <row r="228" spans="2:12" x14ac:dyDescent="0.25">
      <c r="B228" s="13" t="s">
        <v>28</v>
      </c>
      <c r="C228" s="13" t="s">
        <v>75</v>
      </c>
      <c r="D228" s="13" t="s">
        <v>260</v>
      </c>
      <c r="E228" s="13" t="s">
        <v>13</v>
      </c>
      <c r="F228" s="13" t="s">
        <v>14</v>
      </c>
      <c r="G228" s="8">
        <v>3214</v>
      </c>
      <c r="H228" s="13" t="s">
        <v>15</v>
      </c>
      <c r="I228" s="9">
        <v>43511</v>
      </c>
      <c r="J228" s="9"/>
      <c r="K228" s="13" t="s">
        <v>336</v>
      </c>
      <c r="L228" s="8">
        <v>50896.75</v>
      </c>
    </row>
    <row r="229" spans="2:12" x14ac:dyDescent="0.25">
      <c r="B229" s="14" t="s">
        <v>28</v>
      </c>
      <c r="C229" s="14" t="s">
        <v>75</v>
      </c>
      <c r="D229" s="14" t="s">
        <v>235</v>
      </c>
      <c r="E229" s="14" t="s">
        <v>13</v>
      </c>
      <c r="F229" s="14" t="s">
        <v>25</v>
      </c>
      <c r="G229" s="5">
        <v>987</v>
      </c>
      <c r="H229" s="14" t="s">
        <v>15</v>
      </c>
      <c r="I229" s="6">
        <v>43958</v>
      </c>
      <c r="J229" s="6"/>
      <c r="K229" s="14" t="s">
        <v>336</v>
      </c>
      <c r="L229" s="5">
        <v>5983</v>
      </c>
    </row>
    <row r="230" spans="2:12" x14ac:dyDescent="0.25">
      <c r="B230" s="13" t="s">
        <v>28</v>
      </c>
      <c r="C230" s="13" t="s">
        <v>75</v>
      </c>
      <c r="D230" s="13" t="s">
        <v>79</v>
      </c>
      <c r="E230" s="13" t="s">
        <v>13</v>
      </c>
      <c r="F230" s="13" t="s">
        <v>14</v>
      </c>
      <c r="G230" s="8">
        <v>5621</v>
      </c>
      <c r="H230" s="13" t="s">
        <v>15</v>
      </c>
      <c r="I230" s="9">
        <v>43145</v>
      </c>
      <c r="J230" s="9"/>
      <c r="K230" s="13" t="s">
        <v>336</v>
      </c>
      <c r="L230" s="8">
        <v>161970</v>
      </c>
    </row>
    <row r="231" spans="2:12" x14ac:dyDescent="0.25">
      <c r="B231" s="14" t="s">
        <v>28</v>
      </c>
      <c r="C231" s="14" t="s">
        <v>75</v>
      </c>
      <c r="D231" s="14" t="s">
        <v>79</v>
      </c>
      <c r="E231" s="14" t="s">
        <v>13</v>
      </c>
      <c r="F231" s="14" t="s">
        <v>14</v>
      </c>
      <c r="G231" s="5">
        <v>5608</v>
      </c>
      <c r="H231" s="14" t="s">
        <v>15</v>
      </c>
      <c r="I231" s="6">
        <v>43145</v>
      </c>
      <c r="J231" s="6"/>
      <c r="K231" s="14" t="s">
        <v>336</v>
      </c>
      <c r="L231" s="5">
        <v>160697</v>
      </c>
    </row>
    <row r="232" spans="2:12" x14ac:dyDescent="0.25">
      <c r="B232" s="13" t="s">
        <v>28</v>
      </c>
      <c r="C232" s="13" t="s">
        <v>75</v>
      </c>
      <c r="D232" s="13" t="s">
        <v>79</v>
      </c>
      <c r="E232" s="13" t="s">
        <v>13</v>
      </c>
      <c r="F232" s="13" t="s">
        <v>14</v>
      </c>
      <c r="G232" s="8">
        <v>1000</v>
      </c>
      <c r="H232" s="13" t="s">
        <v>15</v>
      </c>
      <c r="I232" s="9">
        <v>43145</v>
      </c>
      <c r="J232" s="9"/>
      <c r="K232" s="13" t="s">
        <v>336</v>
      </c>
      <c r="L232" s="8">
        <v>25545</v>
      </c>
    </row>
    <row r="233" spans="2:12" x14ac:dyDescent="0.25">
      <c r="B233" s="14" t="s">
        <v>28</v>
      </c>
      <c r="C233" s="14" t="s">
        <v>75</v>
      </c>
      <c r="D233" s="14" t="s">
        <v>79</v>
      </c>
      <c r="E233" s="14" t="s">
        <v>13</v>
      </c>
      <c r="F233" s="14" t="s">
        <v>25</v>
      </c>
      <c r="G233" s="5">
        <v>2551</v>
      </c>
      <c r="H233" s="14" t="s">
        <v>15</v>
      </c>
      <c r="I233" s="6">
        <v>44012</v>
      </c>
      <c r="J233" s="6"/>
      <c r="K233" s="14" t="s">
        <v>336</v>
      </c>
      <c r="L233" s="5">
        <v>37392</v>
      </c>
    </row>
    <row r="234" spans="2:12" x14ac:dyDescent="0.25">
      <c r="B234" s="13" t="s">
        <v>10</v>
      </c>
      <c r="C234" s="13" t="s">
        <v>42</v>
      </c>
      <c r="D234" s="13" t="s">
        <v>261</v>
      </c>
      <c r="E234" s="13" t="s">
        <v>13</v>
      </c>
      <c r="F234" s="13" t="s">
        <v>14</v>
      </c>
      <c r="G234" s="8">
        <v>2712</v>
      </c>
      <c r="H234" s="13" t="s">
        <v>15</v>
      </c>
      <c r="I234" s="9">
        <v>44042</v>
      </c>
      <c r="J234" s="9"/>
      <c r="K234" s="13" t="s">
        <v>336</v>
      </c>
      <c r="L234" s="8">
        <v>50140</v>
      </c>
    </row>
    <row r="235" spans="2:12" x14ac:dyDescent="0.25">
      <c r="B235" s="14" t="s">
        <v>204</v>
      </c>
      <c r="C235" s="14" t="s">
        <v>205</v>
      </c>
      <c r="D235" s="14" t="s">
        <v>206</v>
      </c>
      <c r="E235" s="14" t="s">
        <v>55</v>
      </c>
      <c r="F235" s="14" t="s">
        <v>14</v>
      </c>
      <c r="G235" s="5">
        <v>3709</v>
      </c>
      <c r="H235" s="14" t="s">
        <v>15</v>
      </c>
      <c r="I235" s="6" t="s">
        <v>20</v>
      </c>
      <c r="J235" s="6"/>
      <c r="K235" s="14" t="s">
        <v>336</v>
      </c>
      <c r="L235" s="5" t="s">
        <v>20</v>
      </c>
    </row>
    <row r="236" spans="2:12" x14ac:dyDescent="0.25">
      <c r="B236" s="13" t="s">
        <v>204</v>
      </c>
      <c r="C236" s="13" t="s">
        <v>205</v>
      </c>
      <c r="D236" s="13" t="s">
        <v>206</v>
      </c>
      <c r="E236" s="13" t="s">
        <v>13</v>
      </c>
      <c r="F236" s="13" t="s">
        <v>14</v>
      </c>
      <c r="G236" s="8">
        <v>13449</v>
      </c>
      <c r="H236" s="13" t="s">
        <v>15</v>
      </c>
      <c r="I236" s="9">
        <v>44165</v>
      </c>
      <c r="J236" s="9"/>
      <c r="K236" s="13" t="s">
        <v>336</v>
      </c>
      <c r="L236" s="8">
        <v>402725</v>
      </c>
    </row>
    <row r="237" spans="2:12" x14ac:dyDescent="0.25">
      <c r="B237" s="14" t="s">
        <v>204</v>
      </c>
      <c r="C237" s="14" t="s">
        <v>205</v>
      </c>
      <c r="D237" s="14" t="s">
        <v>206</v>
      </c>
      <c r="E237" s="14" t="s">
        <v>55</v>
      </c>
      <c r="F237" s="14" t="s">
        <v>14</v>
      </c>
      <c r="G237" s="5">
        <v>9258</v>
      </c>
      <c r="H237" s="14" t="s">
        <v>15</v>
      </c>
      <c r="I237" s="6" t="s">
        <v>20</v>
      </c>
      <c r="J237" s="6"/>
      <c r="K237" s="14" t="s">
        <v>336</v>
      </c>
      <c r="L237" s="5" t="s">
        <v>20</v>
      </c>
    </row>
    <row r="238" spans="2:12" x14ac:dyDescent="0.25">
      <c r="B238" s="13" t="s">
        <v>204</v>
      </c>
      <c r="C238" s="13" t="s">
        <v>205</v>
      </c>
      <c r="D238" s="13" t="s">
        <v>262</v>
      </c>
      <c r="E238" s="13" t="s">
        <v>55</v>
      </c>
      <c r="F238" s="13" t="s">
        <v>14</v>
      </c>
      <c r="G238" s="8">
        <v>703</v>
      </c>
      <c r="H238" s="13" t="s">
        <v>15</v>
      </c>
      <c r="I238" s="9" t="s">
        <v>20</v>
      </c>
      <c r="J238" s="9"/>
      <c r="K238" s="13" t="s">
        <v>336</v>
      </c>
      <c r="L238" s="8" t="s">
        <v>20</v>
      </c>
    </row>
    <row r="239" spans="2:12" x14ac:dyDescent="0.25">
      <c r="B239" s="14" t="s">
        <v>204</v>
      </c>
      <c r="C239" s="14" t="s">
        <v>207</v>
      </c>
      <c r="D239" s="14" t="s">
        <v>263</v>
      </c>
      <c r="E239" s="14" t="s">
        <v>13</v>
      </c>
      <c r="F239" s="14" t="s">
        <v>14</v>
      </c>
      <c r="G239" s="5">
        <v>2965</v>
      </c>
      <c r="H239" s="14" t="s">
        <v>15</v>
      </c>
      <c r="I239" s="6">
        <v>44681</v>
      </c>
      <c r="J239" s="6"/>
      <c r="K239" s="14" t="s">
        <v>336</v>
      </c>
      <c r="L239" s="5">
        <v>45000</v>
      </c>
    </row>
    <row r="240" spans="2:12" x14ac:dyDescent="0.25">
      <c r="B240" s="13" t="s">
        <v>204</v>
      </c>
      <c r="C240" s="13" t="s">
        <v>205</v>
      </c>
      <c r="D240" s="13" t="s">
        <v>264</v>
      </c>
      <c r="E240" s="13" t="s">
        <v>13</v>
      </c>
      <c r="F240" s="13" t="s">
        <v>14</v>
      </c>
      <c r="G240" s="8">
        <v>4500</v>
      </c>
      <c r="H240" s="13" t="s">
        <v>15</v>
      </c>
      <c r="I240" s="9">
        <v>44597</v>
      </c>
      <c r="J240" s="9"/>
      <c r="K240" s="13" t="s">
        <v>336</v>
      </c>
      <c r="L240" s="8">
        <v>119786</v>
      </c>
    </row>
    <row r="241" spans="2:12" x14ac:dyDescent="0.25">
      <c r="B241" s="14" t="s">
        <v>204</v>
      </c>
      <c r="C241" s="14" t="s">
        <v>207</v>
      </c>
      <c r="D241" s="14" t="s">
        <v>265</v>
      </c>
      <c r="E241" s="14" t="s">
        <v>13</v>
      </c>
      <c r="F241" s="14" t="s">
        <v>14</v>
      </c>
      <c r="G241" s="5">
        <v>1818</v>
      </c>
      <c r="H241" s="14" t="s">
        <v>15</v>
      </c>
      <c r="I241" s="6">
        <v>44842</v>
      </c>
      <c r="J241" s="6">
        <v>43017</v>
      </c>
      <c r="K241" s="14" t="s">
        <v>336</v>
      </c>
      <c r="L241" s="5">
        <v>36360</v>
      </c>
    </row>
    <row r="242" spans="2:12" x14ac:dyDescent="0.25">
      <c r="B242" s="13" t="s">
        <v>39</v>
      </c>
      <c r="C242" s="13" t="s">
        <v>216</v>
      </c>
      <c r="D242" s="13" t="s">
        <v>266</v>
      </c>
      <c r="E242" s="13" t="s">
        <v>13</v>
      </c>
      <c r="F242" s="13" t="s">
        <v>14</v>
      </c>
      <c r="G242" s="8">
        <v>2200</v>
      </c>
      <c r="H242" s="13" t="s">
        <v>15</v>
      </c>
      <c r="I242" s="9">
        <v>44074</v>
      </c>
      <c r="J242" s="9"/>
      <c r="K242" s="13" t="s">
        <v>336</v>
      </c>
      <c r="L242" s="8">
        <v>19661</v>
      </c>
    </row>
    <row r="243" spans="2:12" x14ac:dyDescent="0.25">
      <c r="B243" s="14" t="s">
        <v>39</v>
      </c>
      <c r="C243" s="14" t="s">
        <v>216</v>
      </c>
      <c r="D243" s="14" t="s">
        <v>266</v>
      </c>
      <c r="E243" s="14" t="s">
        <v>55</v>
      </c>
      <c r="F243" s="14" t="s">
        <v>14</v>
      </c>
      <c r="G243" s="5">
        <v>8000</v>
      </c>
      <c r="H243" s="14" t="s">
        <v>15</v>
      </c>
      <c r="I243" s="6" t="s">
        <v>20</v>
      </c>
      <c r="J243" s="6"/>
      <c r="K243" s="14" t="s">
        <v>336</v>
      </c>
      <c r="L243" s="5" t="s">
        <v>20</v>
      </c>
    </row>
    <row r="244" spans="2:12" x14ac:dyDescent="0.25">
      <c r="B244" s="13" t="s">
        <v>39</v>
      </c>
      <c r="C244" s="13" t="s">
        <v>216</v>
      </c>
      <c r="D244" s="13" t="s">
        <v>267</v>
      </c>
      <c r="E244" s="13" t="s">
        <v>13</v>
      </c>
      <c r="F244" s="13" t="s">
        <v>14</v>
      </c>
      <c r="G244" s="8">
        <v>280</v>
      </c>
      <c r="H244" s="13" t="s">
        <v>15</v>
      </c>
      <c r="I244" s="9">
        <v>43373</v>
      </c>
      <c r="J244" s="9"/>
      <c r="K244" s="13" t="s">
        <v>336</v>
      </c>
      <c r="L244" s="8">
        <v>6005</v>
      </c>
    </row>
    <row r="245" spans="2:12" x14ac:dyDescent="0.25">
      <c r="B245" s="14" t="s">
        <v>10</v>
      </c>
      <c r="C245" s="14" t="s">
        <v>11</v>
      </c>
      <c r="D245" s="14" t="s">
        <v>268</v>
      </c>
      <c r="E245" s="14" t="s">
        <v>13</v>
      </c>
      <c r="F245" s="14" t="s">
        <v>14</v>
      </c>
      <c r="G245" s="5">
        <v>1614</v>
      </c>
      <c r="H245" s="14" t="s">
        <v>15</v>
      </c>
      <c r="I245" s="6">
        <v>43646</v>
      </c>
      <c r="J245" s="6"/>
      <c r="K245" s="14" t="s">
        <v>336</v>
      </c>
      <c r="L245" s="5">
        <v>2408</v>
      </c>
    </row>
    <row r="246" spans="2:12" x14ac:dyDescent="0.25">
      <c r="B246" s="13" t="s">
        <v>16</v>
      </c>
      <c r="C246" s="13" t="s">
        <v>37</v>
      </c>
      <c r="D246" s="13" t="s">
        <v>269</v>
      </c>
      <c r="E246" s="13" t="s">
        <v>13</v>
      </c>
      <c r="F246" s="13" t="s">
        <v>14</v>
      </c>
      <c r="G246" s="8">
        <v>17383.72</v>
      </c>
      <c r="H246" s="13" t="s">
        <v>339</v>
      </c>
      <c r="I246" s="9">
        <v>44197</v>
      </c>
      <c r="J246" s="9"/>
      <c r="K246" s="13" t="s">
        <v>336</v>
      </c>
      <c r="L246" s="8">
        <v>392470</v>
      </c>
    </row>
    <row r="247" spans="2:12" x14ac:dyDescent="0.25">
      <c r="B247" s="14" t="s">
        <v>16</v>
      </c>
      <c r="C247" s="14" t="s">
        <v>37</v>
      </c>
      <c r="D247" s="14" t="s">
        <v>157</v>
      </c>
      <c r="E247" s="14" t="s">
        <v>13</v>
      </c>
      <c r="F247" s="14" t="s">
        <v>14</v>
      </c>
      <c r="G247" s="5">
        <v>1431</v>
      </c>
      <c r="H247" s="14" t="s">
        <v>339</v>
      </c>
      <c r="I247" s="6">
        <v>43830</v>
      </c>
      <c r="J247" s="6"/>
      <c r="K247" s="14" t="s">
        <v>336</v>
      </c>
      <c r="L247" s="5">
        <v>20000</v>
      </c>
    </row>
    <row r="248" spans="2:12" x14ac:dyDescent="0.25">
      <c r="B248" s="13" t="s">
        <v>16</v>
      </c>
      <c r="C248" s="13" t="s">
        <v>37</v>
      </c>
      <c r="D248" s="13" t="s">
        <v>270</v>
      </c>
      <c r="E248" s="13" t="s">
        <v>13</v>
      </c>
      <c r="F248" s="13" t="s">
        <v>14</v>
      </c>
      <c r="G248" s="8">
        <v>2432</v>
      </c>
      <c r="H248" s="13" t="s">
        <v>339</v>
      </c>
      <c r="I248" s="9">
        <v>44500</v>
      </c>
      <c r="J248" s="9"/>
      <c r="K248" s="13" t="s">
        <v>336</v>
      </c>
      <c r="L248" s="8">
        <v>54000</v>
      </c>
    </row>
    <row r="249" spans="2:12" x14ac:dyDescent="0.25">
      <c r="B249" s="14" t="s">
        <v>39</v>
      </c>
      <c r="C249" s="14" t="s">
        <v>216</v>
      </c>
      <c r="D249" s="14" t="s">
        <v>266</v>
      </c>
      <c r="E249" s="14" t="s">
        <v>13</v>
      </c>
      <c r="F249" s="14" t="s">
        <v>14</v>
      </c>
      <c r="G249" s="5">
        <v>800</v>
      </c>
      <c r="H249" s="14" t="s">
        <v>15</v>
      </c>
      <c r="I249" s="6">
        <v>43921</v>
      </c>
      <c r="J249" s="6"/>
      <c r="K249" s="14" t="s">
        <v>336</v>
      </c>
      <c r="L249" s="5">
        <v>5559</v>
      </c>
    </row>
    <row r="250" spans="2:12" x14ac:dyDescent="0.25">
      <c r="B250" s="13" t="s">
        <v>16</v>
      </c>
      <c r="C250" s="13" t="s">
        <v>195</v>
      </c>
      <c r="D250" s="13" t="s">
        <v>271</v>
      </c>
      <c r="E250" s="13" t="s">
        <v>13</v>
      </c>
      <c r="F250" s="13" t="s">
        <v>14</v>
      </c>
      <c r="G250" s="8">
        <v>5134</v>
      </c>
      <c r="H250" s="13" t="s">
        <v>339</v>
      </c>
      <c r="I250" s="9">
        <v>43190</v>
      </c>
      <c r="J250" s="9"/>
      <c r="K250" s="13" t="s">
        <v>336</v>
      </c>
      <c r="L250" s="8">
        <v>65444</v>
      </c>
    </row>
    <row r="251" spans="2:12" x14ac:dyDescent="0.25">
      <c r="B251" s="14" t="s">
        <v>204</v>
      </c>
      <c r="C251" s="14" t="s">
        <v>207</v>
      </c>
      <c r="D251" s="14" t="s">
        <v>272</v>
      </c>
      <c r="E251" s="14" t="s">
        <v>13</v>
      </c>
      <c r="F251" s="14" t="s">
        <v>14</v>
      </c>
      <c r="G251" s="5">
        <v>0</v>
      </c>
      <c r="H251" s="14" t="s">
        <v>15</v>
      </c>
      <c r="I251" s="6">
        <v>44012</v>
      </c>
      <c r="J251" s="6"/>
      <c r="K251" s="14" t="s">
        <v>336</v>
      </c>
      <c r="L251" s="5">
        <v>46800</v>
      </c>
    </row>
    <row r="252" spans="2:12" x14ac:dyDescent="0.25">
      <c r="B252" s="13" t="s">
        <v>204</v>
      </c>
      <c r="C252" s="13" t="s">
        <v>207</v>
      </c>
      <c r="D252" s="13" t="s">
        <v>273</v>
      </c>
      <c r="E252" s="13" t="s">
        <v>13</v>
      </c>
      <c r="F252" s="13" t="s">
        <v>14</v>
      </c>
      <c r="G252" s="8">
        <v>614</v>
      </c>
      <c r="H252" s="13" t="s">
        <v>15</v>
      </c>
      <c r="I252" s="9">
        <v>43921</v>
      </c>
      <c r="J252" s="9"/>
      <c r="K252" s="13" t="s">
        <v>336</v>
      </c>
      <c r="L252" s="8">
        <v>16860</v>
      </c>
    </row>
    <row r="253" spans="2:12" x14ac:dyDescent="0.25">
      <c r="B253" s="14" t="s">
        <v>16</v>
      </c>
      <c r="C253" s="14" t="s">
        <v>195</v>
      </c>
      <c r="D253" s="14" t="s">
        <v>274</v>
      </c>
      <c r="E253" s="14" t="s">
        <v>13</v>
      </c>
      <c r="F253" s="14" t="s">
        <v>14</v>
      </c>
      <c r="G253" s="5">
        <v>12250</v>
      </c>
      <c r="H253" s="14" t="s">
        <v>339</v>
      </c>
      <c r="I253" s="6">
        <v>43616</v>
      </c>
      <c r="J253" s="6"/>
      <c r="K253" s="14" t="s">
        <v>336</v>
      </c>
      <c r="L253" s="5">
        <v>194500</v>
      </c>
    </row>
    <row r="254" spans="2:12" x14ac:dyDescent="0.25">
      <c r="B254" s="13" t="s">
        <v>16</v>
      </c>
      <c r="C254" s="13" t="s">
        <v>275</v>
      </c>
      <c r="D254" s="13" t="s">
        <v>276</v>
      </c>
      <c r="E254" s="13" t="s">
        <v>13</v>
      </c>
      <c r="F254" s="13" t="s">
        <v>14</v>
      </c>
      <c r="G254" s="8">
        <v>1549</v>
      </c>
      <c r="H254" s="13" t="s">
        <v>339</v>
      </c>
      <c r="I254" s="9" t="s">
        <v>20</v>
      </c>
      <c r="J254" s="9"/>
      <c r="K254" s="13" t="s">
        <v>336</v>
      </c>
      <c r="L254" s="8">
        <v>34000</v>
      </c>
    </row>
    <row r="255" spans="2:12" x14ac:dyDescent="0.25">
      <c r="B255" s="14" t="s">
        <v>60</v>
      </c>
      <c r="C255" s="14" t="s">
        <v>120</v>
      </c>
      <c r="D255" s="14" t="s">
        <v>277</v>
      </c>
      <c r="E255" s="14" t="s">
        <v>13</v>
      </c>
      <c r="F255" s="14" t="s">
        <v>14</v>
      </c>
      <c r="G255" s="5">
        <v>2906</v>
      </c>
      <c r="H255" s="14" t="s">
        <v>339</v>
      </c>
      <c r="I255" s="6">
        <v>43982</v>
      </c>
      <c r="J255" s="6"/>
      <c r="K255" s="14" t="s">
        <v>336</v>
      </c>
      <c r="L255" s="5">
        <v>23790</v>
      </c>
    </row>
    <row r="256" spans="2:12" x14ac:dyDescent="0.25">
      <c r="B256" s="13" t="s">
        <v>16</v>
      </c>
      <c r="C256" s="13" t="s">
        <v>101</v>
      </c>
      <c r="D256" s="13" t="s">
        <v>278</v>
      </c>
      <c r="E256" s="13" t="s">
        <v>13</v>
      </c>
      <c r="F256" s="13" t="s">
        <v>19</v>
      </c>
      <c r="G256" s="8">
        <v>484</v>
      </c>
      <c r="H256" s="13" t="s">
        <v>339</v>
      </c>
      <c r="I256" s="9" t="s">
        <v>20</v>
      </c>
      <c r="J256" s="9"/>
      <c r="K256" s="13" t="s">
        <v>336</v>
      </c>
      <c r="L256" s="8">
        <v>4800</v>
      </c>
    </row>
    <row r="257" spans="2:12" x14ac:dyDescent="0.25">
      <c r="B257" s="14" t="s">
        <v>10</v>
      </c>
      <c r="C257" s="14" t="s">
        <v>110</v>
      </c>
      <c r="D257" s="14" t="s">
        <v>279</v>
      </c>
      <c r="E257" s="14" t="s">
        <v>13</v>
      </c>
      <c r="F257" s="14" t="s">
        <v>14</v>
      </c>
      <c r="G257" s="5">
        <v>0</v>
      </c>
      <c r="H257" s="14" t="s">
        <v>15</v>
      </c>
      <c r="I257" s="6">
        <v>43159</v>
      </c>
      <c r="J257" s="6"/>
      <c r="K257" s="14" t="s">
        <v>336</v>
      </c>
      <c r="L257" s="5">
        <v>939</v>
      </c>
    </row>
    <row r="258" spans="2:12" x14ac:dyDescent="0.25">
      <c r="B258" s="13" t="s">
        <v>28</v>
      </c>
      <c r="C258" s="13" t="s">
        <v>29</v>
      </c>
      <c r="D258" s="13" t="s">
        <v>280</v>
      </c>
      <c r="E258" s="13" t="s">
        <v>13</v>
      </c>
      <c r="F258" s="13" t="s">
        <v>14</v>
      </c>
      <c r="G258" s="8">
        <v>38</v>
      </c>
      <c r="H258" s="13" t="s">
        <v>15</v>
      </c>
      <c r="I258" s="9">
        <v>43982</v>
      </c>
      <c r="J258" s="9"/>
      <c r="K258" s="13" t="s">
        <v>336</v>
      </c>
      <c r="L258" s="8">
        <v>6930</v>
      </c>
    </row>
    <row r="259" spans="2:12" x14ac:dyDescent="0.25">
      <c r="B259" s="14" t="s">
        <v>10</v>
      </c>
      <c r="C259" s="14" t="s">
        <v>11</v>
      </c>
      <c r="D259" s="14" t="s">
        <v>91</v>
      </c>
      <c r="E259" s="14" t="s">
        <v>13</v>
      </c>
      <c r="F259" s="14" t="s">
        <v>14</v>
      </c>
      <c r="G259" s="5">
        <v>2682</v>
      </c>
      <c r="H259" s="14" t="s">
        <v>15</v>
      </c>
      <c r="I259" s="6">
        <v>43295</v>
      </c>
      <c r="J259" s="6"/>
      <c r="K259" s="14" t="s">
        <v>336</v>
      </c>
      <c r="L259" s="5">
        <v>2034</v>
      </c>
    </row>
    <row r="260" spans="2:12" x14ac:dyDescent="0.25">
      <c r="B260" s="13" t="s">
        <v>10</v>
      </c>
      <c r="C260" s="13" t="s">
        <v>201</v>
      </c>
      <c r="D260" s="13" t="s">
        <v>203</v>
      </c>
      <c r="E260" s="13" t="s">
        <v>13</v>
      </c>
      <c r="F260" s="13" t="s">
        <v>25</v>
      </c>
      <c r="G260" s="8">
        <v>0</v>
      </c>
      <c r="H260" s="13" t="s">
        <v>15</v>
      </c>
      <c r="I260" s="9">
        <v>44149</v>
      </c>
      <c r="J260" s="9"/>
      <c r="K260" s="13" t="s">
        <v>336</v>
      </c>
      <c r="L260" s="8">
        <v>27023</v>
      </c>
    </row>
    <row r="261" spans="2:12" x14ac:dyDescent="0.25">
      <c r="B261" s="14" t="s">
        <v>204</v>
      </c>
      <c r="C261" s="14" t="s">
        <v>207</v>
      </c>
      <c r="D261" s="14" t="s">
        <v>228</v>
      </c>
      <c r="E261" s="14" t="s">
        <v>13</v>
      </c>
      <c r="F261" s="14" t="s">
        <v>14</v>
      </c>
      <c r="G261" s="5">
        <v>107000</v>
      </c>
      <c r="H261" s="14" t="s">
        <v>15</v>
      </c>
      <c r="I261" s="6">
        <v>60168</v>
      </c>
      <c r="J261" s="6">
        <v>49210</v>
      </c>
      <c r="K261" s="14" t="s">
        <v>336</v>
      </c>
      <c r="L261" s="5">
        <v>3250000</v>
      </c>
    </row>
    <row r="262" spans="2:12" x14ac:dyDescent="0.25">
      <c r="B262" s="13" t="s">
        <v>39</v>
      </c>
      <c r="C262" s="13" t="s">
        <v>281</v>
      </c>
      <c r="D262" s="13" t="s">
        <v>282</v>
      </c>
      <c r="E262" s="13" t="s">
        <v>55</v>
      </c>
      <c r="F262" s="13" t="s">
        <v>14</v>
      </c>
      <c r="G262" s="8">
        <v>14854</v>
      </c>
      <c r="H262" s="13" t="s">
        <v>15</v>
      </c>
      <c r="I262" s="9" t="s">
        <v>20</v>
      </c>
      <c r="J262" s="9"/>
      <c r="K262" s="13" t="s">
        <v>336</v>
      </c>
      <c r="L262" s="8" t="s">
        <v>20</v>
      </c>
    </row>
    <row r="263" spans="2:12" x14ac:dyDescent="0.25">
      <c r="B263" s="14" t="s">
        <v>204</v>
      </c>
      <c r="C263" s="14" t="s">
        <v>207</v>
      </c>
      <c r="D263" s="14" t="s">
        <v>283</v>
      </c>
      <c r="E263" s="14" t="s">
        <v>13</v>
      </c>
      <c r="F263" s="14" t="s">
        <v>14</v>
      </c>
      <c r="G263" s="5">
        <v>0</v>
      </c>
      <c r="H263" s="14" t="s">
        <v>15</v>
      </c>
      <c r="I263" s="6">
        <v>43738</v>
      </c>
      <c r="J263" s="6"/>
      <c r="K263" s="14" t="s">
        <v>336</v>
      </c>
      <c r="L263" s="5" t="s">
        <v>20</v>
      </c>
    </row>
    <row r="264" spans="2:12" x14ac:dyDescent="0.25">
      <c r="B264" s="13" t="s">
        <v>10</v>
      </c>
      <c r="C264" s="13" t="s">
        <v>284</v>
      </c>
      <c r="D264" s="13" t="s">
        <v>285</v>
      </c>
      <c r="E264" s="13" t="s">
        <v>13</v>
      </c>
      <c r="F264" s="13" t="s">
        <v>25</v>
      </c>
      <c r="G264" s="8">
        <v>0</v>
      </c>
      <c r="H264" s="13" t="s">
        <v>15</v>
      </c>
      <c r="I264" s="9">
        <v>43189</v>
      </c>
      <c r="J264" s="9"/>
      <c r="K264" s="13" t="s">
        <v>336</v>
      </c>
      <c r="L264" s="8">
        <v>8519</v>
      </c>
    </row>
    <row r="265" spans="2:12" x14ac:dyDescent="0.25">
      <c r="B265" s="14" t="s">
        <v>10</v>
      </c>
      <c r="C265" s="14" t="s">
        <v>284</v>
      </c>
      <c r="D265" s="14" t="s">
        <v>286</v>
      </c>
      <c r="E265" s="14" t="s">
        <v>13</v>
      </c>
      <c r="F265" s="14" t="s">
        <v>25</v>
      </c>
      <c r="G265" s="5">
        <v>0</v>
      </c>
      <c r="H265" s="14" t="s">
        <v>15</v>
      </c>
      <c r="I265" s="6">
        <v>43296</v>
      </c>
      <c r="J265" s="6"/>
      <c r="K265" s="14" t="s">
        <v>336</v>
      </c>
      <c r="L265" s="5">
        <v>2943</v>
      </c>
    </row>
    <row r="266" spans="2:12" x14ac:dyDescent="0.25">
      <c r="B266" s="13" t="s">
        <v>10</v>
      </c>
      <c r="C266" s="13" t="s">
        <v>284</v>
      </c>
      <c r="D266" s="13" t="s">
        <v>287</v>
      </c>
      <c r="E266" s="13" t="s">
        <v>13</v>
      </c>
      <c r="F266" s="13" t="s">
        <v>14</v>
      </c>
      <c r="G266" s="8">
        <v>1120</v>
      </c>
      <c r="H266" s="13" t="s">
        <v>15</v>
      </c>
      <c r="I266" s="9">
        <v>43497</v>
      </c>
      <c r="J266" s="9"/>
      <c r="K266" s="13" t="s">
        <v>336</v>
      </c>
      <c r="L266" s="8">
        <v>8086</v>
      </c>
    </row>
    <row r="267" spans="2:12" x14ac:dyDescent="0.25">
      <c r="B267" s="14" t="s">
        <v>10</v>
      </c>
      <c r="C267" s="14" t="s">
        <v>35</v>
      </c>
      <c r="D267" s="14" t="s">
        <v>36</v>
      </c>
      <c r="E267" s="14" t="s">
        <v>13</v>
      </c>
      <c r="F267" s="14" t="s">
        <v>25</v>
      </c>
      <c r="G267" s="5">
        <v>7000</v>
      </c>
      <c r="H267" s="14" t="s">
        <v>15</v>
      </c>
      <c r="I267" s="6">
        <v>43942</v>
      </c>
      <c r="J267" s="6"/>
      <c r="K267" s="14" t="s">
        <v>336</v>
      </c>
      <c r="L267" s="5">
        <v>35694</v>
      </c>
    </row>
    <row r="268" spans="2:12" x14ac:dyDescent="0.25">
      <c r="B268" s="13" t="s">
        <v>28</v>
      </c>
      <c r="C268" s="13" t="s">
        <v>29</v>
      </c>
      <c r="D268" s="13" t="s">
        <v>33</v>
      </c>
      <c r="E268" s="13" t="s">
        <v>13</v>
      </c>
      <c r="F268" s="13" t="s">
        <v>25</v>
      </c>
      <c r="G268" s="8">
        <v>454</v>
      </c>
      <c r="H268" s="13" t="s">
        <v>15</v>
      </c>
      <c r="I268" s="9">
        <v>42499</v>
      </c>
      <c r="J268" s="9"/>
      <c r="K268" s="13" t="s">
        <v>336</v>
      </c>
      <c r="L268" s="8">
        <v>3798</v>
      </c>
    </row>
    <row r="269" spans="2:12" x14ac:dyDescent="0.25">
      <c r="B269" s="14" t="s">
        <v>28</v>
      </c>
      <c r="C269" s="14" t="s">
        <v>29</v>
      </c>
      <c r="D269" s="14" t="s">
        <v>32</v>
      </c>
      <c r="E269" s="14" t="s">
        <v>13</v>
      </c>
      <c r="F269" s="14" t="s">
        <v>25</v>
      </c>
      <c r="G269" s="5">
        <v>756</v>
      </c>
      <c r="H269" s="14" t="s">
        <v>15</v>
      </c>
      <c r="I269" s="6">
        <v>42582</v>
      </c>
      <c r="J269" s="6"/>
      <c r="K269" s="14" t="s">
        <v>336</v>
      </c>
      <c r="L269" s="5">
        <v>6250</v>
      </c>
    </row>
    <row r="270" spans="2:12" x14ac:dyDescent="0.25">
      <c r="B270" s="13" t="s">
        <v>28</v>
      </c>
      <c r="C270" s="13" t="s">
        <v>288</v>
      </c>
      <c r="D270" s="13" t="s">
        <v>260</v>
      </c>
      <c r="E270" s="13" t="s">
        <v>13</v>
      </c>
      <c r="F270" s="13" t="s">
        <v>25</v>
      </c>
      <c r="G270" s="8">
        <v>2048.11</v>
      </c>
      <c r="H270" s="13" t="s">
        <v>15</v>
      </c>
      <c r="I270" s="9">
        <v>44057</v>
      </c>
      <c r="J270" s="9"/>
      <c r="K270" s="13" t="s">
        <v>336</v>
      </c>
      <c r="L270" s="8">
        <v>31413.599999999999</v>
      </c>
    </row>
    <row r="271" spans="2:12" x14ac:dyDescent="0.25">
      <c r="B271" s="14" t="s">
        <v>28</v>
      </c>
      <c r="C271" s="14" t="s">
        <v>75</v>
      </c>
      <c r="D271" s="14" t="s">
        <v>234</v>
      </c>
      <c r="E271" s="14" t="s">
        <v>13</v>
      </c>
      <c r="F271" s="14" t="s">
        <v>25</v>
      </c>
      <c r="G271" s="5">
        <v>1395.4229499999999</v>
      </c>
      <c r="H271" s="14" t="s">
        <v>15</v>
      </c>
      <c r="I271" s="6">
        <v>44012</v>
      </c>
      <c r="J271" s="6"/>
      <c r="K271" s="14" t="s">
        <v>336</v>
      </c>
      <c r="L271" s="5">
        <v>11817.26</v>
      </c>
    </row>
    <row r="272" spans="2:12" x14ac:dyDescent="0.25">
      <c r="B272" s="13" t="s">
        <v>28</v>
      </c>
      <c r="C272" s="13" t="s">
        <v>75</v>
      </c>
      <c r="D272" s="13" t="s">
        <v>234</v>
      </c>
      <c r="E272" s="13" t="s">
        <v>13</v>
      </c>
      <c r="F272" s="13" t="s">
        <v>25</v>
      </c>
      <c r="G272" s="8">
        <v>1476.47</v>
      </c>
      <c r="H272" s="13" t="s">
        <v>15</v>
      </c>
      <c r="I272" s="9">
        <v>43940</v>
      </c>
      <c r="J272" s="9"/>
      <c r="K272" s="13" t="s">
        <v>336</v>
      </c>
      <c r="L272" s="8">
        <v>10050.76</v>
      </c>
    </row>
    <row r="273" spans="2:12" x14ac:dyDescent="0.25">
      <c r="B273" s="14" t="s">
        <v>28</v>
      </c>
      <c r="C273" s="14" t="s">
        <v>75</v>
      </c>
      <c r="D273" s="14" t="s">
        <v>77</v>
      </c>
      <c r="E273" s="14" t="s">
        <v>13</v>
      </c>
      <c r="F273" s="14" t="s">
        <v>25</v>
      </c>
      <c r="G273" s="5">
        <v>2929</v>
      </c>
      <c r="H273" s="14" t="s">
        <v>15</v>
      </c>
      <c r="I273" s="6">
        <v>44012</v>
      </c>
      <c r="J273" s="6"/>
      <c r="K273" s="14" t="s">
        <v>336</v>
      </c>
      <c r="L273" s="5">
        <v>41411</v>
      </c>
    </row>
    <row r="274" spans="2:12" x14ac:dyDescent="0.25">
      <c r="B274" s="13" t="s">
        <v>28</v>
      </c>
      <c r="C274" s="13" t="s">
        <v>75</v>
      </c>
      <c r="D274" s="13" t="s">
        <v>237</v>
      </c>
      <c r="E274" s="13" t="s">
        <v>13</v>
      </c>
      <c r="F274" s="13" t="s">
        <v>25</v>
      </c>
      <c r="G274" s="8">
        <v>1085.23</v>
      </c>
      <c r="H274" s="13" t="s">
        <v>15</v>
      </c>
      <c r="I274" s="9">
        <v>43953</v>
      </c>
      <c r="J274" s="9"/>
      <c r="K274" s="13" t="s">
        <v>336</v>
      </c>
      <c r="L274" s="8">
        <v>10355.33</v>
      </c>
    </row>
    <row r="275" spans="2:12" x14ac:dyDescent="0.25">
      <c r="B275" s="14" t="s">
        <v>28</v>
      </c>
      <c r="C275" s="14" t="s">
        <v>75</v>
      </c>
      <c r="D275" s="14" t="s">
        <v>234</v>
      </c>
      <c r="E275" s="14" t="s">
        <v>13</v>
      </c>
      <c r="F275" s="14" t="s">
        <v>25</v>
      </c>
      <c r="G275" s="5">
        <v>1402.2</v>
      </c>
      <c r="H275" s="14" t="s">
        <v>15</v>
      </c>
      <c r="I275" s="6">
        <v>43448</v>
      </c>
      <c r="J275" s="6"/>
      <c r="K275" s="14" t="s">
        <v>336</v>
      </c>
      <c r="L275" s="5">
        <v>8247.7199999999993</v>
      </c>
    </row>
    <row r="276" spans="2:12" x14ac:dyDescent="0.25">
      <c r="B276" s="13" t="s">
        <v>28</v>
      </c>
      <c r="C276" s="13" t="s">
        <v>75</v>
      </c>
      <c r="D276" s="13" t="s">
        <v>79</v>
      </c>
      <c r="E276" s="13" t="s">
        <v>13</v>
      </c>
      <c r="F276" s="13" t="s">
        <v>25</v>
      </c>
      <c r="G276" s="8">
        <v>1453</v>
      </c>
      <c r="H276" s="13" t="s">
        <v>15</v>
      </c>
      <c r="I276" s="9">
        <v>44012</v>
      </c>
      <c r="J276" s="9"/>
      <c r="K276" s="13" t="s">
        <v>336</v>
      </c>
      <c r="L276" s="8">
        <v>35084</v>
      </c>
    </row>
    <row r="277" spans="2:12" x14ac:dyDescent="0.25">
      <c r="B277" s="14" t="s">
        <v>28</v>
      </c>
      <c r="C277" s="14" t="s">
        <v>75</v>
      </c>
      <c r="D277" s="14" t="s">
        <v>237</v>
      </c>
      <c r="E277" s="14" t="s">
        <v>13</v>
      </c>
      <c r="F277" s="14" t="s">
        <v>25</v>
      </c>
      <c r="G277" s="5">
        <v>2493</v>
      </c>
      <c r="H277" s="14" t="s">
        <v>15</v>
      </c>
      <c r="I277" s="6">
        <v>44012</v>
      </c>
      <c r="J277" s="6"/>
      <c r="K277" s="14" t="s">
        <v>336</v>
      </c>
      <c r="L277" s="5">
        <v>26457</v>
      </c>
    </row>
    <row r="278" spans="2:12" x14ac:dyDescent="0.25">
      <c r="B278" s="13" t="s">
        <v>28</v>
      </c>
      <c r="C278" s="13" t="s">
        <v>229</v>
      </c>
      <c r="D278" s="13" t="s">
        <v>231</v>
      </c>
      <c r="E278" s="13" t="s">
        <v>13</v>
      </c>
      <c r="F278" s="13" t="s">
        <v>25</v>
      </c>
      <c r="G278" s="8">
        <v>1174</v>
      </c>
      <c r="H278" s="13" t="s">
        <v>15</v>
      </c>
      <c r="I278" s="9">
        <v>44074</v>
      </c>
      <c r="J278" s="9"/>
      <c r="K278" s="13" t="s">
        <v>336</v>
      </c>
      <c r="L278" s="8">
        <v>16941</v>
      </c>
    </row>
    <row r="279" spans="2:12" x14ac:dyDescent="0.25">
      <c r="B279" s="14" t="s">
        <v>28</v>
      </c>
      <c r="C279" s="14" t="s">
        <v>229</v>
      </c>
      <c r="D279" s="14" t="s">
        <v>231</v>
      </c>
      <c r="E279" s="14" t="s">
        <v>13</v>
      </c>
      <c r="F279" s="14" t="s">
        <v>25</v>
      </c>
      <c r="G279" s="5">
        <v>1210</v>
      </c>
      <c r="H279" s="14" t="s">
        <v>15</v>
      </c>
      <c r="I279" s="6">
        <v>44012</v>
      </c>
      <c r="J279" s="6"/>
      <c r="K279" s="14" t="s">
        <v>336</v>
      </c>
      <c r="L279" s="5">
        <v>18353</v>
      </c>
    </row>
    <row r="280" spans="2:12" x14ac:dyDescent="0.25">
      <c r="B280" s="13" t="s">
        <v>28</v>
      </c>
      <c r="C280" s="13" t="s">
        <v>229</v>
      </c>
      <c r="D280" s="13" t="s">
        <v>232</v>
      </c>
      <c r="E280" s="13" t="s">
        <v>13</v>
      </c>
      <c r="F280" s="13" t="s">
        <v>25</v>
      </c>
      <c r="G280" s="8">
        <v>1221</v>
      </c>
      <c r="H280" s="13" t="s">
        <v>15</v>
      </c>
      <c r="I280" s="9">
        <v>44110</v>
      </c>
      <c r="J280" s="9"/>
      <c r="K280" s="13" t="s">
        <v>336</v>
      </c>
      <c r="L280" s="8">
        <v>15529</v>
      </c>
    </row>
    <row r="281" spans="2:12" x14ac:dyDescent="0.25">
      <c r="B281" s="14" t="s">
        <v>28</v>
      </c>
      <c r="C281" s="14" t="s">
        <v>229</v>
      </c>
      <c r="D281" s="14" t="s">
        <v>232</v>
      </c>
      <c r="E281" s="14" t="s">
        <v>13</v>
      </c>
      <c r="F281" s="14" t="s">
        <v>25</v>
      </c>
      <c r="G281" s="5">
        <v>1655</v>
      </c>
      <c r="H281" s="14" t="s">
        <v>15</v>
      </c>
      <c r="I281" s="6">
        <v>44105</v>
      </c>
      <c r="J281" s="6"/>
      <c r="K281" s="14" t="s">
        <v>336</v>
      </c>
      <c r="L281" s="5">
        <v>21176</v>
      </c>
    </row>
    <row r="282" spans="2:12" x14ac:dyDescent="0.25">
      <c r="B282" s="13" t="s">
        <v>28</v>
      </c>
      <c r="C282" s="13" t="s">
        <v>229</v>
      </c>
      <c r="D282" s="13" t="s">
        <v>232</v>
      </c>
      <c r="E282" s="13" t="s">
        <v>13</v>
      </c>
      <c r="F282" s="13" t="s">
        <v>25</v>
      </c>
      <c r="G282" s="8">
        <v>1109</v>
      </c>
      <c r="H282" s="13" t="s">
        <v>15</v>
      </c>
      <c r="I282" s="9">
        <v>43281</v>
      </c>
      <c r="J282" s="9"/>
      <c r="K282" s="13" t="s">
        <v>336</v>
      </c>
      <c r="L282" s="8">
        <v>10588</v>
      </c>
    </row>
    <row r="283" spans="2:12" x14ac:dyDescent="0.25">
      <c r="B283" s="14" t="s">
        <v>16</v>
      </c>
      <c r="C283" s="14" t="s">
        <v>147</v>
      </c>
      <c r="D283" s="14" t="s">
        <v>289</v>
      </c>
      <c r="E283" s="14" t="s">
        <v>55</v>
      </c>
      <c r="F283" s="14" t="s">
        <v>14</v>
      </c>
      <c r="G283" s="5">
        <v>0</v>
      </c>
      <c r="H283" s="14" t="s">
        <v>339</v>
      </c>
      <c r="I283" s="6" t="s">
        <v>20</v>
      </c>
      <c r="J283" s="6"/>
      <c r="K283" s="14" t="s">
        <v>336</v>
      </c>
      <c r="L283" s="5" t="s">
        <v>20</v>
      </c>
    </row>
    <row r="284" spans="2:12" x14ac:dyDescent="0.25">
      <c r="B284" s="13" t="s">
        <v>10</v>
      </c>
      <c r="C284" s="13" t="s">
        <v>42</v>
      </c>
      <c r="D284" s="13" t="s">
        <v>245</v>
      </c>
      <c r="E284" s="13" t="s">
        <v>13</v>
      </c>
      <c r="F284" s="13" t="s">
        <v>14</v>
      </c>
      <c r="G284" s="8">
        <v>7211</v>
      </c>
      <c r="H284" s="13" t="s">
        <v>15</v>
      </c>
      <c r="I284" s="9">
        <v>44195</v>
      </c>
      <c r="J284" s="9"/>
      <c r="K284" s="13" t="s">
        <v>336</v>
      </c>
      <c r="L284" s="8">
        <v>113041</v>
      </c>
    </row>
    <row r="285" spans="2:12" x14ac:dyDescent="0.25">
      <c r="B285" s="14" t="s">
        <v>10</v>
      </c>
      <c r="C285" s="14" t="s">
        <v>290</v>
      </c>
      <c r="D285" s="14" t="s">
        <v>291</v>
      </c>
      <c r="E285" s="14" t="s">
        <v>13</v>
      </c>
      <c r="F285" s="14" t="s">
        <v>14</v>
      </c>
      <c r="G285" s="5">
        <v>431</v>
      </c>
      <c r="H285" s="14" t="s">
        <v>15</v>
      </c>
      <c r="I285" s="6">
        <v>43131</v>
      </c>
      <c r="J285" s="6"/>
      <c r="K285" s="14" t="s">
        <v>336</v>
      </c>
      <c r="L285" s="5">
        <v>15155</v>
      </c>
    </row>
    <row r="286" spans="2:12" x14ac:dyDescent="0.25">
      <c r="B286" s="13" t="s">
        <v>10</v>
      </c>
      <c r="C286" s="13" t="s">
        <v>292</v>
      </c>
      <c r="D286" s="13" t="s">
        <v>293</v>
      </c>
      <c r="E286" s="13" t="s">
        <v>13</v>
      </c>
      <c r="F286" s="13" t="s">
        <v>14</v>
      </c>
      <c r="G286" s="8">
        <v>1523</v>
      </c>
      <c r="H286" s="13" t="s">
        <v>15</v>
      </c>
      <c r="I286" s="9">
        <v>44135</v>
      </c>
      <c r="J286" s="9"/>
      <c r="K286" s="13" t="s">
        <v>336</v>
      </c>
      <c r="L286" s="8">
        <v>13670</v>
      </c>
    </row>
    <row r="287" spans="2:12" x14ac:dyDescent="0.25">
      <c r="B287" s="14" t="s">
        <v>10</v>
      </c>
      <c r="C287" s="14" t="s">
        <v>294</v>
      </c>
      <c r="D287" s="14" t="s">
        <v>295</v>
      </c>
      <c r="E287" s="14" t="s">
        <v>13</v>
      </c>
      <c r="F287" s="14" t="s">
        <v>14</v>
      </c>
      <c r="G287" s="5">
        <v>980</v>
      </c>
      <c r="H287" s="14" t="s">
        <v>15</v>
      </c>
      <c r="I287" s="6">
        <v>44135</v>
      </c>
      <c r="J287" s="6"/>
      <c r="K287" s="14" t="s">
        <v>336</v>
      </c>
      <c r="L287" s="5">
        <v>2710</v>
      </c>
    </row>
    <row r="288" spans="2:12" x14ac:dyDescent="0.25">
      <c r="B288" s="13" t="s">
        <v>10</v>
      </c>
      <c r="C288" s="13" t="s">
        <v>296</v>
      </c>
      <c r="D288" s="13" t="s">
        <v>297</v>
      </c>
      <c r="E288" s="13" t="s">
        <v>13</v>
      </c>
      <c r="F288" s="13" t="s">
        <v>14</v>
      </c>
      <c r="G288" s="8">
        <v>1507</v>
      </c>
      <c r="H288" s="13" t="s">
        <v>15</v>
      </c>
      <c r="I288" s="9">
        <v>44084</v>
      </c>
      <c r="J288" s="9"/>
      <c r="K288" s="13" t="s">
        <v>336</v>
      </c>
      <c r="L288" s="8">
        <v>19453</v>
      </c>
    </row>
    <row r="289" spans="2:12" x14ac:dyDescent="0.25">
      <c r="B289" s="14" t="s">
        <v>10</v>
      </c>
      <c r="C289" s="14" t="s">
        <v>42</v>
      </c>
      <c r="D289" s="14" t="s">
        <v>298</v>
      </c>
      <c r="E289" s="14" t="s">
        <v>13</v>
      </c>
      <c r="F289" s="14" t="s">
        <v>14</v>
      </c>
      <c r="G289" s="5">
        <v>0</v>
      </c>
      <c r="H289" s="14" t="s">
        <v>15</v>
      </c>
      <c r="I289" s="6">
        <v>43159</v>
      </c>
      <c r="J289" s="6"/>
      <c r="K289" s="14" t="s">
        <v>336</v>
      </c>
      <c r="L289" s="5">
        <v>5427</v>
      </c>
    </row>
    <row r="290" spans="2:12" x14ac:dyDescent="0.25">
      <c r="B290" s="13" t="s">
        <v>39</v>
      </c>
      <c r="C290" s="13" t="s">
        <v>64</v>
      </c>
      <c r="D290" s="13" t="s">
        <v>299</v>
      </c>
      <c r="E290" s="13" t="s">
        <v>13</v>
      </c>
      <c r="F290" s="13" t="s">
        <v>14</v>
      </c>
      <c r="G290" s="8">
        <v>2375</v>
      </c>
      <c r="H290" s="13" t="s">
        <v>15</v>
      </c>
      <c r="I290" s="9">
        <v>44620</v>
      </c>
      <c r="J290" s="9"/>
      <c r="K290" s="13" t="s">
        <v>338</v>
      </c>
      <c r="L290" s="8">
        <v>40025</v>
      </c>
    </row>
    <row r="291" spans="2:12" x14ac:dyDescent="0.25">
      <c r="B291" s="14" t="s">
        <v>204</v>
      </c>
      <c r="C291" s="14" t="s">
        <v>207</v>
      </c>
      <c r="D291" s="14" t="s">
        <v>248</v>
      </c>
      <c r="E291" s="14" t="s">
        <v>13</v>
      </c>
      <c r="F291" s="14" t="s">
        <v>14</v>
      </c>
      <c r="G291" s="5">
        <v>9859</v>
      </c>
      <c r="H291" s="14" t="s">
        <v>15</v>
      </c>
      <c r="I291" s="6">
        <v>43160</v>
      </c>
      <c r="J291" s="6"/>
      <c r="K291" s="14" t="s">
        <v>336</v>
      </c>
      <c r="L291" s="5">
        <v>88780</v>
      </c>
    </row>
    <row r="292" spans="2:12" x14ac:dyDescent="0.25">
      <c r="B292" s="13" t="s">
        <v>204</v>
      </c>
      <c r="C292" s="13" t="s">
        <v>207</v>
      </c>
      <c r="D292" s="13" t="s">
        <v>300</v>
      </c>
      <c r="E292" s="13" t="s">
        <v>13</v>
      </c>
      <c r="F292" s="13" t="s">
        <v>14</v>
      </c>
      <c r="G292" s="8">
        <v>13086</v>
      </c>
      <c r="H292" s="13" t="s">
        <v>15</v>
      </c>
      <c r="I292" s="9">
        <v>45724</v>
      </c>
      <c r="J292" s="9"/>
      <c r="K292" s="13" t="s">
        <v>336</v>
      </c>
      <c r="L292" s="8">
        <v>120889</v>
      </c>
    </row>
    <row r="293" spans="2:12" x14ac:dyDescent="0.25">
      <c r="B293" s="14" t="s">
        <v>204</v>
      </c>
      <c r="C293" s="14" t="s">
        <v>207</v>
      </c>
      <c r="D293" s="14" t="s">
        <v>300</v>
      </c>
      <c r="E293" s="14" t="s">
        <v>13</v>
      </c>
      <c r="F293" s="14" t="s">
        <v>47</v>
      </c>
      <c r="G293" s="5">
        <v>791</v>
      </c>
      <c r="H293" s="14" t="s">
        <v>15</v>
      </c>
      <c r="I293" s="6">
        <v>45724</v>
      </c>
      <c r="J293" s="6"/>
      <c r="K293" s="14" t="s">
        <v>336</v>
      </c>
      <c r="L293" s="5">
        <v>2758</v>
      </c>
    </row>
    <row r="294" spans="2:12" x14ac:dyDescent="0.25">
      <c r="B294" s="13" t="s">
        <v>204</v>
      </c>
      <c r="C294" s="13" t="s">
        <v>207</v>
      </c>
      <c r="D294" s="13" t="s">
        <v>300</v>
      </c>
      <c r="E294" s="13" t="s">
        <v>13</v>
      </c>
      <c r="F294" s="13" t="s">
        <v>14</v>
      </c>
      <c r="G294" s="8">
        <v>12383</v>
      </c>
      <c r="H294" s="13" t="s">
        <v>15</v>
      </c>
      <c r="I294" s="9">
        <v>45724</v>
      </c>
      <c r="J294" s="9"/>
      <c r="K294" s="13" t="s">
        <v>336</v>
      </c>
      <c r="L294" s="8">
        <v>114534</v>
      </c>
    </row>
    <row r="295" spans="2:12" x14ac:dyDescent="0.25">
      <c r="B295" s="14" t="s">
        <v>10</v>
      </c>
      <c r="C295" s="14" t="s">
        <v>301</v>
      </c>
      <c r="D295" s="14" t="s">
        <v>301</v>
      </c>
      <c r="E295" s="14" t="s">
        <v>13</v>
      </c>
      <c r="F295" s="14" t="s">
        <v>14</v>
      </c>
      <c r="G295" s="5">
        <v>33070</v>
      </c>
      <c r="H295" s="14" t="s">
        <v>15</v>
      </c>
      <c r="I295" s="6">
        <v>45758</v>
      </c>
      <c r="J295" s="6"/>
      <c r="K295" s="14" t="s">
        <v>336</v>
      </c>
      <c r="L295" s="5">
        <v>899243</v>
      </c>
    </row>
    <row r="296" spans="2:12" x14ac:dyDescent="0.25">
      <c r="B296" s="13" t="s">
        <v>10</v>
      </c>
      <c r="C296" s="13" t="s">
        <v>201</v>
      </c>
      <c r="D296" s="13" t="s">
        <v>202</v>
      </c>
      <c r="E296" s="13" t="s">
        <v>13</v>
      </c>
      <c r="F296" s="13" t="s">
        <v>14</v>
      </c>
      <c r="G296" s="8">
        <v>500</v>
      </c>
      <c r="H296" s="13" t="s">
        <v>15</v>
      </c>
      <c r="I296" s="9">
        <v>44104</v>
      </c>
      <c r="J296" s="9"/>
      <c r="K296" s="13" t="s">
        <v>336</v>
      </c>
      <c r="L296" s="8">
        <v>19770</v>
      </c>
    </row>
    <row r="297" spans="2:12" x14ac:dyDescent="0.25">
      <c r="B297" s="14" t="s">
        <v>10</v>
      </c>
      <c r="C297" s="14" t="s">
        <v>201</v>
      </c>
      <c r="D297" s="14" t="s">
        <v>202</v>
      </c>
      <c r="E297" s="14" t="s">
        <v>13</v>
      </c>
      <c r="F297" s="14" t="s">
        <v>14</v>
      </c>
      <c r="G297" s="5">
        <v>151</v>
      </c>
      <c r="H297" s="14" t="s">
        <v>15</v>
      </c>
      <c r="I297" s="6">
        <v>44104</v>
      </c>
      <c r="J297" s="6"/>
      <c r="K297" s="14" t="s">
        <v>336</v>
      </c>
      <c r="L297" s="5">
        <v>12472</v>
      </c>
    </row>
    <row r="298" spans="2:12" x14ac:dyDescent="0.25">
      <c r="B298" s="13" t="s">
        <v>28</v>
      </c>
      <c r="C298" s="13" t="s">
        <v>75</v>
      </c>
      <c r="D298" s="13" t="s">
        <v>77</v>
      </c>
      <c r="E298" s="13" t="s">
        <v>13</v>
      </c>
      <c r="F298" s="13" t="s">
        <v>14</v>
      </c>
      <c r="G298" s="8">
        <v>797</v>
      </c>
      <c r="H298" s="13" t="s">
        <v>15</v>
      </c>
      <c r="I298" s="9">
        <v>43921</v>
      </c>
      <c r="J298" s="9"/>
      <c r="K298" s="13" t="s">
        <v>336</v>
      </c>
      <c r="L298" s="8">
        <v>9102</v>
      </c>
    </row>
    <row r="299" spans="2:12" x14ac:dyDescent="0.25">
      <c r="B299" s="14" t="s">
        <v>60</v>
      </c>
      <c r="C299" s="14" t="s">
        <v>302</v>
      </c>
      <c r="D299" s="14" t="s">
        <v>303</v>
      </c>
      <c r="E299" s="14" t="s">
        <v>13</v>
      </c>
      <c r="F299" s="14" t="s">
        <v>14</v>
      </c>
      <c r="G299" s="5">
        <v>0</v>
      </c>
      <c r="H299" s="14" t="s">
        <v>339</v>
      </c>
      <c r="I299" s="6">
        <v>43921</v>
      </c>
      <c r="J299" s="6"/>
      <c r="K299" s="14" t="s">
        <v>336</v>
      </c>
      <c r="L299" s="5">
        <v>1717</v>
      </c>
    </row>
    <row r="300" spans="2:12" x14ac:dyDescent="0.25">
      <c r="B300" s="13" t="s">
        <v>60</v>
      </c>
      <c r="C300" s="13" t="s">
        <v>302</v>
      </c>
      <c r="D300" s="13" t="s">
        <v>303</v>
      </c>
      <c r="E300" s="13" t="s">
        <v>13</v>
      </c>
      <c r="F300" s="13" t="s">
        <v>47</v>
      </c>
      <c r="G300" s="8">
        <v>538</v>
      </c>
      <c r="H300" s="13" t="s">
        <v>339</v>
      </c>
      <c r="I300" s="9">
        <v>43921</v>
      </c>
      <c r="J300" s="9"/>
      <c r="K300" s="13" t="s">
        <v>336</v>
      </c>
      <c r="L300" s="8">
        <v>3848</v>
      </c>
    </row>
    <row r="301" spans="2:12" x14ac:dyDescent="0.25">
      <c r="B301" s="14" t="s">
        <v>28</v>
      </c>
      <c r="C301" s="14" t="s">
        <v>75</v>
      </c>
      <c r="D301" s="14" t="s">
        <v>235</v>
      </c>
      <c r="E301" s="14" t="s">
        <v>13</v>
      </c>
      <c r="F301" s="14" t="s">
        <v>25</v>
      </c>
      <c r="G301" s="5">
        <v>1768.62</v>
      </c>
      <c r="H301" s="14" t="s">
        <v>15</v>
      </c>
      <c r="I301" s="6">
        <v>44015</v>
      </c>
      <c r="J301" s="6"/>
      <c r="K301" s="14" t="s">
        <v>336</v>
      </c>
      <c r="L301" s="5">
        <v>8527.92</v>
      </c>
    </row>
    <row r="302" spans="2:12" x14ac:dyDescent="0.25">
      <c r="B302" s="13" t="s">
        <v>28</v>
      </c>
      <c r="C302" s="13" t="s">
        <v>75</v>
      </c>
      <c r="D302" s="13" t="s">
        <v>79</v>
      </c>
      <c r="E302" s="13" t="s">
        <v>13</v>
      </c>
      <c r="F302" s="13" t="s">
        <v>25</v>
      </c>
      <c r="G302" s="8">
        <v>3014</v>
      </c>
      <c r="H302" s="13" t="s">
        <v>15</v>
      </c>
      <c r="I302" s="9">
        <v>43326</v>
      </c>
      <c r="J302" s="9"/>
      <c r="K302" s="13" t="s">
        <v>336</v>
      </c>
      <c r="L302" s="8">
        <v>38862.94</v>
      </c>
    </row>
    <row r="303" spans="2:12" x14ac:dyDescent="0.25">
      <c r="B303" s="14" t="s">
        <v>28</v>
      </c>
      <c r="C303" s="14" t="s">
        <v>75</v>
      </c>
      <c r="D303" s="14" t="s">
        <v>79</v>
      </c>
      <c r="E303" s="14" t="s">
        <v>13</v>
      </c>
      <c r="F303" s="14" t="s">
        <v>25</v>
      </c>
      <c r="G303" s="5">
        <v>3014</v>
      </c>
      <c r="H303" s="14" t="s">
        <v>15</v>
      </c>
      <c r="I303" s="6">
        <v>44012</v>
      </c>
      <c r="J303" s="6"/>
      <c r="K303" s="14" t="s">
        <v>336</v>
      </c>
      <c r="L303" s="5">
        <v>18405</v>
      </c>
    </row>
    <row r="304" spans="2:12" x14ac:dyDescent="0.25">
      <c r="B304" s="13" t="s">
        <v>28</v>
      </c>
      <c r="C304" s="13" t="s">
        <v>75</v>
      </c>
      <c r="D304" s="13" t="s">
        <v>79</v>
      </c>
      <c r="E304" s="13" t="s">
        <v>13</v>
      </c>
      <c r="F304" s="13" t="s">
        <v>25</v>
      </c>
      <c r="G304" s="8">
        <v>0</v>
      </c>
      <c r="H304" s="13" t="s">
        <v>15</v>
      </c>
      <c r="I304" s="9">
        <v>44012</v>
      </c>
      <c r="J304" s="9"/>
      <c r="K304" s="13" t="s">
        <v>336</v>
      </c>
      <c r="L304" s="8">
        <v>20101.52</v>
      </c>
    </row>
    <row r="305" spans="2:12" x14ac:dyDescent="0.25">
      <c r="B305" s="14" t="s">
        <v>28</v>
      </c>
      <c r="C305" s="14" t="s">
        <v>75</v>
      </c>
      <c r="D305" s="14" t="s">
        <v>79</v>
      </c>
      <c r="E305" s="14" t="s">
        <v>13</v>
      </c>
      <c r="F305" s="14" t="s">
        <v>25</v>
      </c>
      <c r="G305" s="5">
        <v>1019.23</v>
      </c>
      <c r="H305" s="14" t="s">
        <v>15</v>
      </c>
      <c r="I305" s="6">
        <v>44012</v>
      </c>
      <c r="J305" s="6"/>
      <c r="K305" s="14" t="s">
        <v>336</v>
      </c>
      <c r="L305" s="5">
        <v>20710.66</v>
      </c>
    </row>
    <row r="306" spans="2:12" x14ac:dyDescent="0.25">
      <c r="B306" s="13" t="s">
        <v>28</v>
      </c>
      <c r="C306" s="13" t="s">
        <v>75</v>
      </c>
      <c r="D306" s="13" t="s">
        <v>79</v>
      </c>
      <c r="E306" s="13" t="s">
        <v>13</v>
      </c>
      <c r="F306" s="13" t="s">
        <v>25</v>
      </c>
      <c r="G306" s="8">
        <v>1330.31</v>
      </c>
      <c r="H306" s="13" t="s">
        <v>15</v>
      </c>
      <c r="I306" s="9">
        <v>44165</v>
      </c>
      <c r="J306" s="9"/>
      <c r="K306" s="13" t="s">
        <v>336</v>
      </c>
      <c r="L306" s="8">
        <v>36548.22</v>
      </c>
    </row>
    <row r="307" spans="2:12" x14ac:dyDescent="0.25">
      <c r="B307" s="14" t="s">
        <v>28</v>
      </c>
      <c r="C307" s="14" t="s">
        <v>75</v>
      </c>
      <c r="D307" s="14" t="s">
        <v>79</v>
      </c>
      <c r="E307" s="14" t="s">
        <v>13</v>
      </c>
      <c r="F307" s="14" t="s">
        <v>25</v>
      </c>
      <c r="G307" s="5">
        <v>0</v>
      </c>
      <c r="H307" s="14" t="s">
        <v>15</v>
      </c>
      <c r="I307" s="6">
        <v>44012</v>
      </c>
      <c r="J307" s="6"/>
      <c r="K307" s="14" t="s">
        <v>336</v>
      </c>
      <c r="L307" s="5">
        <v>42561</v>
      </c>
    </row>
    <row r="308" spans="2:12" x14ac:dyDescent="0.25">
      <c r="B308" s="13" t="s">
        <v>28</v>
      </c>
      <c r="C308" s="13" t="s">
        <v>29</v>
      </c>
      <c r="D308" s="13" t="s">
        <v>304</v>
      </c>
      <c r="E308" s="13" t="s">
        <v>13</v>
      </c>
      <c r="F308" s="13" t="s">
        <v>25</v>
      </c>
      <c r="G308" s="8">
        <v>280</v>
      </c>
      <c r="H308" s="13" t="s">
        <v>15</v>
      </c>
      <c r="I308" s="9">
        <v>42639</v>
      </c>
      <c r="J308" s="9"/>
      <c r="K308" s="13" t="s">
        <v>336</v>
      </c>
      <c r="L308" s="8">
        <v>5873</v>
      </c>
    </row>
    <row r="309" spans="2:12" x14ac:dyDescent="0.25">
      <c r="B309" s="14" t="s">
        <v>28</v>
      </c>
      <c r="C309" s="14" t="s">
        <v>29</v>
      </c>
      <c r="D309" s="14" t="s">
        <v>128</v>
      </c>
      <c r="E309" s="14" t="s">
        <v>13</v>
      </c>
      <c r="F309" s="14" t="s">
        <v>25</v>
      </c>
      <c r="G309" s="5">
        <v>807</v>
      </c>
      <c r="H309" s="14" t="s">
        <v>15</v>
      </c>
      <c r="I309" s="6">
        <v>42619</v>
      </c>
      <c r="J309" s="6"/>
      <c r="K309" s="14" t="s">
        <v>336</v>
      </c>
      <c r="L309" s="5">
        <v>10510</v>
      </c>
    </row>
    <row r="310" spans="2:12" x14ac:dyDescent="0.25">
      <c r="B310" s="13" t="s">
        <v>28</v>
      </c>
      <c r="C310" s="13" t="s">
        <v>29</v>
      </c>
      <c r="D310" s="13" t="s">
        <v>31</v>
      </c>
      <c r="E310" s="13" t="s">
        <v>13</v>
      </c>
      <c r="F310" s="13" t="s">
        <v>25</v>
      </c>
      <c r="G310" s="8">
        <v>753</v>
      </c>
      <c r="H310" s="13" t="s">
        <v>15</v>
      </c>
      <c r="I310" s="9">
        <v>42674</v>
      </c>
      <c r="J310" s="9"/>
      <c r="K310" s="13" t="s">
        <v>336</v>
      </c>
      <c r="L310" s="8">
        <v>4265</v>
      </c>
    </row>
    <row r="311" spans="2:12" x14ac:dyDescent="0.25">
      <c r="B311" s="14" t="s">
        <v>28</v>
      </c>
      <c r="C311" s="14" t="s">
        <v>229</v>
      </c>
      <c r="D311" s="14" t="s">
        <v>230</v>
      </c>
      <c r="E311" s="14" t="s">
        <v>13</v>
      </c>
      <c r="F311" s="14" t="s">
        <v>25</v>
      </c>
      <c r="G311" s="5">
        <v>1196</v>
      </c>
      <c r="H311" s="14" t="s">
        <v>15</v>
      </c>
      <c r="I311" s="6">
        <v>43216</v>
      </c>
      <c r="J311" s="6"/>
      <c r="K311" s="14" t="s">
        <v>336</v>
      </c>
      <c r="L311" s="5">
        <v>16235</v>
      </c>
    </row>
    <row r="312" spans="2:12" x14ac:dyDescent="0.25">
      <c r="B312" s="13" t="s">
        <v>28</v>
      </c>
      <c r="C312" s="13" t="s">
        <v>229</v>
      </c>
      <c r="D312" s="13" t="s">
        <v>230</v>
      </c>
      <c r="E312" s="13" t="s">
        <v>13</v>
      </c>
      <c r="F312" s="13" t="s">
        <v>25</v>
      </c>
      <c r="G312" s="8">
        <v>1835</v>
      </c>
      <c r="H312" s="13" t="s">
        <v>15</v>
      </c>
      <c r="I312" s="9">
        <v>44013</v>
      </c>
      <c r="J312" s="9"/>
      <c r="K312" s="13" t="s">
        <v>336</v>
      </c>
      <c r="L312" s="8">
        <v>21176</v>
      </c>
    </row>
    <row r="313" spans="2:12" x14ac:dyDescent="0.25">
      <c r="B313" s="14" t="s">
        <v>28</v>
      </c>
      <c r="C313" s="14" t="s">
        <v>229</v>
      </c>
      <c r="D313" s="14" t="s">
        <v>305</v>
      </c>
      <c r="E313" s="14" t="s">
        <v>13</v>
      </c>
      <c r="F313" s="14" t="s">
        <v>25</v>
      </c>
      <c r="G313" s="5">
        <v>1087</v>
      </c>
      <c r="H313" s="14" t="s">
        <v>15</v>
      </c>
      <c r="I313" s="6">
        <v>43404</v>
      </c>
      <c r="J313" s="6"/>
      <c r="K313" s="14" t="s">
        <v>336</v>
      </c>
      <c r="L313" s="5">
        <v>16235</v>
      </c>
    </row>
    <row r="314" spans="2:12" x14ac:dyDescent="0.25">
      <c r="B314" s="13" t="s">
        <v>28</v>
      </c>
      <c r="C314" s="13" t="s">
        <v>229</v>
      </c>
      <c r="D314" s="13" t="s">
        <v>306</v>
      </c>
      <c r="E314" s="13" t="s">
        <v>13</v>
      </c>
      <c r="F314" s="13" t="s">
        <v>25</v>
      </c>
      <c r="G314" s="8">
        <v>1313</v>
      </c>
      <c r="H314" s="13" t="s">
        <v>15</v>
      </c>
      <c r="I314" s="9">
        <v>44019</v>
      </c>
      <c r="J314" s="9"/>
      <c r="K314" s="13" t="s">
        <v>336</v>
      </c>
      <c r="L314" s="8">
        <v>12706</v>
      </c>
    </row>
    <row r="315" spans="2:12" x14ac:dyDescent="0.25">
      <c r="B315" s="14" t="s">
        <v>28</v>
      </c>
      <c r="C315" s="14" t="s">
        <v>229</v>
      </c>
      <c r="D315" s="14" t="s">
        <v>232</v>
      </c>
      <c r="E315" s="14" t="s">
        <v>13</v>
      </c>
      <c r="F315" s="14" t="s">
        <v>25</v>
      </c>
      <c r="G315" s="5">
        <v>915</v>
      </c>
      <c r="H315" s="14" t="s">
        <v>15</v>
      </c>
      <c r="I315" s="6">
        <v>43354</v>
      </c>
      <c r="J315" s="6"/>
      <c r="K315" s="14" t="s">
        <v>336</v>
      </c>
      <c r="L315" s="5">
        <v>12000</v>
      </c>
    </row>
    <row r="316" spans="2:12" x14ac:dyDescent="0.25">
      <c r="B316" s="13" t="s">
        <v>28</v>
      </c>
      <c r="C316" s="13" t="s">
        <v>229</v>
      </c>
      <c r="D316" s="13" t="s">
        <v>231</v>
      </c>
      <c r="E316" s="13" t="s">
        <v>13</v>
      </c>
      <c r="F316" s="13" t="s">
        <v>25</v>
      </c>
      <c r="G316" s="8">
        <v>1206</v>
      </c>
      <c r="H316" s="13" t="s">
        <v>15</v>
      </c>
      <c r="I316" s="9">
        <v>43159</v>
      </c>
      <c r="J316" s="9"/>
      <c r="K316" s="13" t="s">
        <v>336</v>
      </c>
      <c r="L316" s="8">
        <v>13411.76</v>
      </c>
    </row>
    <row r="317" spans="2:12" x14ac:dyDescent="0.25">
      <c r="B317" s="14" t="s">
        <v>28</v>
      </c>
      <c r="C317" s="14" t="s">
        <v>229</v>
      </c>
      <c r="D317" s="14" t="s">
        <v>232</v>
      </c>
      <c r="E317" s="14" t="s">
        <v>13</v>
      </c>
      <c r="F317" s="14" t="s">
        <v>25</v>
      </c>
      <c r="G317" s="5">
        <v>1238</v>
      </c>
      <c r="H317" s="14" t="s">
        <v>15</v>
      </c>
      <c r="I317" s="6">
        <v>43159</v>
      </c>
      <c r="J317" s="6"/>
      <c r="K317" s="14" t="s">
        <v>336</v>
      </c>
      <c r="L317" s="5">
        <v>12000</v>
      </c>
    </row>
    <row r="318" spans="2:12" x14ac:dyDescent="0.25">
      <c r="B318" s="13" t="s">
        <v>28</v>
      </c>
      <c r="C318" s="13" t="s">
        <v>229</v>
      </c>
      <c r="D318" s="13" t="s">
        <v>232</v>
      </c>
      <c r="E318" s="13" t="s">
        <v>13</v>
      </c>
      <c r="F318" s="13" t="s">
        <v>25</v>
      </c>
      <c r="G318" s="8">
        <v>1238</v>
      </c>
      <c r="H318" s="13" t="s">
        <v>15</v>
      </c>
      <c r="I318" s="9">
        <v>44196</v>
      </c>
      <c r="J318" s="9"/>
      <c r="K318" s="13" t="s">
        <v>336</v>
      </c>
      <c r="L318" s="8">
        <v>12000</v>
      </c>
    </row>
    <row r="319" spans="2:12" x14ac:dyDescent="0.25">
      <c r="B319" s="14" t="s">
        <v>28</v>
      </c>
      <c r="C319" s="14" t="s">
        <v>229</v>
      </c>
      <c r="D319" s="14" t="s">
        <v>232</v>
      </c>
      <c r="E319" s="14" t="s">
        <v>13</v>
      </c>
      <c r="F319" s="14" t="s">
        <v>25</v>
      </c>
      <c r="G319" s="5">
        <v>753</v>
      </c>
      <c r="H319" s="14" t="s">
        <v>15</v>
      </c>
      <c r="I319" s="6">
        <v>44196</v>
      </c>
      <c r="J319" s="6"/>
      <c r="K319" s="14" t="s">
        <v>336</v>
      </c>
      <c r="L319" s="5">
        <v>8471</v>
      </c>
    </row>
    <row r="320" spans="2:12" x14ac:dyDescent="0.25">
      <c r="B320" s="13" t="s">
        <v>10</v>
      </c>
      <c r="C320" s="13" t="s">
        <v>35</v>
      </c>
      <c r="D320" s="13" t="s">
        <v>36</v>
      </c>
      <c r="E320" s="13" t="s">
        <v>13</v>
      </c>
      <c r="F320" s="13" t="s">
        <v>25</v>
      </c>
      <c r="G320" s="8">
        <v>4000</v>
      </c>
      <c r="H320" s="13" t="s">
        <v>15</v>
      </c>
      <c r="I320" s="9">
        <v>44074</v>
      </c>
      <c r="J320" s="9"/>
      <c r="K320" s="13" t="s">
        <v>336</v>
      </c>
      <c r="L320" s="8">
        <v>677754</v>
      </c>
    </row>
    <row r="321" spans="2:12" x14ac:dyDescent="0.25">
      <c r="B321" s="14" t="s">
        <v>10</v>
      </c>
      <c r="C321" s="14" t="s">
        <v>110</v>
      </c>
      <c r="D321" s="14" t="s">
        <v>112</v>
      </c>
      <c r="E321" s="14" t="s">
        <v>13</v>
      </c>
      <c r="F321" s="14" t="s">
        <v>25</v>
      </c>
      <c r="G321" s="5">
        <v>1385</v>
      </c>
      <c r="H321" s="14" t="s">
        <v>15</v>
      </c>
      <c r="I321" s="6">
        <v>43569</v>
      </c>
      <c r="J321" s="6"/>
      <c r="K321" s="14" t="s">
        <v>336</v>
      </c>
      <c r="L321" s="5">
        <v>42061.86</v>
      </c>
    </row>
    <row r="322" spans="2:12" x14ac:dyDescent="0.25">
      <c r="B322" s="13" t="s">
        <v>16</v>
      </c>
      <c r="C322" s="13" t="s">
        <v>101</v>
      </c>
      <c r="D322" s="13" t="s">
        <v>307</v>
      </c>
      <c r="E322" s="13" t="s">
        <v>13</v>
      </c>
      <c r="F322" s="13" t="s">
        <v>19</v>
      </c>
      <c r="G322" s="8">
        <v>237</v>
      </c>
      <c r="H322" s="13" t="s">
        <v>339</v>
      </c>
      <c r="I322" s="9" t="s">
        <v>20</v>
      </c>
      <c r="J322" s="9"/>
      <c r="K322" s="13" t="s">
        <v>336</v>
      </c>
      <c r="L322" s="8">
        <v>2304</v>
      </c>
    </row>
    <row r="323" spans="2:12" x14ac:dyDescent="0.25">
      <c r="B323" s="14" t="s">
        <v>10</v>
      </c>
      <c r="C323" s="14" t="s">
        <v>42</v>
      </c>
      <c r="D323" s="14" t="s">
        <v>261</v>
      </c>
      <c r="E323" s="14" t="s">
        <v>13</v>
      </c>
      <c r="F323" s="14" t="s">
        <v>14</v>
      </c>
      <c r="G323" s="5">
        <v>4843.7596800000001</v>
      </c>
      <c r="H323" s="14" t="s">
        <v>15</v>
      </c>
      <c r="I323" s="6">
        <v>44165</v>
      </c>
      <c r="J323" s="6"/>
      <c r="K323" s="14" t="s">
        <v>336</v>
      </c>
      <c r="L323" s="5">
        <v>93700</v>
      </c>
    </row>
    <row r="324" spans="2:12" x14ac:dyDescent="0.25">
      <c r="B324" s="13" t="s">
        <v>16</v>
      </c>
      <c r="C324" s="13" t="s">
        <v>147</v>
      </c>
      <c r="D324" s="13" t="s">
        <v>308</v>
      </c>
      <c r="E324" s="13" t="s">
        <v>13</v>
      </c>
      <c r="F324" s="13" t="s">
        <v>14</v>
      </c>
      <c r="G324" s="8">
        <v>2734</v>
      </c>
      <c r="H324" s="13" t="s">
        <v>339</v>
      </c>
      <c r="I324" s="9">
        <v>44255</v>
      </c>
      <c r="J324" s="9"/>
      <c r="K324" s="13" t="s">
        <v>336</v>
      </c>
      <c r="L324" s="8">
        <v>20254</v>
      </c>
    </row>
    <row r="325" spans="2:12" x14ac:dyDescent="0.25">
      <c r="B325" s="14" t="s">
        <v>39</v>
      </c>
      <c r="C325" s="14" t="s">
        <v>216</v>
      </c>
      <c r="D325" s="14" t="s">
        <v>309</v>
      </c>
      <c r="E325" s="14" t="s">
        <v>13</v>
      </c>
      <c r="F325" s="14" t="s">
        <v>14</v>
      </c>
      <c r="G325" s="5">
        <v>5000</v>
      </c>
      <c r="H325" s="14" t="s">
        <v>15</v>
      </c>
      <c r="I325" s="6">
        <v>43585</v>
      </c>
      <c r="J325" s="6"/>
      <c r="K325" s="14" t="s">
        <v>336</v>
      </c>
      <c r="L325" s="5">
        <v>36586</v>
      </c>
    </row>
    <row r="326" spans="2:12" x14ac:dyDescent="0.25">
      <c r="B326" s="13" t="s">
        <v>28</v>
      </c>
      <c r="C326" s="13" t="s">
        <v>310</v>
      </c>
      <c r="D326" s="13" t="s">
        <v>311</v>
      </c>
      <c r="E326" s="13" t="s">
        <v>13</v>
      </c>
      <c r="F326" s="13" t="s">
        <v>14</v>
      </c>
      <c r="G326" s="8">
        <v>1814.79529344</v>
      </c>
      <c r="H326" s="13" t="s">
        <v>15</v>
      </c>
      <c r="I326" s="9">
        <v>44408</v>
      </c>
      <c r="J326" s="9"/>
      <c r="K326" s="13" t="s">
        <v>336</v>
      </c>
      <c r="L326" s="8">
        <v>26839</v>
      </c>
    </row>
    <row r="327" spans="2:12" x14ac:dyDescent="0.25">
      <c r="B327" s="14" t="s">
        <v>28</v>
      </c>
      <c r="C327" s="14" t="s">
        <v>310</v>
      </c>
      <c r="D327" s="14" t="s">
        <v>311</v>
      </c>
      <c r="E327" s="14" t="s">
        <v>13</v>
      </c>
      <c r="F327" s="14" t="s">
        <v>14</v>
      </c>
      <c r="G327" s="5">
        <v>1896.60101248</v>
      </c>
      <c r="H327" s="14" t="s">
        <v>15</v>
      </c>
      <c r="I327" s="6">
        <v>44408</v>
      </c>
      <c r="J327" s="6"/>
      <c r="K327" s="14" t="s">
        <v>336</v>
      </c>
      <c r="L327" s="5">
        <v>8376</v>
      </c>
    </row>
    <row r="328" spans="2:12" x14ac:dyDescent="0.25">
      <c r="B328" s="13" t="s">
        <v>28</v>
      </c>
      <c r="C328" s="13" t="s">
        <v>310</v>
      </c>
      <c r="D328" s="13" t="s">
        <v>312</v>
      </c>
      <c r="E328" s="13" t="s">
        <v>13</v>
      </c>
      <c r="F328" s="13" t="s">
        <v>14</v>
      </c>
      <c r="G328" s="8">
        <v>1896.60101248</v>
      </c>
      <c r="H328" s="13" t="s">
        <v>15</v>
      </c>
      <c r="I328" s="9">
        <v>43465</v>
      </c>
      <c r="J328" s="9"/>
      <c r="K328" s="13" t="s">
        <v>336</v>
      </c>
      <c r="L328" s="8">
        <v>8376</v>
      </c>
    </row>
    <row r="329" spans="2:12" x14ac:dyDescent="0.25">
      <c r="B329" s="14" t="s">
        <v>28</v>
      </c>
      <c r="C329" s="14" t="s">
        <v>75</v>
      </c>
      <c r="D329" s="14" t="s">
        <v>313</v>
      </c>
      <c r="E329" s="14" t="s">
        <v>13</v>
      </c>
      <c r="F329" s="14" t="s">
        <v>14</v>
      </c>
      <c r="G329" s="5">
        <v>4843.76</v>
      </c>
      <c r="H329" s="14" t="s">
        <v>15</v>
      </c>
      <c r="I329" s="6">
        <v>43450</v>
      </c>
      <c r="J329" s="6"/>
      <c r="K329" s="14" t="s">
        <v>336</v>
      </c>
      <c r="L329" s="5">
        <v>16243.65</v>
      </c>
    </row>
    <row r="330" spans="2:12" x14ac:dyDescent="0.25">
      <c r="B330" s="13" t="s">
        <v>10</v>
      </c>
      <c r="C330" s="13" t="s">
        <v>284</v>
      </c>
      <c r="D330" s="13" t="s">
        <v>285</v>
      </c>
      <c r="E330" s="13" t="s">
        <v>13</v>
      </c>
      <c r="F330" s="13" t="s">
        <v>25</v>
      </c>
      <c r="G330" s="8">
        <v>0</v>
      </c>
      <c r="H330" s="13" t="s">
        <v>15</v>
      </c>
      <c r="I330" s="9">
        <v>44012</v>
      </c>
      <c r="J330" s="9"/>
      <c r="K330" s="13" t="s">
        <v>336</v>
      </c>
      <c r="L330" s="8">
        <v>7636</v>
      </c>
    </row>
    <row r="331" spans="2:12" x14ac:dyDescent="0.25">
      <c r="B331" s="14" t="s">
        <v>10</v>
      </c>
      <c r="C331" s="14" t="s">
        <v>42</v>
      </c>
      <c r="D331" s="14" t="s">
        <v>315</v>
      </c>
      <c r="E331" s="14" t="s">
        <v>13</v>
      </c>
      <c r="F331" s="14" t="s">
        <v>14</v>
      </c>
      <c r="G331" s="5">
        <v>538</v>
      </c>
      <c r="H331" s="14" t="s">
        <v>15</v>
      </c>
      <c r="I331" s="6">
        <v>44196</v>
      </c>
      <c r="J331" s="6"/>
      <c r="K331" s="14" t="s">
        <v>336</v>
      </c>
      <c r="L331" s="5">
        <v>1800</v>
      </c>
    </row>
    <row r="332" spans="2:12" x14ac:dyDescent="0.25">
      <c r="B332" s="13" t="s">
        <v>10</v>
      </c>
      <c r="C332" s="13" t="s">
        <v>181</v>
      </c>
      <c r="D332" s="13" t="s">
        <v>182</v>
      </c>
      <c r="E332" s="13" t="s">
        <v>13</v>
      </c>
      <c r="F332" s="13" t="s">
        <v>25</v>
      </c>
      <c r="G332" s="8">
        <v>0</v>
      </c>
      <c r="H332" s="13" t="s">
        <v>15</v>
      </c>
      <c r="I332" s="9">
        <v>43159</v>
      </c>
      <c r="J332" s="9"/>
      <c r="K332" s="13" t="s">
        <v>336</v>
      </c>
      <c r="L332" s="8">
        <v>7559</v>
      </c>
    </row>
    <row r="333" spans="2:12" x14ac:dyDescent="0.25">
      <c r="B333" s="14" t="s">
        <v>16</v>
      </c>
      <c r="C333" s="14" t="s">
        <v>195</v>
      </c>
      <c r="D333" s="14" t="s">
        <v>316</v>
      </c>
      <c r="E333" s="14" t="s">
        <v>13</v>
      </c>
      <c r="F333" s="14" t="s">
        <v>19</v>
      </c>
      <c r="G333" s="5">
        <v>0</v>
      </c>
      <c r="H333" s="14" t="s">
        <v>339</v>
      </c>
      <c r="I333" s="6" t="s">
        <v>20</v>
      </c>
      <c r="J333" s="6"/>
      <c r="K333" s="14" t="s">
        <v>336</v>
      </c>
      <c r="L333" s="5">
        <v>0</v>
      </c>
    </row>
    <row r="334" spans="2:12" x14ac:dyDescent="0.25">
      <c r="B334" s="13" t="s">
        <v>10</v>
      </c>
      <c r="C334" s="13" t="s">
        <v>132</v>
      </c>
      <c r="D334" s="13" t="s">
        <v>317</v>
      </c>
      <c r="E334" s="13" t="s">
        <v>13</v>
      </c>
      <c r="F334" s="13" t="s">
        <v>14</v>
      </c>
      <c r="G334" s="8">
        <v>333.68</v>
      </c>
      <c r="H334" s="13" t="s">
        <v>15</v>
      </c>
      <c r="I334" s="9">
        <v>43159</v>
      </c>
      <c r="J334" s="9"/>
      <c r="K334" s="13" t="s">
        <v>336</v>
      </c>
      <c r="L334" s="8">
        <v>8351</v>
      </c>
    </row>
    <row r="335" spans="2:12" x14ac:dyDescent="0.25">
      <c r="B335" s="14" t="s">
        <v>10</v>
      </c>
      <c r="C335" s="14" t="s">
        <v>318</v>
      </c>
      <c r="D335" s="14" t="s">
        <v>319</v>
      </c>
      <c r="E335" s="14" t="s">
        <v>13</v>
      </c>
      <c r="F335" s="14" t="s">
        <v>14</v>
      </c>
      <c r="G335" s="5">
        <v>0</v>
      </c>
      <c r="H335" s="14" t="s">
        <v>15</v>
      </c>
      <c r="I335" s="6">
        <v>43137</v>
      </c>
      <c r="J335" s="6"/>
      <c r="K335" s="14" t="s">
        <v>336</v>
      </c>
      <c r="L335" s="5">
        <v>1258</v>
      </c>
    </row>
    <row r="336" spans="2:12" x14ac:dyDescent="0.25">
      <c r="B336" s="13" t="s">
        <v>10</v>
      </c>
      <c r="C336" s="13" t="s">
        <v>201</v>
      </c>
      <c r="D336" s="13" t="s">
        <v>203</v>
      </c>
      <c r="E336" s="13" t="s">
        <v>13</v>
      </c>
      <c r="F336" s="13" t="s">
        <v>25</v>
      </c>
      <c r="G336" s="8">
        <v>0</v>
      </c>
      <c r="H336" s="13" t="s">
        <v>15</v>
      </c>
      <c r="I336" s="9">
        <v>44140</v>
      </c>
      <c r="J336" s="9"/>
      <c r="K336" s="13" t="s">
        <v>336</v>
      </c>
      <c r="L336" s="8">
        <v>23281</v>
      </c>
    </row>
    <row r="337" spans="2:12" x14ac:dyDescent="0.25">
      <c r="B337" s="14" t="s">
        <v>10</v>
      </c>
      <c r="C337" s="14" t="s">
        <v>201</v>
      </c>
      <c r="D337" s="14" t="s">
        <v>203</v>
      </c>
      <c r="E337" s="14" t="s">
        <v>13</v>
      </c>
      <c r="F337" s="14" t="s">
        <v>25</v>
      </c>
      <c r="G337" s="5">
        <v>0</v>
      </c>
      <c r="H337" s="14" t="s">
        <v>15</v>
      </c>
      <c r="I337" s="6">
        <v>44140</v>
      </c>
      <c r="J337" s="6"/>
      <c r="K337" s="14" t="s">
        <v>336</v>
      </c>
      <c r="L337" s="5">
        <v>23281</v>
      </c>
    </row>
    <row r="338" spans="2:12" x14ac:dyDescent="0.25">
      <c r="B338" s="13" t="s">
        <v>10</v>
      </c>
      <c r="C338" s="13" t="s">
        <v>201</v>
      </c>
      <c r="D338" s="13" t="s">
        <v>203</v>
      </c>
      <c r="E338" s="13" t="s">
        <v>13</v>
      </c>
      <c r="F338" s="13" t="s">
        <v>25</v>
      </c>
      <c r="G338" s="8">
        <v>0</v>
      </c>
      <c r="H338" s="13" t="s">
        <v>15</v>
      </c>
      <c r="I338" s="9">
        <v>44144</v>
      </c>
      <c r="J338" s="9"/>
      <c r="K338" s="13" t="s">
        <v>336</v>
      </c>
      <c r="L338" s="8">
        <v>19748</v>
      </c>
    </row>
    <row r="339" spans="2:12" x14ac:dyDescent="0.25">
      <c r="B339" s="14" t="s">
        <v>10</v>
      </c>
      <c r="C339" s="14" t="s">
        <v>145</v>
      </c>
      <c r="D339" s="14" t="s">
        <v>146</v>
      </c>
      <c r="E339" s="14" t="s">
        <v>13</v>
      </c>
      <c r="F339" s="14" t="s">
        <v>14</v>
      </c>
      <c r="G339" s="5">
        <v>0</v>
      </c>
      <c r="H339" s="14" t="s">
        <v>15</v>
      </c>
      <c r="I339" s="6">
        <v>43190</v>
      </c>
      <c r="J339" s="6"/>
      <c r="K339" s="14" t="s">
        <v>336</v>
      </c>
      <c r="L339" s="5">
        <v>750</v>
      </c>
    </row>
    <row r="340" spans="2:12" x14ac:dyDescent="0.25">
      <c r="B340" s="13" t="s">
        <v>28</v>
      </c>
      <c r="C340" s="13" t="s">
        <v>75</v>
      </c>
      <c r="D340" s="13" t="s">
        <v>313</v>
      </c>
      <c r="E340" s="13" t="s">
        <v>13</v>
      </c>
      <c r="F340" s="13" t="s">
        <v>25</v>
      </c>
      <c r="G340" s="8">
        <v>967.89</v>
      </c>
      <c r="H340" s="13" t="s">
        <v>15</v>
      </c>
      <c r="I340" s="9">
        <v>43930</v>
      </c>
      <c r="J340" s="9"/>
      <c r="K340" s="13" t="s">
        <v>336</v>
      </c>
      <c r="L340" s="8">
        <v>5126.9799999999996</v>
      </c>
    </row>
    <row r="341" spans="2:12" x14ac:dyDescent="0.25">
      <c r="B341" s="14" t="s">
        <v>28</v>
      </c>
      <c r="C341" s="14" t="s">
        <v>75</v>
      </c>
      <c r="D341" s="14" t="s">
        <v>235</v>
      </c>
      <c r="E341" s="14" t="s">
        <v>13</v>
      </c>
      <c r="F341" s="14" t="s">
        <v>25</v>
      </c>
      <c r="G341" s="5">
        <v>1743.43</v>
      </c>
      <c r="H341" s="14" t="s">
        <v>15</v>
      </c>
      <c r="I341" s="6">
        <v>44075</v>
      </c>
      <c r="J341" s="6"/>
      <c r="K341" s="14" t="s">
        <v>336</v>
      </c>
      <c r="L341" s="5">
        <v>30456.85</v>
      </c>
    </row>
    <row r="342" spans="2:12" x14ac:dyDescent="0.25">
      <c r="B342" s="13" t="s">
        <v>28</v>
      </c>
      <c r="C342" s="13" t="s">
        <v>75</v>
      </c>
      <c r="D342" s="13" t="s">
        <v>235</v>
      </c>
      <c r="E342" s="13" t="s">
        <v>13</v>
      </c>
      <c r="F342" s="13" t="s">
        <v>25</v>
      </c>
      <c r="G342" s="8">
        <v>111.48</v>
      </c>
      <c r="H342" s="13" t="s">
        <v>15</v>
      </c>
      <c r="I342" s="9">
        <v>44040</v>
      </c>
      <c r="J342" s="9"/>
      <c r="K342" s="13" t="s">
        <v>336</v>
      </c>
      <c r="L342" s="8">
        <v>4873.1000000000004</v>
      </c>
    </row>
    <row r="343" spans="2:12" x14ac:dyDescent="0.25">
      <c r="B343" s="14" t="s">
        <v>28</v>
      </c>
      <c r="C343" s="14" t="s">
        <v>75</v>
      </c>
      <c r="D343" s="14" t="s">
        <v>235</v>
      </c>
      <c r="E343" s="14" t="s">
        <v>13</v>
      </c>
      <c r="F343" s="14" t="s">
        <v>25</v>
      </c>
      <c r="G343" s="5">
        <v>1368.42</v>
      </c>
      <c r="H343" s="14" t="s">
        <v>15</v>
      </c>
      <c r="I343" s="6">
        <v>44082</v>
      </c>
      <c r="J343" s="6"/>
      <c r="K343" s="14" t="s">
        <v>336</v>
      </c>
      <c r="L343" s="5">
        <v>6639.59</v>
      </c>
    </row>
    <row r="344" spans="2:12" x14ac:dyDescent="0.25">
      <c r="B344" s="13" t="s">
        <v>28</v>
      </c>
      <c r="C344" s="13" t="s">
        <v>229</v>
      </c>
      <c r="D344" s="13" t="s">
        <v>231</v>
      </c>
      <c r="E344" s="13" t="s">
        <v>13</v>
      </c>
      <c r="F344" s="13" t="s">
        <v>25</v>
      </c>
      <c r="G344" s="8">
        <v>913</v>
      </c>
      <c r="H344" s="13" t="s">
        <v>15</v>
      </c>
      <c r="I344" s="9">
        <v>44013</v>
      </c>
      <c r="J344" s="9"/>
      <c r="K344" s="13" t="s">
        <v>336</v>
      </c>
      <c r="L344" s="8">
        <v>14824</v>
      </c>
    </row>
    <row r="345" spans="2:12" x14ac:dyDescent="0.25">
      <c r="B345" s="14" t="s">
        <v>28</v>
      </c>
      <c r="C345" s="14" t="s">
        <v>75</v>
      </c>
      <c r="D345" s="14" t="s">
        <v>79</v>
      </c>
      <c r="E345" s="14" t="s">
        <v>13</v>
      </c>
      <c r="F345" s="14" t="s">
        <v>25</v>
      </c>
      <c r="G345" s="5">
        <v>0</v>
      </c>
      <c r="H345" s="14" t="s">
        <v>15</v>
      </c>
      <c r="I345" s="6">
        <v>44063</v>
      </c>
      <c r="J345" s="6"/>
      <c r="K345" s="14" t="s">
        <v>336</v>
      </c>
      <c r="L345" s="5">
        <v>39697</v>
      </c>
    </row>
    <row r="346" spans="2:12" x14ac:dyDescent="0.25">
      <c r="B346" s="13" t="s">
        <v>28</v>
      </c>
      <c r="C346" s="13" t="s">
        <v>75</v>
      </c>
      <c r="D346" s="13" t="s">
        <v>235</v>
      </c>
      <c r="E346" s="13" t="s">
        <v>13</v>
      </c>
      <c r="F346" s="13" t="s">
        <v>25</v>
      </c>
      <c r="G346" s="8">
        <v>1996.38</v>
      </c>
      <c r="H346" s="13" t="s">
        <v>15</v>
      </c>
      <c r="I346" s="9">
        <v>44092</v>
      </c>
      <c r="J346" s="9"/>
      <c r="K346" s="13" t="s">
        <v>336</v>
      </c>
      <c r="L346" s="8">
        <v>14619.29</v>
      </c>
    </row>
    <row r="347" spans="2:12" x14ac:dyDescent="0.25">
      <c r="B347" s="14" t="s">
        <v>28</v>
      </c>
      <c r="C347" s="14" t="s">
        <v>75</v>
      </c>
      <c r="D347" s="14" t="s">
        <v>79</v>
      </c>
      <c r="E347" s="14" t="s">
        <v>13</v>
      </c>
      <c r="F347" s="14" t="s">
        <v>25</v>
      </c>
      <c r="G347" s="5">
        <v>0</v>
      </c>
      <c r="H347" s="14" t="s">
        <v>15</v>
      </c>
      <c r="I347" s="6">
        <v>44012</v>
      </c>
      <c r="J347" s="6"/>
      <c r="K347" s="14" t="s">
        <v>336</v>
      </c>
      <c r="L347" s="5">
        <v>36324</v>
      </c>
    </row>
    <row r="348" spans="2:12" x14ac:dyDescent="0.25">
      <c r="B348" s="13" t="s">
        <v>28</v>
      </c>
      <c r="C348" s="13" t="s">
        <v>75</v>
      </c>
      <c r="D348" s="13" t="s">
        <v>79</v>
      </c>
      <c r="E348" s="13" t="s">
        <v>13</v>
      </c>
      <c r="F348" s="13" t="s">
        <v>25</v>
      </c>
      <c r="G348" s="8">
        <v>0</v>
      </c>
      <c r="H348" s="13" t="s">
        <v>15</v>
      </c>
      <c r="I348" s="9">
        <v>44126</v>
      </c>
      <c r="J348" s="9"/>
      <c r="K348" s="13" t="s">
        <v>336</v>
      </c>
      <c r="L348" s="8">
        <v>48519</v>
      </c>
    </row>
    <row r="349" spans="2:12" x14ac:dyDescent="0.25">
      <c r="B349" s="14" t="s">
        <v>10</v>
      </c>
      <c r="C349" s="14" t="s">
        <v>201</v>
      </c>
      <c r="D349" s="14" t="s">
        <v>203</v>
      </c>
      <c r="E349" s="14" t="s">
        <v>13</v>
      </c>
      <c r="F349" s="14" t="s">
        <v>25</v>
      </c>
      <c r="G349" s="5">
        <v>0</v>
      </c>
      <c r="H349" s="14" t="s">
        <v>15</v>
      </c>
      <c r="I349" s="6">
        <v>44140</v>
      </c>
      <c r="J349" s="6"/>
      <c r="K349" s="14" t="s">
        <v>336</v>
      </c>
      <c r="L349" s="5">
        <v>20806</v>
      </c>
    </row>
    <row r="350" spans="2:12" x14ac:dyDescent="0.25">
      <c r="B350" s="13" t="s">
        <v>28</v>
      </c>
      <c r="C350" s="13" t="s">
        <v>75</v>
      </c>
      <c r="D350" s="13" t="s">
        <v>79</v>
      </c>
      <c r="E350" s="13" t="s">
        <v>13</v>
      </c>
      <c r="F350" s="13" t="s">
        <v>25</v>
      </c>
      <c r="G350" s="8">
        <v>0</v>
      </c>
      <c r="H350" s="13" t="s">
        <v>15</v>
      </c>
      <c r="I350" s="9">
        <v>44012</v>
      </c>
      <c r="J350" s="9"/>
      <c r="K350" s="13" t="s">
        <v>336</v>
      </c>
      <c r="L350" s="8">
        <v>29838</v>
      </c>
    </row>
    <row r="351" spans="2:12" x14ac:dyDescent="0.25">
      <c r="B351" s="14" t="s">
        <v>28</v>
      </c>
      <c r="C351" s="14" t="s">
        <v>75</v>
      </c>
      <c r="D351" s="14" t="s">
        <v>79</v>
      </c>
      <c r="E351" s="14" t="s">
        <v>13</v>
      </c>
      <c r="F351" s="14" t="s">
        <v>25</v>
      </c>
      <c r="G351" s="5">
        <v>0</v>
      </c>
      <c r="H351" s="14" t="s">
        <v>15</v>
      </c>
      <c r="I351" s="6">
        <v>44185</v>
      </c>
      <c r="J351" s="6"/>
      <c r="K351" s="14" t="s">
        <v>336</v>
      </c>
      <c r="L351" s="5">
        <v>22054</v>
      </c>
    </row>
    <row r="352" spans="2:12" x14ac:dyDescent="0.25">
      <c r="B352" s="13" t="s">
        <v>28</v>
      </c>
      <c r="C352" s="13" t="s">
        <v>75</v>
      </c>
      <c r="D352" s="13" t="s">
        <v>255</v>
      </c>
      <c r="E352" s="13" t="s">
        <v>13</v>
      </c>
      <c r="F352" s="13" t="s">
        <v>25</v>
      </c>
      <c r="G352" s="8">
        <v>2152</v>
      </c>
      <c r="H352" s="13" t="s">
        <v>15</v>
      </c>
      <c r="I352" s="9">
        <v>44003</v>
      </c>
      <c r="J352" s="9"/>
      <c r="K352" s="13" t="s">
        <v>336</v>
      </c>
      <c r="L352" s="8">
        <v>19492.39</v>
      </c>
    </row>
    <row r="353" spans="2:12" x14ac:dyDescent="0.25">
      <c r="B353" s="14" t="s">
        <v>28</v>
      </c>
      <c r="C353" s="14" t="s">
        <v>75</v>
      </c>
      <c r="D353" s="14" t="s">
        <v>260</v>
      </c>
      <c r="E353" s="14" t="s">
        <v>13</v>
      </c>
      <c r="F353" s="14" t="s">
        <v>25</v>
      </c>
      <c r="G353" s="5">
        <v>753.47</v>
      </c>
      <c r="H353" s="14" t="s">
        <v>15</v>
      </c>
      <c r="I353" s="6">
        <v>44012</v>
      </c>
      <c r="J353" s="6"/>
      <c r="K353" s="14" t="s">
        <v>336</v>
      </c>
      <c r="L353" s="5">
        <v>4020.3</v>
      </c>
    </row>
    <row r="354" spans="2:12" x14ac:dyDescent="0.25">
      <c r="B354" s="13" t="s">
        <v>28</v>
      </c>
      <c r="C354" s="13" t="s">
        <v>229</v>
      </c>
      <c r="D354" s="13" t="s">
        <v>231</v>
      </c>
      <c r="E354" s="13" t="s">
        <v>13</v>
      </c>
      <c r="F354" s="13" t="s">
        <v>25</v>
      </c>
      <c r="G354" s="8">
        <v>743</v>
      </c>
      <c r="H354" s="13" t="s">
        <v>15</v>
      </c>
      <c r="I354" s="9">
        <v>43233</v>
      </c>
      <c r="J354" s="9"/>
      <c r="K354" s="13" t="s">
        <v>336</v>
      </c>
      <c r="L354" s="8">
        <v>14824</v>
      </c>
    </row>
    <row r="355" spans="2:12" x14ac:dyDescent="0.25">
      <c r="B355" s="14" t="s">
        <v>28</v>
      </c>
      <c r="C355" s="14" t="s">
        <v>75</v>
      </c>
      <c r="D355" s="14" t="s">
        <v>234</v>
      </c>
      <c r="E355" s="14" t="s">
        <v>13</v>
      </c>
      <c r="F355" s="14" t="s">
        <v>25</v>
      </c>
      <c r="G355" s="5">
        <v>1402.2</v>
      </c>
      <c r="H355" s="14" t="s">
        <v>15</v>
      </c>
      <c r="I355" s="6">
        <v>44012</v>
      </c>
      <c r="J355" s="6"/>
      <c r="K355" s="14" t="s">
        <v>336</v>
      </c>
      <c r="L355" s="5">
        <v>10355.33</v>
      </c>
    </row>
    <row r="356" spans="2:12" x14ac:dyDescent="0.25">
      <c r="B356" s="13" t="s">
        <v>28</v>
      </c>
      <c r="C356" s="13" t="s">
        <v>75</v>
      </c>
      <c r="D356" s="13" t="s">
        <v>260</v>
      </c>
      <c r="E356" s="13" t="s">
        <v>13</v>
      </c>
      <c r="F356" s="13" t="s">
        <v>25</v>
      </c>
      <c r="G356" s="8">
        <v>2583.34</v>
      </c>
      <c r="H356" s="13" t="s">
        <v>15</v>
      </c>
      <c r="I356" s="9">
        <v>43930</v>
      </c>
      <c r="J356" s="9"/>
      <c r="K356" s="13" t="s">
        <v>336</v>
      </c>
      <c r="L356" s="8">
        <v>21928.93</v>
      </c>
    </row>
    <row r="357" spans="2:12" x14ac:dyDescent="0.25">
      <c r="B357" s="14" t="s">
        <v>28</v>
      </c>
      <c r="C357" s="14" t="s">
        <v>75</v>
      </c>
      <c r="D357" s="14" t="s">
        <v>260</v>
      </c>
      <c r="E357" s="14" t="s">
        <v>13</v>
      </c>
      <c r="F357" s="14" t="s">
        <v>25</v>
      </c>
      <c r="G357" s="5">
        <v>1528.48</v>
      </c>
      <c r="H357" s="14" t="s">
        <v>15</v>
      </c>
      <c r="I357" s="6">
        <v>43937</v>
      </c>
      <c r="J357" s="6"/>
      <c r="K357" s="14" t="s">
        <v>336</v>
      </c>
      <c r="L357" s="5">
        <v>6876.64</v>
      </c>
    </row>
    <row r="358" spans="2:12" x14ac:dyDescent="0.25">
      <c r="B358" s="13" t="s">
        <v>28</v>
      </c>
      <c r="C358" s="13" t="s">
        <v>75</v>
      </c>
      <c r="D358" s="13" t="s">
        <v>260</v>
      </c>
      <c r="E358" s="13" t="s">
        <v>13</v>
      </c>
      <c r="F358" s="13" t="s">
        <v>25</v>
      </c>
      <c r="G358" s="8">
        <v>592.02</v>
      </c>
      <c r="H358" s="13" t="s">
        <v>15</v>
      </c>
      <c r="I358" s="9">
        <v>43937</v>
      </c>
      <c r="J358" s="9"/>
      <c r="K358" s="13" t="s">
        <v>336</v>
      </c>
      <c r="L358" s="8">
        <v>3258.88</v>
      </c>
    </row>
    <row r="359" spans="2:12" x14ac:dyDescent="0.25">
      <c r="B359" s="14" t="s">
        <v>28</v>
      </c>
      <c r="C359" s="14" t="s">
        <v>229</v>
      </c>
      <c r="D359" s="14" t="s">
        <v>231</v>
      </c>
      <c r="E359" s="14" t="s">
        <v>13</v>
      </c>
      <c r="F359" s="14" t="s">
        <v>25</v>
      </c>
      <c r="G359" s="5">
        <v>1206</v>
      </c>
      <c r="H359" s="14" t="s">
        <v>15</v>
      </c>
      <c r="I359" s="6">
        <v>44104</v>
      </c>
      <c r="J359" s="6"/>
      <c r="K359" s="14" t="s">
        <v>336</v>
      </c>
      <c r="L359" s="5">
        <v>16235</v>
      </c>
    </row>
    <row r="360" spans="2:12" x14ac:dyDescent="0.25">
      <c r="B360" s="13" t="s">
        <v>28</v>
      </c>
      <c r="C360" s="13" t="s">
        <v>75</v>
      </c>
      <c r="D360" s="13" t="s">
        <v>77</v>
      </c>
      <c r="E360" s="13" t="s">
        <v>13</v>
      </c>
      <c r="F360" s="13" t="s">
        <v>25</v>
      </c>
      <c r="G360" s="8">
        <v>656.59853440000006</v>
      </c>
      <c r="H360" s="13" t="s">
        <v>15</v>
      </c>
      <c r="I360" s="9">
        <v>43997</v>
      </c>
      <c r="J360" s="9"/>
      <c r="K360" s="13" t="s">
        <v>336</v>
      </c>
      <c r="L360" s="8">
        <v>10378</v>
      </c>
    </row>
    <row r="361" spans="2:12" x14ac:dyDescent="0.25">
      <c r="B361" s="14" t="s">
        <v>10</v>
      </c>
      <c r="C361" s="14" t="s">
        <v>201</v>
      </c>
      <c r="D361" s="14" t="s">
        <v>203</v>
      </c>
      <c r="E361" s="14" t="s">
        <v>13</v>
      </c>
      <c r="F361" s="14" t="s">
        <v>25</v>
      </c>
      <c r="G361" s="5">
        <v>0</v>
      </c>
      <c r="H361" s="14" t="s">
        <v>15</v>
      </c>
      <c r="I361" s="6">
        <v>44016</v>
      </c>
      <c r="J361" s="6"/>
      <c r="K361" s="14" t="s">
        <v>336</v>
      </c>
      <c r="L361" s="5">
        <v>37417</v>
      </c>
    </row>
    <row r="362" spans="2:12" x14ac:dyDescent="0.25">
      <c r="B362" s="13" t="s">
        <v>28</v>
      </c>
      <c r="C362" s="13" t="s">
        <v>229</v>
      </c>
      <c r="D362" s="13" t="s">
        <v>230</v>
      </c>
      <c r="E362" s="13" t="s">
        <v>13</v>
      </c>
      <c r="F362" s="13" t="s">
        <v>25</v>
      </c>
      <c r="G362" s="8">
        <v>2448</v>
      </c>
      <c r="H362" s="13" t="s">
        <v>15</v>
      </c>
      <c r="I362" s="9">
        <v>44069</v>
      </c>
      <c r="J362" s="9"/>
      <c r="K362" s="13" t="s">
        <v>336</v>
      </c>
      <c r="L362" s="8">
        <v>16941</v>
      </c>
    </row>
    <row r="363" spans="2:12" x14ac:dyDescent="0.25">
      <c r="B363" s="14" t="s">
        <v>10</v>
      </c>
      <c r="C363" s="14" t="s">
        <v>132</v>
      </c>
      <c r="D363" s="14" t="s">
        <v>133</v>
      </c>
      <c r="E363" s="14" t="s">
        <v>13</v>
      </c>
      <c r="F363" s="14" t="s">
        <v>25</v>
      </c>
      <c r="G363" s="5">
        <v>0</v>
      </c>
      <c r="H363" s="14" t="s">
        <v>15</v>
      </c>
      <c r="I363" s="6">
        <v>44043</v>
      </c>
      <c r="J363" s="6"/>
      <c r="K363" s="14" t="s">
        <v>336</v>
      </c>
      <c r="L363" s="5">
        <v>21344</v>
      </c>
    </row>
    <row r="364" spans="2:12" x14ac:dyDescent="0.25">
      <c r="B364" s="13" t="s">
        <v>28</v>
      </c>
      <c r="C364" s="13" t="s">
        <v>75</v>
      </c>
      <c r="D364" s="13" t="s">
        <v>235</v>
      </c>
      <c r="E364" s="13" t="s">
        <v>13</v>
      </c>
      <c r="F364" s="13" t="s">
        <v>25</v>
      </c>
      <c r="G364" s="8">
        <v>0</v>
      </c>
      <c r="H364" s="13" t="s">
        <v>15</v>
      </c>
      <c r="I364" s="9">
        <v>44012</v>
      </c>
      <c r="J364" s="9"/>
      <c r="K364" s="13" t="s">
        <v>336</v>
      </c>
      <c r="L364" s="8">
        <v>29838</v>
      </c>
    </row>
    <row r="365" spans="2:12" x14ac:dyDescent="0.25">
      <c r="B365" s="14" t="s">
        <v>10</v>
      </c>
      <c r="C365" s="14" t="s">
        <v>201</v>
      </c>
      <c r="D365" s="14" t="s">
        <v>203</v>
      </c>
      <c r="E365" s="14" t="s">
        <v>13</v>
      </c>
      <c r="F365" s="14" t="s">
        <v>25</v>
      </c>
      <c r="G365" s="5">
        <v>0</v>
      </c>
      <c r="H365" s="14" t="s">
        <v>15</v>
      </c>
      <c r="I365" s="6">
        <v>44043</v>
      </c>
      <c r="J365" s="6"/>
      <c r="K365" s="14" t="s">
        <v>336</v>
      </c>
      <c r="L365" s="5">
        <v>43653</v>
      </c>
    </row>
    <row r="366" spans="2:12" x14ac:dyDescent="0.25">
      <c r="B366" s="13" t="s">
        <v>28</v>
      </c>
      <c r="C366" s="13" t="s">
        <v>229</v>
      </c>
      <c r="D366" s="13" t="s">
        <v>230</v>
      </c>
      <c r="E366" s="13" t="s">
        <v>13</v>
      </c>
      <c r="F366" s="13" t="s">
        <v>25</v>
      </c>
      <c r="G366" s="8">
        <v>1569</v>
      </c>
      <c r="H366" s="13" t="s">
        <v>15</v>
      </c>
      <c r="I366" s="9">
        <v>44009</v>
      </c>
      <c r="J366" s="9"/>
      <c r="K366" s="13" t="s">
        <v>336</v>
      </c>
      <c r="L366" s="8">
        <v>19765</v>
      </c>
    </row>
    <row r="367" spans="2:12" x14ac:dyDescent="0.25">
      <c r="B367" s="14" t="s">
        <v>10</v>
      </c>
      <c r="C367" s="14" t="s">
        <v>301</v>
      </c>
      <c r="D367" s="14" t="s">
        <v>301</v>
      </c>
      <c r="E367" s="14" t="s">
        <v>13</v>
      </c>
      <c r="F367" s="14" t="s">
        <v>25</v>
      </c>
      <c r="G367" s="5">
        <v>3000</v>
      </c>
      <c r="H367" s="14" t="s">
        <v>15</v>
      </c>
      <c r="I367" s="6">
        <v>44073</v>
      </c>
      <c r="J367" s="6"/>
      <c r="K367" s="14" t="s">
        <v>336</v>
      </c>
      <c r="L367" s="5">
        <v>47059</v>
      </c>
    </row>
    <row r="368" spans="2:12" x14ac:dyDescent="0.25">
      <c r="B368" s="13" t="s">
        <v>10</v>
      </c>
      <c r="C368" s="13" t="s">
        <v>201</v>
      </c>
      <c r="D368" s="13" t="s">
        <v>203</v>
      </c>
      <c r="E368" s="13" t="s">
        <v>13</v>
      </c>
      <c r="F368" s="13" t="s">
        <v>25</v>
      </c>
      <c r="G368" s="8">
        <v>0</v>
      </c>
      <c r="H368" s="13" t="s">
        <v>15</v>
      </c>
      <c r="I368" s="9">
        <v>44074</v>
      </c>
      <c r="J368" s="9"/>
      <c r="K368" s="13" t="s">
        <v>336</v>
      </c>
      <c r="L368" s="8">
        <v>41574</v>
      </c>
    </row>
    <row r="369" spans="2:12" x14ac:dyDescent="0.25">
      <c r="B369" s="14" t="s">
        <v>10</v>
      </c>
      <c r="C369" s="14" t="s">
        <v>301</v>
      </c>
      <c r="D369" s="14" t="s">
        <v>301</v>
      </c>
      <c r="E369" s="14" t="s">
        <v>13</v>
      </c>
      <c r="F369" s="14" t="s">
        <v>25</v>
      </c>
      <c r="G369" s="5">
        <v>0</v>
      </c>
      <c r="H369" s="14" t="s">
        <v>15</v>
      </c>
      <c r="I369" s="6">
        <v>44088</v>
      </c>
      <c r="J369" s="6"/>
      <c r="K369" s="14" t="s">
        <v>336</v>
      </c>
      <c r="L369" s="5">
        <v>47059</v>
      </c>
    </row>
    <row r="370" spans="2:12" x14ac:dyDescent="0.25">
      <c r="B370" s="13" t="s">
        <v>28</v>
      </c>
      <c r="C370" s="13" t="s">
        <v>229</v>
      </c>
      <c r="D370" s="13" t="s">
        <v>231</v>
      </c>
      <c r="E370" s="13" t="s">
        <v>13</v>
      </c>
      <c r="F370" s="13" t="s">
        <v>25</v>
      </c>
      <c r="G370" s="8">
        <v>624</v>
      </c>
      <c r="H370" s="13" t="s">
        <v>15</v>
      </c>
      <c r="I370" s="9">
        <v>44104</v>
      </c>
      <c r="J370" s="9"/>
      <c r="K370" s="13" t="s">
        <v>336</v>
      </c>
      <c r="L370" s="8">
        <v>5647.06</v>
      </c>
    </row>
    <row r="371" spans="2:12" x14ac:dyDescent="0.25">
      <c r="B371" s="14" t="s">
        <v>28</v>
      </c>
      <c r="C371" s="14" t="s">
        <v>229</v>
      </c>
      <c r="D371" s="14" t="s">
        <v>232</v>
      </c>
      <c r="E371" s="14" t="s">
        <v>13</v>
      </c>
      <c r="F371" s="14" t="s">
        <v>25</v>
      </c>
      <c r="G371" s="5">
        <v>529</v>
      </c>
      <c r="H371" s="14" t="s">
        <v>15</v>
      </c>
      <c r="I371" s="6">
        <v>44120</v>
      </c>
      <c r="J371" s="6"/>
      <c r="K371" s="14" t="s">
        <v>336</v>
      </c>
      <c r="L371" s="5">
        <v>5647</v>
      </c>
    </row>
    <row r="372" spans="2:12" x14ac:dyDescent="0.25">
      <c r="B372" s="13" t="s">
        <v>28</v>
      </c>
      <c r="C372" s="13" t="s">
        <v>75</v>
      </c>
      <c r="D372" s="13" t="s">
        <v>79</v>
      </c>
      <c r="E372" s="13" t="s">
        <v>13</v>
      </c>
      <c r="F372" s="13" t="s">
        <v>25</v>
      </c>
      <c r="G372" s="8">
        <v>0</v>
      </c>
      <c r="H372" s="13" t="s">
        <v>15</v>
      </c>
      <c r="I372" s="9">
        <v>44135</v>
      </c>
      <c r="J372" s="9"/>
      <c r="K372" s="13" t="s">
        <v>336</v>
      </c>
      <c r="L372" s="8">
        <v>25920</v>
      </c>
    </row>
    <row r="373" spans="2:12" x14ac:dyDescent="0.25">
      <c r="B373" s="14" t="s">
        <v>10</v>
      </c>
      <c r="C373" s="14" t="s">
        <v>301</v>
      </c>
      <c r="D373" s="14" t="s">
        <v>301</v>
      </c>
      <c r="E373" s="14" t="s">
        <v>13</v>
      </c>
      <c r="F373" s="14" t="s">
        <v>25</v>
      </c>
      <c r="G373" s="5">
        <v>1518</v>
      </c>
      <c r="H373" s="14" t="s">
        <v>15</v>
      </c>
      <c r="I373" s="6">
        <v>43298</v>
      </c>
      <c r="J373" s="6"/>
      <c r="K373" s="14" t="s">
        <v>336</v>
      </c>
      <c r="L373" s="5">
        <v>29412</v>
      </c>
    </row>
    <row r="374" spans="2:12" x14ac:dyDescent="0.25">
      <c r="B374" s="13" t="s">
        <v>10</v>
      </c>
      <c r="C374" s="13" t="s">
        <v>181</v>
      </c>
      <c r="D374" s="13" t="s">
        <v>320</v>
      </c>
      <c r="E374" s="13" t="s">
        <v>13</v>
      </c>
      <c r="F374" s="13" t="s">
        <v>14</v>
      </c>
      <c r="G374" s="8">
        <v>1022</v>
      </c>
      <c r="H374" s="13" t="s">
        <v>15</v>
      </c>
      <c r="I374" s="9">
        <v>43373</v>
      </c>
      <c r="J374" s="9"/>
      <c r="K374" s="13" t="s">
        <v>336</v>
      </c>
      <c r="L374" s="8">
        <v>5061</v>
      </c>
    </row>
    <row r="375" spans="2:12" x14ac:dyDescent="0.25">
      <c r="B375" s="14" t="s">
        <v>204</v>
      </c>
      <c r="C375" s="14" t="s">
        <v>207</v>
      </c>
      <c r="D375" s="14" t="s">
        <v>314</v>
      </c>
      <c r="E375" s="14" t="s">
        <v>13</v>
      </c>
      <c r="F375" s="14" t="s">
        <v>14</v>
      </c>
      <c r="G375" s="5">
        <v>1950</v>
      </c>
      <c r="H375" s="14" t="s">
        <v>15</v>
      </c>
      <c r="I375" s="6">
        <v>44454</v>
      </c>
      <c r="J375" s="6">
        <v>43171</v>
      </c>
      <c r="K375" s="14" t="s">
        <v>336</v>
      </c>
      <c r="L375" s="5">
        <v>24500</v>
      </c>
    </row>
    <row r="376" spans="2:12" x14ac:dyDescent="0.25">
      <c r="B376" s="13" t="s">
        <v>39</v>
      </c>
      <c r="C376" s="13" t="s">
        <v>216</v>
      </c>
      <c r="D376" s="13" t="s">
        <v>321</v>
      </c>
      <c r="E376" s="13" t="s">
        <v>13</v>
      </c>
      <c r="F376" s="13" t="s">
        <v>14</v>
      </c>
      <c r="G376" s="8">
        <v>6067</v>
      </c>
      <c r="H376" s="13" t="s">
        <v>15</v>
      </c>
      <c r="I376" s="9">
        <v>45046</v>
      </c>
      <c r="J376" s="9"/>
      <c r="K376" s="13" t="s">
        <v>336</v>
      </c>
      <c r="L376" s="8">
        <v>86456</v>
      </c>
    </row>
    <row r="377" spans="2:12" x14ac:dyDescent="0.25">
      <c r="B377" s="14" t="s">
        <v>204</v>
      </c>
      <c r="C377" s="14" t="s">
        <v>205</v>
      </c>
      <c r="D377" s="14" t="s">
        <v>206</v>
      </c>
      <c r="E377" s="14" t="s">
        <v>13</v>
      </c>
      <c r="F377" s="14" t="s">
        <v>14</v>
      </c>
      <c r="G377" s="5">
        <v>108000</v>
      </c>
      <c r="H377" s="14" t="s">
        <v>15</v>
      </c>
      <c r="I377" s="6">
        <v>48213</v>
      </c>
      <c r="J377" s="6"/>
      <c r="K377" s="14" t="s">
        <v>336</v>
      </c>
      <c r="L377" s="5" t="s">
        <v>20</v>
      </c>
    </row>
    <row r="378" spans="2:12" x14ac:dyDescent="0.25">
      <c r="B378" s="13" t="s">
        <v>10</v>
      </c>
      <c r="C378" s="13" t="s">
        <v>322</v>
      </c>
      <c r="D378" s="13" t="s">
        <v>323</v>
      </c>
      <c r="E378" s="13" t="s">
        <v>13</v>
      </c>
      <c r="F378" s="13" t="s">
        <v>14</v>
      </c>
      <c r="G378" s="8">
        <v>0</v>
      </c>
      <c r="H378" s="13" t="s">
        <v>15</v>
      </c>
      <c r="I378" s="9">
        <v>44013</v>
      </c>
      <c r="J378" s="9"/>
      <c r="K378" s="13" t="s">
        <v>336</v>
      </c>
      <c r="L378" s="8" t="s">
        <v>20</v>
      </c>
    </row>
    <row r="379" spans="2:12" x14ac:dyDescent="0.25">
      <c r="B379" s="14" t="s">
        <v>16</v>
      </c>
      <c r="C379" s="14" t="s">
        <v>44</v>
      </c>
      <c r="D379" s="14" t="s">
        <v>45</v>
      </c>
      <c r="E379" s="14" t="s">
        <v>13</v>
      </c>
      <c r="F379" s="14" t="s">
        <v>47</v>
      </c>
      <c r="G379" s="5">
        <v>118</v>
      </c>
      <c r="H379" s="14" t="s">
        <v>339</v>
      </c>
      <c r="I379" s="6">
        <v>43159</v>
      </c>
      <c r="J379" s="6"/>
      <c r="K379" s="14" t="s">
        <v>336</v>
      </c>
      <c r="L379" s="5">
        <v>4312</v>
      </c>
    </row>
    <row r="380" spans="2:12" x14ac:dyDescent="0.25">
      <c r="B380" s="13" t="s">
        <v>16</v>
      </c>
      <c r="C380" s="13" t="s">
        <v>101</v>
      </c>
      <c r="D380" s="13" t="s">
        <v>324</v>
      </c>
      <c r="E380" s="13" t="s">
        <v>13</v>
      </c>
      <c r="F380" s="13" t="s">
        <v>14</v>
      </c>
      <c r="G380" s="8">
        <v>5907</v>
      </c>
      <c r="H380" s="13" t="s">
        <v>339</v>
      </c>
      <c r="I380" s="9">
        <v>46112</v>
      </c>
      <c r="J380" s="9">
        <v>44286</v>
      </c>
      <c r="K380" s="13" t="s">
        <v>336</v>
      </c>
      <c r="L380" s="8">
        <v>74085</v>
      </c>
    </row>
    <row r="381" spans="2:12" x14ac:dyDescent="0.25">
      <c r="B381" s="14" t="s">
        <v>10</v>
      </c>
      <c r="C381" s="14" t="s">
        <v>42</v>
      </c>
      <c r="D381" s="14" t="s">
        <v>325</v>
      </c>
      <c r="E381" s="14" t="s">
        <v>13</v>
      </c>
      <c r="F381" s="14" t="s">
        <v>14</v>
      </c>
      <c r="G381" s="5">
        <v>1419</v>
      </c>
      <c r="H381" s="14" t="s">
        <v>15</v>
      </c>
      <c r="I381" s="6">
        <v>44074</v>
      </c>
      <c r="J381" s="6"/>
      <c r="K381" s="14" t="s">
        <v>336</v>
      </c>
      <c r="L381" s="5">
        <v>31896</v>
      </c>
    </row>
    <row r="382" spans="2:12" x14ac:dyDescent="0.25">
      <c r="B382" s="13" t="s">
        <v>28</v>
      </c>
      <c r="C382" s="13" t="s">
        <v>75</v>
      </c>
      <c r="D382" s="13" t="s">
        <v>260</v>
      </c>
      <c r="E382" s="13" t="s">
        <v>13</v>
      </c>
      <c r="F382" s="13" t="s">
        <v>25</v>
      </c>
      <c r="G382" s="8">
        <v>1130.21</v>
      </c>
      <c r="H382" s="13" t="s">
        <v>15</v>
      </c>
      <c r="I382" s="9">
        <v>44012</v>
      </c>
      <c r="J382" s="9"/>
      <c r="K382" s="13" t="s">
        <v>336</v>
      </c>
      <c r="L382" s="8">
        <v>22659.9</v>
      </c>
    </row>
    <row r="383" spans="2:12" x14ac:dyDescent="0.25">
      <c r="B383" s="14" t="s">
        <v>28</v>
      </c>
      <c r="C383" s="14" t="s">
        <v>229</v>
      </c>
      <c r="D383" s="14" t="s">
        <v>232</v>
      </c>
      <c r="E383" s="14" t="s">
        <v>13</v>
      </c>
      <c r="F383" s="14" t="s">
        <v>25</v>
      </c>
      <c r="G383" s="5">
        <v>914</v>
      </c>
      <c r="H383" s="14" t="s">
        <v>15</v>
      </c>
      <c r="I383" s="6">
        <v>44159</v>
      </c>
      <c r="J383" s="6"/>
      <c r="K383" s="14" t="s">
        <v>336</v>
      </c>
      <c r="L383" s="5">
        <v>15176.47</v>
      </c>
    </row>
    <row r="384" spans="2:12" x14ac:dyDescent="0.25">
      <c r="B384" s="13" t="s">
        <v>28</v>
      </c>
      <c r="C384" s="13" t="s">
        <v>75</v>
      </c>
      <c r="D384" s="13" t="s">
        <v>79</v>
      </c>
      <c r="E384" s="13" t="s">
        <v>13</v>
      </c>
      <c r="F384" s="13" t="s">
        <v>25</v>
      </c>
      <c r="G384" s="8">
        <v>2846.62</v>
      </c>
      <c r="H384" s="13" t="s">
        <v>15</v>
      </c>
      <c r="I384" s="9">
        <v>43991</v>
      </c>
      <c r="J384" s="9"/>
      <c r="K384" s="13" t="s">
        <v>336</v>
      </c>
      <c r="L384" s="8">
        <v>32879.519999999997</v>
      </c>
    </row>
    <row r="385" spans="2:12" x14ac:dyDescent="0.25">
      <c r="B385" s="14" t="s">
        <v>10</v>
      </c>
      <c r="C385" s="14" t="s">
        <v>132</v>
      </c>
      <c r="D385" s="14" t="s">
        <v>317</v>
      </c>
      <c r="E385" s="14" t="s">
        <v>13</v>
      </c>
      <c r="F385" s="14" t="s">
        <v>14</v>
      </c>
      <c r="G385" s="5">
        <v>333.68</v>
      </c>
      <c r="H385" s="14" t="s">
        <v>15</v>
      </c>
      <c r="I385" s="6">
        <v>43190</v>
      </c>
      <c r="J385" s="6"/>
      <c r="K385" s="14" t="s">
        <v>336</v>
      </c>
      <c r="L385" s="5">
        <v>7700</v>
      </c>
    </row>
    <row r="386" spans="2:12" x14ac:dyDescent="0.25">
      <c r="B386" s="13" t="s">
        <v>10</v>
      </c>
      <c r="C386" s="13" t="s">
        <v>201</v>
      </c>
      <c r="D386" s="13" t="s">
        <v>202</v>
      </c>
      <c r="E386" s="13" t="s">
        <v>13</v>
      </c>
      <c r="F386" s="13" t="s">
        <v>25</v>
      </c>
      <c r="G386" s="8">
        <v>0</v>
      </c>
      <c r="H386" s="13" t="s">
        <v>15</v>
      </c>
      <c r="I386" s="9">
        <v>43190</v>
      </c>
      <c r="J386" s="9"/>
      <c r="K386" s="13" t="s">
        <v>336</v>
      </c>
      <c r="L386" s="8">
        <v>44193</v>
      </c>
    </row>
  </sheetData>
  <autoFilter ref="B2:L38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84"/>
  <sheetViews>
    <sheetView showGridLines="0" topLeftCell="F1" zoomScale="85" zoomScaleNormal="85" workbookViewId="0">
      <selection activeCell="F1" sqref="A1:XFD1"/>
    </sheetView>
  </sheetViews>
  <sheetFormatPr defaultRowHeight="15" x14ac:dyDescent="0.25"/>
  <cols>
    <col min="1" max="8" width="20.7109375" customWidth="1"/>
    <col min="9" max="9" width="20" customWidth="1"/>
    <col min="10" max="10" width="20.7109375" customWidth="1"/>
    <col min="11" max="11" width="20.42578125" customWidth="1"/>
    <col min="12" max="13" width="20.7109375" customWidth="1"/>
    <col min="14" max="14" width="23.5703125" customWidth="1"/>
    <col min="15" max="15" width="20.7109375" customWidth="1"/>
    <col min="16" max="16" width="31.140625" customWidth="1"/>
    <col min="17" max="18" width="20.7109375" customWidth="1"/>
    <col min="19" max="19" width="18.42578125" customWidth="1"/>
    <col min="20" max="20" width="27.28515625" customWidth="1"/>
  </cols>
  <sheetData>
    <row r="1" spans="1:20" ht="15.75" customHeight="1" x14ac:dyDescent="0.25">
      <c r="A1" s="1" t="s">
        <v>345</v>
      </c>
      <c r="B1" s="1" t="s">
        <v>1310</v>
      </c>
      <c r="C1" s="1" t="s">
        <v>1313</v>
      </c>
      <c r="D1" s="1" t="s">
        <v>1314</v>
      </c>
      <c r="E1" s="1" t="s">
        <v>346</v>
      </c>
      <c r="F1" s="1" t="s">
        <v>347</v>
      </c>
      <c r="G1" s="1" t="s">
        <v>348</v>
      </c>
      <c r="H1" s="1" t="s">
        <v>349</v>
      </c>
      <c r="I1" s="1" t="s">
        <v>350</v>
      </c>
      <c r="J1" s="1" t="s">
        <v>351</v>
      </c>
      <c r="K1" s="1" t="s">
        <v>363</v>
      </c>
      <c r="L1" s="1" t="s">
        <v>352</v>
      </c>
      <c r="M1" s="1" t="s">
        <v>353</v>
      </c>
      <c r="N1" s="2" t="s">
        <v>354</v>
      </c>
      <c r="O1" s="2" t="s">
        <v>355</v>
      </c>
      <c r="P1" s="2" t="s">
        <v>362</v>
      </c>
      <c r="Q1" s="1" t="s">
        <v>356</v>
      </c>
      <c r="R1" s="3" t="s">
        <v>357</v>
      </c>
      <c r="S1" s="3" t="s">
        <v>359</v>
      </c>
      <c r="T1" s="3" t="s">
        <v>358</v>
      </c>
    </row>
    <row r="2" spans="1:20" x14ac:dyDescent="0.25">
      <c r="A2" s="4" t="s">
        <v>10</v>
      </c>
      <c r="B2" s="4" t="str">
        <f>VLOOKUP(E2,Region_Country_list!$A$3:$H$252,6,0)</f>
        <v>Africa</v>
      </c>
      <c r="C2" s="4" t="str">
        <f>VLOOKUP(E2,Region_Country_list!$A$3:$H$252,7,0)</f>
        <v>Northern Africa</v>
      </c>
      <c r="D2" s="4" t="str">
        <f>VLOOKUP(E2,Region_Country_list!$A$3:$H$252,5,0)</f>
        <v>ISO 3166-2:EG</v>
      </c>
      <c r="E2" s="4" t="s">
        <v>11</v>
      </c>
      <c r="F2" s="4" t="s">
        <v>12</v>
      </c>
      <c r="G2" s="4" t="s">
        <v>13</v>
      </c>
      <c r="H2" s="4" t="s">
        <v>14</v>
      </c>
      <c r="I2" s="4">
        <v>1830</v>
      </c>
      <c r="J2" s="4">
        <f>IF(I2=0,NA(),I2)</f>
        <v>1830</v>
      </c>
      <c r="K2" s="4" t="s">
        <v>343</v>
      </c>
      <c r="L2" s="4">
        <f>IF(J2&lt;&gt;0,CONVERT(J2,K2,M2),NA())</f>
        <v>170.01256320000002</v>
      </c>
      <c r="M2" s="4" t="s">
        <v>344</v>
      </c>
      <c r="N2" s="6">
        <v>43778</v>
      </c>
      <c r="O2" s="6" t="e">
        <f>NA()</f>
        <v>#N/A</v>
      </c>
      <c r="P2" s="6">
        <f ca="1">IF(TODAY()-N2&gt;=0,N2, O2)</f>
        <v>43778</v>
      </c>
      <c r="Q2" s="4" t="s">
        <v>336</v>
      </c>
      <c r="R2" s="4">
        <v>3525</v>
      </c>
      <c r="S2" s="4" t="s">
        <v>336</v>
      </c>
      <c r="T2" s="4">
        <f>IF(G2="Owned", 0, IF(R2&lt;&gt;"#NA",IF(Q2="USD",1,
IF(Q2="CAD",0.79))*R2, IF(G2="Owned", 0, NA())))</f>
        <v>3525</v>
      </c>
    </row>
    <row r="3" spans="1:20" x14ac:dyDescent="0.25">
      <c r="A3" s="7" t="s">
        <v>361</v>
      </c>
      <c r="B3" s="4" t="str">
        <f>VLOOKUP(E3,Region_Country_list!$A$3:$H$252,6,0)</f>
        <v>Europe</v>
      </c>
      <c r="C3" s="4" t="str">
        <f>VLOOKUP(E3,Region_Country_list!$A$3:$H$252,7,0)</f>
        <v>Northern Europe</v>
      </c>
      <c r="D3" s="4" t="str">
        <f>VLOOKUP(E3,Region_Country_list!$A$3:$H$252,5,0)</f>
        <v>ISO 3166-2:FI</v>
      </c>
      <c r="E3" s="7" t="s">
        <v>17</v>
      </c>
      <c r="F3" s="7" t="s">
        <v>18</v>
      </c>
      <c r="G3" s="7" t="s">
        <v>13</v>
      </c>
      <c r="H3" s="7" t="s">
        <v>19</v>
      </c>
      <c r="I3" s="7">
        <v>247.56993920000002</v>
      </c>
      <c r="J3" s="7">
        <f>IF(I3=0,NA(),I3)</f>
        <v>247.56993920000002</v>
      </c>
      <c r="K3" s="7" t="s">
        <v>344</v>
      </c>
      <c r="L3" s="7">
        <f>IF(J3&lt;&gt;0,CONVERT(J3,K3,M3),NA())</f>
        <v>247.56993919999999</v>
      </c>
      <c r="M3" s="7" t="s">
        <v>344</v>
      </c>
      <c r="N3" s="9" t="e">
        <f>NA()</f>
        <v>#N/A</v>
      </c>
      <c r="O3" s="9" t="e">
        <f>NA()</f>
        <v>#N/A</v>
      </c>
      <c r="P3" s="6" t="e">
        <f t="shared" ref="P3:P66" ca="1" si="0">IF(TODAY()-N3&gt;=0,N3, O3)</f>
        <v>#N/A</v>
      </c>
      <c r="Q3" s="7" t="s">
        <v>336</v>
      </c>
      <c r="R3" s="7">
        <v>3620</v>
      </c>
      <c r="S3" s="7" t="s">
        <v>336</v>
      </c>
      <c r="T3" s="4">
        <f t="shared" ref="T3:T66" si="1">IF(G3="Owned", 0, IF(R3&lt;&gt;"#NA",IF(Q3="USD",1,
IF(Q3="CAD",0.79))*R3, IF(G3="Owned", 0, NA())))</f>
        <v>3620</v>
      </c>
    </row>
    <row r="4" spans="1:20" x14ac:dyDescent="0.25">
      <c r="A4" s="4" t="s">
        <v>361</v>
      </c>
      <c r="B4" s="4" t="str">
        <f>VLOOKUP(E4,Region_Country_list!$A$3:$H$252,6,0)</f>
        <v>Europe</v>
      </c>
      <c r="C4" s="4" t="str">
        <f>VLOOKUP(E4,Region_Country_list!$A$3:$H$252,7,0)</f>
        <v>Northern Europe</v>
      </c>
      <c r="D4" s="4" t="str">
        <f>VLOOKUP(E4,Region_Country_list!$A$3:$H$252,5,0)</f>
        <v>ISO 3166-2:IS</v>
      </c>
      <c r="E4" s="4" t="s">
        <v>21</v>
      </c>
      <c r="F4" s="4" t="s">
        <v>22</v>
      </c>
      <c r="G4" s="4" t="s">
        <v>13</v>
      </c>
      <c r="H4" s="4" t="s">
        <v>14</v>
      </c>
      <c r="I4" s="4">
        <v>371.35490880000003</v>
      </c>
      <c r="J4" s="4">
        <f>IF(I4=0,NA(),I4)</f>
        <v>371.35490880000003</v>
      </c>
      <c r="K4" s="4" t="s">
        <v>344</v>
      </c>
      <c r="L4" s="4">
        <f>IF(J4&lt;&gt;0,CONVERT(J4,K4,M4),NA())</f>
        <v>371.35490880000003</v>
      </c>
      <c r="M4" s="4" t="s">
        <v>344</v>
      </c>
      <c r="N4" s="6" t="e">
        <f>NA()</f>
        <v>#N/A</v>
      </c>
      <c r="O4" s="6" t="e">
        <f>NA()</f>
        <v>#N/A</v>
      </c>
      <c r="P4" s="6" t="e">
        <f t="shared" ca="1" si="0"/>
        <v>#N/A</v>
      </c>
      <c r="Q4" s="4" t="s">
        <v>336</v>
      </c>
      <c r="R4" s="4">
        <v>11923</v>
      </c>
      <c r="S4" s="4" t="s">
        <v>336</v>
      </c>
      <c r="T4" s="4">
        <f t="shared" si="1"/>
        <v>11923</v>
      </c>
    </row>
    <row r="5" spans="1:20" x14ac:dyDescent="0.25">
      <c r="A5" s="7" t="s">
        <v>10</v>
      </c>
      <c r="B5" s="4" t="str">
        <f>VLOOKUP(E5,Region_Country_list!$A$3:$H$252,6,0)</f>
        <v>Asia</v>
      </c>
      <c r="C5" s="4" t="str">
        <f>VLOOKUP(E5,Region_Country_list!$A$3:$H$252,7,0)</f>
        <v>Southern Asia</v>
      </c>
      <c r="D5" s="4" t="str">
        <f>VLOOKUP(E5,Region_Country_list!$A$3:$H$252,5,0)</f>
        <v>ISO 3166-2:IR</v>
      </c>
      <c r="E5" s="7" t="s">
        <v>23</v>
      </c>
      <c r="F5" s="7" t="s">
        <v>24</v>
      </c>
      <c r="G5" s="7" t="s">
        <v>13</v>
      </c>
      <c r="H5" s="7" t="s">
        <v>25</v>
      </c>
      <c r="I5" s="7">
        <v>1808</v>
      </c>
      <c r="J5" s="7">
        <f>IF(I5=0,NA(),I5)</f>
        <v>1808</v>
      </c>
      <c r="K5" s="7" t="s">
        <v>343</v>
      </c>
      <c r="L5" s="7">
        <f>IF(J5&lt;&gt;0,CONVERT(J5,K5,M5),NA())</f>
        <v>167.96869631999999</v>
      </c>
      <c r="M5" s="7" t="s">
        <v>344</v>
      </c>
      <c r="N5" s="9">
        <v>44070</v>
      </c>
      <c r="O5" s="9" t="e">
        <f>NA()</f>
        <v>#N/A</v>
      </c>
      <c r="P5" s="6">
        <f t="shared" ca="1" si="0"/>
        <v>44070</v>
      </c>
      <c r="Q5" s="7" t="s">
        <v>336</v>
      </c>
      <c r="R5" s="7">
        <v>17160</v>
      </c>
      <c r="S5" s="7" t="s">
        <v>336</v>
      </c>
      <c r="T5" s="4">
        <f t="shared" si="1"/>
        <v>17160</v>
      </c>
    </row>
    <row r="6" spans="1:20" x14ac:dyDescent="0.25">
      <c r="A6" s="4" t="s">
        <v>361</v>
      </c>
      <c r="B6" s="4" t="str">
        <f>VLOOKUP(E6,Region_Country_list!$A$3:$H$252,6,0)</f>
        <v>Europe</v>
      </c>
      <c r="C6" s="4" t="str">
        <f>VLOOKUP(E6,Region_Country_list!$A$3:$H$252,7,0)</f>
        <v>Western Europe</v>
      </c>
      <c r="D6" s="4" t="str">
        <f>VLOOKUP(E6,Region_Country_list!$A$3:$H$252,5,0)</f>
        <v>ISO 3166-2:BE</v>
      </c>
      <c r="E6" s="4" t="s">
        <v>26</v>
      </c>
      <c r="F6" s="4" t="s">
        <v>27</v>
      </c>
      <c r="G6" s="4" t="s">
        <v>13</v>
      </c>
      <c r="H6" s="4" t="s">
        <v>14</v>
      </c>
      <c r="I6" s="4">
        <v>3346</v>
      </c>
      <c r="J6" s="4">
        <f>IF(I6=0,NA(),I6)</f>
        <v>3346</v>
      </c>
      <c r="K6" s="4" t="s">
        <v>344</v>
      </c>
      <c r="L6" s="4">
        <f>IF(J6&lt;&gt;0,CONVERT(J6,K6,M6),NA())</f>
        <v>3346</v>
      </c>
      <c r="M6" s="4" t="s">
        <v>344</v>
      </c>
      <c r="N6" s="6">
        <v>46265</v>
      </c>
      <c r="O6" s="6">
        <v>44985</v>
      </c>
      <c r="P6" s="6">
        <f t="shared" ca="1" si="0"/>
        <v>44985</v>
      </c>
      <c r="Q6" s="4" t="s">
        <v>336</v>
      </c>
      <c r="R6" s="4">
        <v>40000</v>
      </c>
      <c r="S6" s="4" t="s">
        <v>336</v>
      </c>
      <c r="T6" s="4">
        <f t="shared" si="1"/>
        <v>40000</v>
      </c>
    </row>
    <row r="7" spans="1:20" x14ac:dyDescent="0.25">
      <c r="A7" s="7" t="s">
        <v>28</v>
      </c>
      <c r="B7" s="4" t="str">
        <f>VLOOKUP(E7,Region_Country_list!$A$3:$H$252,6,0)</f>
        <v>Asia</v>
      </c>
      <c r="C7" s="4" t="str">
        <f>VLOOKUP(E7,Region_Country_list!$A$3:$H$252,7,0)</f>
        <v>Eastern Asia</v>
      </c>
      <c r="D7" s="4" t="str">
        <f>VLOOKUP(E7,Region_Country_list!$A$3:$H$252,5,0)</f>
        <v>ISO 3166-2:JP</v>
      </c>
      <c r="E7" s="7" t="s">
        <v>29</v>
      </c>
      <c r="F7" s="7" t="s">
        <v>30</v>
      </c>
      <c r="G7" s="7" t="s">
        <v>13</v>
      </c>
      <c r="H7" s="7" t="s">
        <v>14</v>
      </c>
      <c r="I7" s="7">
        <v>625.27</v>
      </c>
      <c r="J7" s="7">
        <f>IF(I7=0,NA(),I7)</f>
        <v>625.27</v>
      </c>
      <c r="K7" s="7" t="s">
        <v>343</v>
      </c>
      <c r="L7" s="7">
        <f>IF(J7&lt;&gt;0,CONVERT(J7,K7,M7),NA())</f>
        <v>58.089483820799998</v>
      </c>
      <c r="M7" s="7" t="s">
        <v>344</v>
      </c>
      <c r="N7" s="9">
        <v>43391</v>
      </c>
      <c r="O7" s="9" t="e">
        <f>NA()</f>
        <v>#N/A</v>
      </c>
      <c r="P7" s="6">
        <f t="shared" ca="1" si="0"/>
        <v>43391</v>
      </c>
      <c r="Q7" s="7" t="s">
        <v>336</v>
      </c>
      <c r="R7" s="7">
        <v>9072</v>
      </c>
      <c r="S7" s="7" t="s">
        <v>336</v>
      </c>
      <c r="T7" s="4">
        <f t="shared" si="1"/>
        <v>9072</v>
      </c>
    </row>
    <row r="8" spans="1:20" x14ac:dyDescent="0.25">
      <c r="A8" s="4" t="s">
        <v>28</v>
      </c>
      <c r="B8" s="4" t="str">
        <f>VLOOKUP(E8,Region_Country_list!$A$3:$H$252,6,0)</f>
        <v>Asia</v>
      </c>
      <c r="C8" s="4" t="str">
        <f>VLOOKUP(E8,Region_Country_list!$A$3:$H$252,7,0)</f>
        <v>Eastern Asia</v>
      </c>
      <c r="D8" s="4" t="str">
        <f>VLOOKUP(E8,Region_Country_list!$A$3:$H$252,5,0)</f>
        <v>ISO 3166-2:JP</v>
      </c>
      <c r="E8" s="4" t="s">
        <v>29</v>
      </c>
      <c r="F8" s="4" t="s">
        <v>31</v>
      </c>
      <c r="G8" s="4" t="s">
        <v>13</v>
      </c>
      <c r="H8" s="4" t="s">
        <v>25</v>
      </c>
      <c r="I8" s="4">
        <v>475.65720057599998</v>
      </c>
      <c r="J8" s="4">
        <f>IF(I8=0,NA(),I8)</f>
        <v>475.65720057599998</v>
      </c>
      <c r="K8" s="4" t="s">
        <v>343</v>
      </c>
      <c r="L8" s="4">
        <f>IF(J8&lt;&gt;0,CONVERT(J8,K8,M8),NA())</f>
        <v>44.189999931400145</v>
      </c>
      <c r="M8" s="4" t="s">
        <v>344</v>
      </c>
      <c r="N8" s="6">
        <v>43373</v>
      </c>
      <c r="O8" s="6" t="e">
        <f>NA()</f>
        <v>#N/A</v>
      </c>
      <c r="P8" s="6">
        <f t="shared" ca="1" si="0"/>
        <v>43373</v>
      </c>
      <c r="Q8" s="4" t="s">
        <v>336</v>
      </c>
      <c r="R8" s="4">
        <v>370.71006588200004</v>
      </c>
      <c r="S8" s="4" t="s">
        <v>336</v>
      </c>
      <c r="T8" s="4">
        <f t="shared" si="1"/>
        <v>370.71006588200004</v>
      </c>
    </row>
    <row r="9" spans="1:20" x14ac:dyDescent="0.25">
      <c r="A9" s="7" t="s">
        <v>28</v>
      </c>
      <c r="B9" s="4" t="str">
        <f>VLOOKUP(E9,Region_Country_list!$A$3:$H$252,6,0)</f>
        <v>Asia</v>
      </c>
      <c r="C9" s="4" t="str">
        <f>VLOOKUP(E9,Region_Country_list!$A$3:$H$252,7,0)</f>
        <v>Eastern Asia</v>
      </c>
      <c r="D9" s="4" t="str">
        <f>VLOOKUP(E9,Region_Country_list!$A$3:$H$252,5,0)</f>
        <v>ISO 3166-2:JP</v>
      </c>
      <c r="E9" s="7" t="s">
        <v>29</v>
      </c>
      <c r="F9" s="7" t="s">
        <v>30</v>
      </c>
      <c r="G9" s="7" t="s">
        <v>13</v>
      </c>
      <c r="H9" s="7" t="s">
        <v>25</v>
      </c>
      <c r="I9" s="7">
        <v>326.36176332799999</v>
      </c>
      <c r="J9" s="7">
        <f>IF(I9=0,NA(),I9)</f>
        <v>326.36176332799999</v>
      </c>
      <c r="K9" s="7" t="s">
        <v>343</v>
      </c>
      <c r="L9" s="7">
        <f>IF(J9&lt;&gt;0,CONVERT(J9,K9,M9),NA())</f>
        <v>30.319999952931713</v>
      </c>
      <c r="M9" s="7" t="s">
        <v>344</v>
      </c>
      <c r="N9" s="9">
        <v>44165</v>
      </c>
      <c r="O9" s="9" t="e">
        <f>NA()</f>
        <v>#N/A</v>
      </c>
      <c r="P9" s="6">
        <f t="shared" ca="1" si="0"/>
        <v>44165</v>
      </c>
      <c r="Q9" s="7" t="s">
        <v>336</v>
      </c>
      <c r="R9" s="7">
        <v>376.45697202100001</v>
      </c>
      <c r="S9" s="7" t="s">
        <v>336</v>
      </c>
      <c r="T9" s="4">
        <f t="shared" si="1"/>
        <v>376.45697202100001</v>
      </c>
    </row>
    <row r="10" spans="1:20" x14ac:dyDescent="0.25">
      <c r="A10" s="4" t="s">
        <v>28</v>
      </c>
      <c r="B10" s="4" t="str">
        <f>VLOOKUP(E10,Region_Country_list!$A$3:$H$252,6,0)</f>
        <v>Asia</v>
      </c>
      <c r="C10" s="4" t="str">
        <f>VLOOKUP(E10,Region_Country_list!$A$3:$H$252,7,0)</f>
        <v>Eastern Asia</v>
      </c>
      <c r="D10" s="4" t="str">
        <f>VLOOKUP(E10,Region_Country_list!$A$3:$H$252,5,0)</f>
        <v>ISO 3166-2:JP</v>
      </c>
      <c r="E10" s="4" t="s">
        <v>29</v>
      </c>
      <c r="F10" s="4" t="s">
        <v>30</v>
      </c>
      <c r="G10" s="4" t="s">
        <v>13</v>
      </c>
      <c r="H10" s="4" t="s">
        <v>25</v>
      </c>
      <c r="I10" s="4">
        <v>479.53220832</v>
      </c>
      <c r="J10" s="4">
        <f>IF(I10=0,NA(),I10)</f>
        <v>479.53220832</v>
      </c>
      <c r="K10" s="4" t="s">
        <v>343</v>
      </c>
      <c r="L10" s="4">
        <f>IF(J10&lt;&gt;0,CONVERT(J10,K10,M10),NA())</f>
        <v>44.549999930841295</v>
      </c>
      <c r="M10" s="4" t="s">
        <v>344</v>
      </c>
      <c r="N10" s="6">
        <v>44165</v>
      </c>
      <c r="O10" s="6" t="e">
        <f>NA()</f>
        <v>#N/A</v>
      </c>
      <c r="P10" s="6">
        <f t="shared" ca="1" si="0"/>
        <v>44165</v>
      </c>
      <c r="Q10" s="4" t="s">
        <v>336</v>
      </c>
      <c r="R10" s="4">
        <v>373.89509820000001</v>
      </c>
      <c r="S10" s="4" t="s">
        <v>336</v>
      </c>
      <c r="T10" s="4">
        <f t="shared" si="1"/>
        <v>373.89509820000001</v>
      </c>
    </row>
    <row r="11" spans="1:20" x14ac:dyDescent="0.25">
      <c r="A11" s="7" t="s">
        <v>28</v>
      </c>
      <c r="B11" s="4" t="str">
        <f>VLOOKUP(E11,Region_Country_list!$A$3:$H$252,6,0)</f>
        <v>Asia</v>
      </c>
      <c r="C11" s="4" t="str">
        <f>VLOOKUP(E11,Region_Country_list!$A$3:$H$252,7,0)</f>
        <v>Eastern Asia</v>
      </c>
      <c r="D11" s="4" t="str">
        <f>VLOOKUP(E11,Region_Country_list!$A$3:$H$252,5,0)</f>
        <v>ISO 3166-2:JP</v>
      </c>
      <c r="E11" s="7" t="s">
        <v>29</v>
      </c>
      <c r="F11" s="7" t="s">
        <v>31</v>
      </c>
      <c r="G11" s="7" t="s">
        <v>13</v>
      </c>
      <c r="H11" s="7" t="s">
        <v>25</v>
      </c>
      <c r="I11" s="7">
        <v>556.06361126399997</v>
      </c>
      <c r="J11" s="7">
        <f>IF(I11=0,NA(),I11)</f>
        <v>556.06361126399997</v>
      </c>
      <c r="K11" s="7" t="s">
        <v>343</v>
      </c>
      <c r="L11" s="7">
        <f>IF(J11&lt;&gt;0,CONVERT(J11,K11,M11),NA())</f>
        <v>51.659999919803845</v>
      </c>
      <c r="M11" s="7" t="s">
        <v>344</v>
      </c>
      <c r="N11" s="9">
        <v>43431</v>
      </c>
      <c r="O11" s="9" t="e">
        <f>NA()</f>
        <v>#N/A</v>
      </c>
      <c r="P11" s="6">
        <f t="shared" ca="1" si="0"/>
        <v>43431</v>
      </c>
      <c r="Q11" s="7" t="s">
        <v>336</v>
      </c>
      <c r="R11" s="7">
        <v>437.872703892</v>
      </c>
      <c r="S11" s="7" t="s">
        <v>336</v>
      </c>
      <c r="T11" s="4">
        <f t="shared" si="1"/>
        <v>437.872703892</v>
      </c>
    </row>
    <row r="12" spans="1:20" x14ac:dyDescent="0.25">
      <c r="A12" s="4" t="s">
        <v>28</v>
      </c>
      <c r="B12" s="4" t="str">
        <f>VLOOKUP(E12,Region_Country_list!$A$3:$H$252,6,0)</f>
        <v>Asia</v>
      </c>
      <c r="C12" s="4" t="str">
        <f>VLOOKUP(E12,Region_Country_list!$A$3:$H$252,7,0)</f>
        <v>Eastern Asia</v>
      </c>
      <c r="D12" s="4" t="str">
        <f>VLOOKUP(E12,Region_Country_list!$A$3:$H$252,5,0)</f>
        <v>ISO 3166-2:JP</v>
      </c>
      <c r="E12" s="4" t="s">
        <v>29</v>
      </c>
      <c r="F12" s="4" t="s">
        <v>31</v>
      </c>
      <c r="G12" s="4" t="s">
        <v>13</v>
      </c>
      <c r="H12" s="4" t="s">
        <v>25</v>
      </c>
      <c r="I12" s="4">
        <v>324.101342144</v>
      </c>
      <c r="J12" s="4">
        <f>IF(I12=0,NA(),I12)</f>
        <v>324.101342144</v>
      </c>
      <c r="K12" s="4" t="s">
        <v>343</v>
      </c>
      <c r="L12" s="4">
        <f>IF(J12&lt;&gt;0,CONVERT(J12,K12,M12),NA())</f>
        <v>30.10999995325772</v>
      </c>
      <c r="M12" s="4" t="s">
        <v>344</v>
      </c>
      <c r="N12" s="6">
        <v>43431</v>
      </c>
      <c r="O12" s="6" t="e">
        <f>NA()</f>
        <v>#N/A</v>
      </c>
      <c r="P12" s="6">
        <f t="shared" ca="1" si="0"/>
        <v>43431</v>
      </c>
      <c r="Q12" s="4" t="s">
        <v>336</v>
      </c>
      <c r="R12" s="4">
        <v>400.34471440600004</v>
      </c>
      <c r="S12" s="4" t="s">
        <v>336</v>
      </c>
      <c r="T12" s="4">
        <f t="shared" si="1"/>
        <v>400.34471440600004</v>
      </c>
    </row>
    <row r="13" spans="1:20" x14ac:dyDescent="0.25">
      <c r="A13" s="7" t="s">
        <v>28</v>
      </c>
      <c r="B13" s="4" t="str">
        <f>VLOOKUP(E13,Region_Country_list!$A$3:$H$252,6,0)</f>
        <v>Asia</v>
      </c>
      <c r="C13" s="4" t="str">
        <f>VLOOKUP(E13,Region_Country_list!$A$3:$H$252,7,0)</f>
        <v>Eastern Asia</v>
      </c>
      <c r="D13" s="4" t="str">
        <f>VLOOKUP(E13,Region_Country_list!$A$3:$H$252,5,0)</f>
        <v>ISO 3166-2:JP</v>
      </c>
      <c r="E13" s="7" t="s">
        <v>29</v>
      </c>
      <c r="F13" s="7" t="s">
        <v>32</v>
      </c>
      <c r="G13" s="7" t="s">
        <v>13</v>
      </c>
      <c r="H13" s="7" t="s">
        <v>25</v>
      </c>
      <c r="I13" s="7">
        <v>480.71623846399996</v>
      </c>
      <c r="J13" s="7">
        <f>IF(I13=0,NA(),I13)</f>
        <v>480.71623846399996</v>
      </c>
      <c r="K13" s="7" t="s">
        <v>343</v>
      </c>
      <c r="L13" s="7">
        <f>IF(J13&lt;&gt;0,CONVERT(J13,K13,M13),NA())</f>
        <v>44.659999930670523</v>
      </c>
      <c r="M13" s="7" t="s">
        <v>344</v>
      </c>
      <c r="N13" s="9">
        <v>43373</v>
      </c>
      <c r="O13" s="9" t="e">
        <f>NA()</f>
        <v>#N/A</v>
      </c>
      <c r="P13" s="6">
        <f t="shared" ca="1" si="0"/>
        <v>43373</v>
      </c>
      <c r="Q13" s="7" t="s">
        <v>336</v>
      </c>
      <c r="R13" s="7">
        <v>431.50263925600001</v>
      </c>
      <c r="S13" s="7" t="s">
        <v>336</v>
      </c>
      <c r="T13" s="4">
        <f t="shared" si="1"/>
        <v>431.50263925600001</v>
      </c>
    </row>
    <row r="14" spans="1:20" x14ac:dyDescent="0.25">
      <c r="A14" s="4" t="s">
        <v>28</v>
      </c>
      <c r="B14" s="4" t="str">
        <f>VLOOKUP(E14,Region_Country_list!$A$3:$H$252,6,0)</f>
        <v>Asia</v>
      </c>
      <c r="C14" s="4" t="str">
        <f>VLOOKUP(E14,Region_Country_list!$A$3:$H$252,7,0)</f>
        <v>Eastern Asia</v>
      </c>
      <c r="D14" s="4" t="str">
        <f>VLOOKUP(E14,Region_Country_list!$A$3:$H$252,5,0)</f>
        <v>ISO 3166-2:JP</v>
      </c>
      <c r="E14" s="4" t="s">
        <v>29</v>
      </c>
      <c r="F14" s="4" t="s">
        <v>30</v>
      </c>
      <c r="G14" s="4" t="s">
        <v>13</v>
      </c>
      <c r="H14" s="4" t="s">
        <v>25</v>
      </c>
      <c r="I14" s="4">
        <v>477.80998265600005</v>
      </c>
      <c r="J14" s="4">
        <f>IF(I14=0,NA(),I14)</f>
        <v>477.80998265600005</v>
      </c>
      <c r="K14" s="4" t="s">
        <v>343</v>
      </c>
      <c r="L14" s="4">
        <f>IF(J14&lt;&gt;0,CONVERT(J14,K14,M14),NA())</f>
        <v>44.389999931089683</v>
      </c>
      <c r="M14" s="4" t="s">
        <v>344</v>
      </c>
      <c r="N14" s="6">
        <v>43312</v>
      </c>
      <c r="O14" s="6" t="e">
        <f>NA()</f>
        <v>#N/A</v>
      </c>
      <c r="P14" s="6">
        <f t="shared" ca="1" si="0"/>
        <v>43312</v>
      </c>
      <c r="Q14" s="4" t="s">
        <v>336</v>
      </c>
      <c r="R14" s="4">
        <v>389.40482079200001</v>
      </c>
      <c r="S14" s="4" t="s">
        <v>336</v>
      </c>
      <c r="T14" s="4">
        <f t="shared" si="1"/>
        <v>389.40482079200001</v>
      </c>
    </row>
    <row r="15" spans="1:20" x14ac:dyDescent="0.25">
      <c r="A15" s="7" t="s">
        <v>28</v>
      </c>
      <c r="B15" s="4" t="str">
        <f>VLOOKUP(E15,Region_Country_list!$A$3:$H$252,6,0)</f>
        <v>Asia</v>
      </c>
      <c r="C15" s="4" t="str">
        <f>VLOOKUP(E15,Region_Country_list!$A$3:$H$252,7,0)</f>
        <v>Eastern Asia</v>
      </c>
      <c r="D15" s="4" t="str">
        <f>VLOOKUP(E15,Region_Country_list!$A$3:$H$252,5,0)</f>
        <v>ISO 3166-2:JP</v>
      </c>
      <c r="E15" s="7" t="s">
        <v>29</v>
      </c>
      <c r="F15" s="7" t="s">
        <v>33</v>
      </c>
      <c r="G15" s="7" t="s">
        <v>13</v>
      </c>
      <c r="H15" s="7" t="s">
        <v>25</v>
      </c>
      <c r="I15" s="7">
        <v>240.57339744000004</v>
      </c>
      <c r="J15" s="7">
        <f>IF(I15=0,NA(),I15)</f>
        <v>240.57339744000004</v>
      </c>
      <c r="K15" s="7" t="s">
        <v>343</v>
      </c>
      <c r="L15" s="7">
        <f>IF(J15&lt;&gt;0,CONVERT(J15,K15,M15),NA())</f>
        <v>22.349999965304221</v>
      </c>
      <c r="M15" s="7" t="s">
        <v>344</v>
      </c>
      <c r="N15" s="9">
        <v>43170</v>
      </c>
      <c r="O15" s="9" t="e">
        <f>NA()</f>
        <v>#N/A</v>
      </c>
      <c r="P15" s="6">
        <f t="shared" ca="1" si="0"/>
        <v>43170</v>
      </c>
      <c r="Q15" s="7" t="s">
        <v>336</v>
      </c>
      <c r="R15" s="7">
        <v>421.67058297</v>
      </c>
      <c r="S15" s="7" t="s">
        <v>336</v>
      </c>
      <c r="T15" s="4">
        <f t="shared" si="1"/>
        <v>421.67058297</v>
      </c>
    </row>
    <row r="16" spans="1:20" x14ac:dyDescent="0.25">
      <c r="A16" s="4" t="s">
        <v>28</v>
      </c>
      <c r="B16" s="4" t="str">
        <f>VLOOKUP(E16,Region_Country_list!$A$3:$H$252,6,0)</f>
        <v>Asia</v>
      </c>
      <c r="C16" s="4" t="str">
        <f>VLOOKUP(E16,Region_Country_list!$A$3:$H$252,7,0)</f>
        <v>Eastern Asia</v>
      </c>
      <c r="D16" s="4" t="str">
        <f>VLOOKUP(E16,Region_Country_list!$A$3:$H$252,5,0)</f>
        <v>ISO 3166-2:JP</v>
      </c>
      <c r="E16" s="4" t="s">
        <v>29</v>
      </c>
      <c r="F16" s="4" t="s">
        <v>33</v>
      </c>
      <c r="G16" s="4" t="s">
        <v>13</v>
      </c>
      <c r="H16" s="4" t="s">
        <v>25</v>
      </c>
      <c r="I16" s="4">
        <v>481.6849904</v>
      </c>
      <c r="J16" s="4">
        <f>IF(I16=0,NA(),I16)</f>
        <v>481.6849904</v>
      </c>
      <c r="K16" s="4" t="s">
        <v>343</v>
      </c>
      <c r="L16" s="4">
        <f>IF(J16&lt;&gt;0,CONVERT(J16,K16,M16),NA())</f>
        <v>44.749999930530812</v>
      </c>
      <c r="M16" s="4" t="s">
        <v>344</v>
      </c>
      <c r="N16" s="6">
        <v>43170</v>
      </c>
      <c r="O16" s="6" t="e">
        <f>NA()</f>
        <v>#N/A</v>
      </c>
      <c r="P16" s="6">
        <f t="shared" ca="1" si="0"/>
        <v>43170</v>
      </c>
      <c r="Q16" s="4" t="s">
        <v>336</v>
      </c>
      <c r="R16" s="4">
        <v>421.67058297</v>
      </c>
      <c r="S16" s="4" t="s">
        <v>336</v>
      </c>
      <c r="T16" s="4">
        <f t="shared" si="1"/>
        <v>421.67058297</v>
      </c>
    </row>
    <row r="17" spans="1:20" x14ac:dyDescent="0.25">
      <c r="A17" s="7" t="s">
        <v>28</v>
      </c>
      <c r="B17" s="4" t="str">
        <f>VLOOKUP(E17,Region_Country_list!$A$3:$H$252,6,0)</f>
        <v>Asia</v>
      </c>
      <c r="C17" s="4" t="str">
        <f>VLOOKUP(E17,Region_Country_list!$A$3:$H$252,7,0)</f>
        <v>Eastern Asia</v>
      </c>
      <c r="D17" s="4" t="str">
        <f>VLOOKUP(E17,Region_Country_list!$A$3:$H$252,5,0)</f>
        <v>ISO 3166-2:JP</v>
      </c>
      <c r="E17" s="7" t="s">
        <v>29</v>
      </c>
      <c r="F17" s="7" t="s">
        <v>33</v>
      </c>
      <c r="G17" s="7" t="s">
        <v>13</v>
      </c>
      <c r="H17" s="7" t="s">
        <v>25</v>
      </c>
      <c r="I17" s="7">
        <v>451.86895859199996</v>
      </c>
      <c r="J17" s="7">
        <f>IF(I17=0,NA(),I17)</f>
        <v>451.86895859199996</v>
      </c>
      <c r="K17" s="7" t="s">
        <v>343</v>
      </c>
      <c r="L17" s="7">
        <f>IF(J17&lt;&gt;0,CONVERT(J17,K17,M17),NA())</f>
        <v>41.979999934830914</v>
      </c>
      <c r="M17" s="7" t="s">
        <v>344</v>
      </c>
      <c r="N17" s="9">
        <v>43170</v>
      </c>
      <c r="O17" s="9" t="e">
        <f>NA()</f>
        <v>#N/A</v>
      </c>
      <c r="P17" s="6">
        <f t="shared" ca="1" si="0"/>
        <v>43170</v>
      </c>
      <c r="Q17" s="7" t="s">
        <v>336</v>
      </c>
      <c r="R17" s="7">
        <v>379.91896367100003</v>
      </c>
      <c r="S17" s="7" t="s">
        <v>336</v>
      </c>
      <c r="T17" s="4">
        <f t="shared" si="1"/>
        <v>379.91896367100003</v>
      </c>
    </row>
    <row r="18" spans="1:20" x14ac:dyDescent="0.25">
      <c r="A18" s="4" t="s">
        <v>28</v>
      </c>
      <c r="B18" s="4" t="str">
        <f>VLOOKUP(E18,Region_Country_list!$A$3:$H$252,6,0)</f>
        <v>Asia</v>
      </c>
      <c r="C18" s="4" t="str">
        <f>VLOOKUP(E18,Region_Country_list!$A$3:$H$252,7,0)</f>
        <v>Eastern Asia</v>
      </c>
      <c r="D18" s="4" t="str">
        <f>VLOOKUP(E18,Region_Country_list!$A$3:$H$252,5,0)</f>
        <v>ISO 3166-2:JP</v>
      </c>
      <c r="E18" s="4" t="s">
        <v>29</v>
      </c>
      <c r="F18" s="4" t="s">
        <v>30</v>
      </c>
      <c r="G18" s="4" t="s">
        <v>13</v>
      </c>
      <c r="H18" s="4" t="s">
        <v>25</v>
      </c>
      <c r="I18" s="4">
        <v>406.87581311999998</v>
      </c>
      <c r="J18" s="4">
        <f>IF(I18=0,NA(),I18)</f>
        <v>406.87581311999998</v>
      </c>
      <c r="K18" s="4" t="s">
        <v>343</v>
      </c>
      <c r="L18" s="4">
        <f>IF(J18&lt;&gt;0,CONVERT(J18,K18,M18),NA())</f>
        <v>37.799999941319882</v>
      </c>
      <c r="M18" s="4" t="s">
        <v>344</v>
      </c>
      <c r="N18" s="6">
        <v>44047</v>
      </c>
      <c r="O18" s="6" t="e">
        <f>NA()</f>
        <v>#N/A</v>
      </c>
      <c r="P18" s="6">
        <f t="shared" ca="1" si="0"/>
        <v>44047</v>
      </c>
      <c r="Q18" s="4" t="s">
        <v>336</v>
      </c>
      <c r="R18" s="4">
        <v>445.35060585600002</v>
      </c>
      <c r="S18" s="4" t="s">
        <v>336</v>
      </c>
      <c r="T18" s="4">
        <f t="shared" si="1"/>
        <v>445.35060585600002</v>
      </c>
    </row>
    <row r="19" spans="1:20" x14ac:dyDescent="0.25">
      <c r="A19" s="7" t="s">
        <v>28</v>
      </c>
      <c r="B19" s="4" t="str">
        <f>VLOOKUP(E19,Region_Country_list!$A$3:$H$252,6,0)</f>
        <v>Asia</v>
      </c>
      <c r="C19" s="4" t="str">
        <f>VLOOKUP(E19,Region_Country_list!$A$3:$H$252,7,0)</f>
        <v>Eastern Asia</v>
      </c>
      <c r="D19" s="4" t="str">
        <f>VLOOKUP(E19,Region_Country_list!$A$3:$H$252,5,0)</f>
        <v>ISO 3166-2:JP</v>
      </c>
      <c r="E19" s="7" t="s">
        <v>29</v>
      </c>
      <c r="F19" s="7" t="s">
        <v>30</v>
      </c>
      <c r="G19" s="7" t="s">
        <v>13</v>
      </c>
      <c r="H19" s="7" t="s">
        <v>25</v>
      </c>
      <c r="I19" s="7">
        <v>571.02544671999999</v>
      </c>
      <c r="J19" s="7">
        <f>IF(I19=0,NA(),I19)</f>
        <v>571.02544671999999</v>
      </c>
      <c r="K19" s="7" t="s">
        <v>343</v>
      </c>
      <c r="L19" s="7">
        <f>IF(J19&lt;&gt;0,CONVERT(J19,K19,M19),NA())</f>
        <v>53.049999917646026</v>
      </c>
      <c r="M19" s="7" t="s">
        <v>344</v>
      </c>
      <c r="N19" s="9">
        <v>43404</v>
      </c>
      <c r="O19" s="9" t="e">
        <f>NA()</f>
        <v>#N/A</v>
      </c>
      <c r="P19" s="6">
        <f t="shared" ca="1" si="0"/>
        <v>43404</v>
      </c>
      <c r="Q19" s="7" t="s">
        <v>336</v>
      </c>
      <c r="R19" s="7">
        <v>408.79197403200004</v>
      </c>
      <c r="S19" s="7" t="s">
        <v>336</v>
      </c>
      <c r="T19" s="4">
        <f t="shared" si="1"/>
        <v>408.79197403200004</v>
      </c>
    </row>
    <row r="20" spans="1:20" x14ac:dyDescent="0.25">
      <c r="A20" s="4" t="s">
        <v>28</v>
      </c>
      <c r="B20" s="4" t="str">
        <f>VLOOKUP(E20,Region_Country_list!$A$3:$H$252,6,0)</f>
        <v>Asia</v>
      </c>
      <c r="C20" s="4" t="str">
        <f>VLOOKUP(E20,Region_Country_list!$A$3:$H$252,7,0)</f>
        <v>Eastern Asia</v>
      </c>
      <c r="D20" s="4" t="str">
        <f>VLOOKUP(E20,Region_Country_list!$A$3:$H$252,5,0)</f>
        <v>ISO 3166-2:JP</v>
      </c>
      <c r="E20" s="4" t="s">
        <v>29</v>
      </c>
      <c r="F20" s="4" t="s">
        <v>33</v>
      </c>
      <c r="G20" s="4" t="s">
        <v>13</v>
      </c>
      <c r="H20" s="4" t="s">
        <v>25</v>
      </c>
      <c r="I20" s="4">
        <v>339.06317760000002</v>
      </c>
      <c r="J20" s="4">
        <f>IF(I20=0,NA(),I20)</f>
        <v>339.06317760000002</v>
      </c>
      <c r="K20" s="4" t="s">
        <v>343</v>
      </c>
      <c r="L20" s="4">
        <f>IF(J20&lt;&gt;0,CONVERT(J20,K20,M20),NA())</f>
        <v>31.499999951099905</v>
      </c>
      <c r="M20" s="4" t="s">
        <v>344</v>
      </c>
      <c r="N20" s="6">
        <v>44045</v>
      </c>
      <c r="O20" s="6" t="e">
        <f>NA()</f>
        <v>#N/A</v>
      </c>
      <c r="P20" s="6">
        <f t="shared" ca="1" si="0"/>
        <v>44045</v>
      </c>
      <c r="Q20" s="4" t="s">
        <v>336</v>
      </c>
      <c r="R20" s="4">
        <v>461.96816577600003</v>
      </c>
      <c r="S20" s="4" t="s">
        <v>336</v>
      </c>
      <c r="T20" s="4">
        <f t="shared" si="1"/>
        <v>461.96816577600003</v>
      </c>
    </row>
    <row r="21" spans="1:20" x14ac:dyDescent="0.25">
      <c r="A21" s="7" t="s">
        <v>28</v>
      </c>
      <c r="B21" s="4" t="str">
        <f>VLOOKUP(E21,Region_Country_list!$A$3:$H$252,6,0)</f>
        <v>Asia</v>
      </c>
      <c r="C21" s="4" t="str">
        <f>VLOOKUP(E21,Region_Country_list!$A$3:$H$252,7,0)</f>
        <v>Eastern Asia</v>
      </c>
      <c r="D21" s="4" t="str">
        <f>VLOOKUP(E21,Region_Country_list!$A$3:$H$252,5,0)</f>
        <v>ISO 3166-2:JP</v>
      </c>
      <c r="E21" s="7" t="s">
        <v>29</v>
      </c>
      <c r="F21" s="7" t="s">
        <v>30</v>
      </c>
      <c r="G21" s="7" t="s">
        <v>13</v>
      </c>
      <c r="H21" s="7" t="s">
        <v>25</v>
      </c>
      <c r="I21" s="7">
        <v>483.945411584</v>
      </c>
      <c r="J21" s="7">
        <f>IF(I21=0,NA(),I21)</f>
        <v>483.945411584</v>
      </c>
      <c r="K21" s="7" t="s">
        <v>343</v>
      </c>
      <c r="L21" s="7">
        <f>IF(J21&lt;&gt;0,CONVERT(J21,K21,M21),NA())</f>
        <v>44.959999930204816</v>
      </c>
      <c r="M21" s="7" t="s">
        <v>344</v>
      </c>
      <c r="N21" s="9">
        <v>44080</v>
      </c>
      <c r="O21" s="9" t="e">
        <f>NA()</f>
        <v>#N/A</v>
      </c>
      <c r="P21" s="6">
        <f t="shared" ca="1" si="0"/>
        <v>44080</v>
      </c>
      <c r="Q21" s="7" t="s">
        <v>336</v>
      </c>
      <c r="R21" s="7">
        <v>470.83086440000005</v>
      </c>
      <c r="S21" s="7" t="s">
        <v>336</v>
      </c>
      <c r="T21" s="4">
        <f t="shared" si="1"/>
        <v>470.83086440000005</v>
      </c>
    </row>
    <row r="22" spans="1:20" x14ac:dyDescent="0.25">
      <c r="A22" s="4" t="s">
        <v>28</v>
      </c>
      <c r="B22" s="4" t="str">
        <f>VLOOKUP(E22,Region_Country_list!$A$3:$H$252,6,0)</f>
        <v>Asia</v>
      </c>
      <c r="C22" s="4" t="str">
        <f>VLOOKUP(E22,Region_Country_list!$A$3:$H$252,7,0)</f>
        <v>Eastern Asia</v>
      </c>
      <c r="D22" s="4" t="str">
        <f>VLOOKUP(E22,Region_Country_list!$A$3:$H$252,5,0)</f>
        <v>ISO 3166-2:JP</v>
      </c>
      <c r="E22" s="4" t="s">
        <v>29</v>
      </c>
      <c r="F22" s="4" t="s">
        <v>33</v>
      </c>
      <c r="G22" s="4" t="s">
        <v>13</v>
      </c>
      <c r="H22" s="4" t="s">
        <v>25</v>
      </c>
      <c r="I22" s="4">
        <v>301.49713030400005</v>
      </c>
      <c r="J22" s="4">
        <f>IF(I22=0,NA(),I22)</f>
        <v>301.49713030400005</v>
      </c>
      <c r="K22" s="4" t="s">
        <v>343</v>
      </c>
      <c r="L22" s="4">
        <f>IF(J22&lt;&gt;0,CONVERT(J22,K22,M22),NA())</f>
        <v>28.009999956517728</v>
      </c>
      <c r="M22" s="4" t="s">
        <v>344</v>
      </c>
      <c r="N22" s="6">
        <v>43180</v>
      </c>
      <c r="O22" s="6" t="e">
        <f>NA()</f>
        <v>#N/A</v>
      </c>
      <c r="P22" s="6">
        <f t="shared" ca="1" si="0"/>
        <v>43180</v>
      </c>
      <c r="Q22" s="4" t="s">
        <v>336</v>
      </c>
      <c r="R22" s="4">
        <v>390.23569878800004</v>
      </c>
      <c r="S22" s="4" t="s">
        <v>336</v>
      </c>
      <c r="T22" s="4">
        <f t="shared" si="1"/>
        <v>390.23569878800004</v>
      </c>
    </row>
    <row r="23" spans="1:20" x14ac:dyDescent="0.25">
      <c r="A23" s="7" t="s">
        <v>10</v>
      </c>
      <c r="B23" s="4" t="str">
        <f>VLOOKUP(E23,Region_Country_list!$A$3:$H$252,6,0)</f>
        <v>Asia</v>
      </c>
      <c r="C23" s="4" t="str">
        <f>VLOOKUP(E23,Region_Country_list!$A$3:$H$252,7,0)</f>
        <v>South-eastern Asia</v>
      </c>
      <c r="D23" s="4" t="str">
        <f>VLOOKUP(E23,Region_Country_list!$A$3:$H$252,5,0)</f>
        <v>ISO 3166-2:MY</v>
      </c>
      <c r="E23" s="7" t="s">
        <v>35</v>
      </c>
      <c r="F23" s="7" t="s">
        <v>36</v>
      </c>
      <c r="G23" s="7" t="s">
        <v>13</v>
      </c>
      <c r="H23" s="7" t="s">
        <v>14</v>
      </c>
      <c r="I23" s="7">
        <v>14604</v>
      </c>
      <c r="J23" s="7">
        <f>IF(I23=0,NA(),I23)</f>
        <v>14604</v>
      </c>
      <c r="K23" s="7" t="s">
        <v>343</v>
      </c>
      <c r="L23" s="7">
        <f>IF(J23&lt;&gt;0,CONVERT(J23,K23,M23),NA())</f>
        <v>1356.75599616</v>
      </c>
      <c r="M23" s="7" t="s">
        <v>344</v>
      </c>
      <c r="N23" s="9">
        <v>43558</v>
      </c>
      <c r="O23" s="9" t="e">
        <f>NA()</f>
        <v>#N/A</v>
      </c>
      <c r="P23" s="6">
        <f t="shared" ca="1" si="0"/>
        <v>43558</v>
      </c>
      <c r="Q23" s="7" t="s">
        <v>336</v>
      </c>
      <c r="R23" s="7">
        <v>181888</v>
      </c>
      <c r="S23" s="7" t="s">
        <v>336</v>
      </c>
      <c r="T23" s="4">
        <f t="shared" si="1"/>
        <v>181888</v>
      </c>
    </row>
    <row r="24" spans="1:20" x14ac:dyDescent="0.25">
      <c r="A24" s="4" t="s">
        <v>361</v>
      </c>
      <c r="B24" s="4" t="str">
        <f>VLOOKUP(E24,Region_Country_list!$A$3:$H$252,6,0)</f>
        <v>Europe</v>
      </c>
      <c r="C24" s="4" t="str">
        <f>VLOOKUP(E24,Region_Country_list!$A$3:$H$252,7,0)</f>
        <v>Northern Europe</v>
      </c>
      <c r="D24" s="4" t="str">
        <f>VLOOKUP(E24,Region_Country_list!$A$3:$H$252,5,0)</f>
        <v>ISO 3166-2:NO</v>
      </c>
      <c r="E24" s="4" t="s">
        <v>37</v>
      </c>
      <c r="F24" s="4" t="s">
        <v>38</v>
      </c>
      <c r="G24" s="4" t="s">
        <v>13</v>
      </c>
      <c r="H24" s="4" t="s">
        <v>14</v>
      </c>
      <c r="I24" s="4">
        <v>3131</v>
      </c>
      <c r="J24" s="4">
        <f>IF(I24=0,NA(),I24)</f>
        <v>3131</v>
      </c>
      <c r="K24" s="4" t="s">
        <v>344</v>
      </c>
      <c r="L24" s="4">
        <f>IF(J24&lt;&gt;0,CONVERT(J24,K24,M24),NA())</f>
        <v>3131</v>
      </c>
      <c r="M24" s="4" t="s">
        <v>344</v>
      </c>
      <c r="N24" s="6">
        <v>43830</v>
      </c>
      <c r="O24" s="6" t="e">
        <f>NA()</f>
        <v>#N/A</v>
      </c>
      <c r="P24" s="6">
        <f t="shared" ca="1" si="0"/>
        <v>43830</v>
      </c>
      <c r="Q24" s="4" t="s">
        <v>336</v>
      </c>
      <c r="R24" s="4">
        <v>57671</v>
      </c>
      <c r="S24" s="4" t="s">
        <v>336</v>
      </c>
      <c r="T24" s="4">
        <f t="shared" si="1"/>
        <v>57671</v>
      </c>
    </row>
    <row r="25" spans="1:20" x14ac:dyDescent="0.25">
      <c r="A25" s="7" t="s">
        <v>39</v>
      </c>
      <c r="B25" s="4" t="str">
        <f>VLOOKUP(E25,Region_Country_list!$A$3:$H$252,6,0)</f>
        <v>Americas</v>
      </c>
      <c r="C25" s="4" t="str">
        <f>VLOOKUP(E25,Region_Country_list!$A$3:$H$252,7,0)</f>
        <v>Latin America and the Caribbean</v>
      </c>
      <c r="D25" s="4" t="str">
        <f>VLOOKUP(E25,Region_Country_list!$A$3:$H$252,5,0)</f>
        <v>ISO 3166-2:AR</v>
      </c>
      <c r="E25" s="7" t="s">
        <v>40</v>
      </c>
      <c r="F25" s="7" t="s">
        <v>41</v>
      </c>
      <c r="G25" s="7" t="s">
        <v>13</v>
      </c>
      <c r="H25" s="7" t="s">
        <v>14</v>
      </c>
      <c r="I25" s="7">
        <v>3229</v>
      </c>
      <c r="J25" s="7">
        <f>IF(I25=0,NA(),I25)</f>
        <v>3229</v>
      </c>
      <c r="K25" s="7" t="s">
        <v>343</v>
      </c>
      <c r="L25" s="7">
        <f>IF(J25&lt;&gt;0,CONVERT(J25,K25,M25),NA())</f>
        <v>299.98391615999998</v>
      </c>
      <c r="M25" s="7" t="s">
        <v>344</v>
      </c>
      <c r="N25" s="9">
        <v>43465</v>
      </c>
      <c r="O25" s="9" t="e">
        <f>NA()</f>
        <v>#N/A</v>
      </c>
      <c r="P25" s="6">
        <f t="shared" ca="1" si="0"/>
        <v>43465</v>
      </c>
      <c r="Q25" s="7" t="s">
        <v>336</v>
      </c>
      <c r="R25" s="7">
        <v>52623</v>
      </c>
      <c r="S25" s="7" t="s">
        <v>336</v>
      </c>
      <c r="T25" s="4">
        <f t="shared" si="1"/>
        <v>52623</v>
      </c>
    </row>
    <row r="26" spans="1:20" x14ac:dyDescent="0.25">
      <c r="A26" s="4" t="s">
        <v>10</v>
      </c>
      <c r="B26" s="4" t="str">
        <f>VLOOKUP(E26,Region_Country_list!$A$3:$H$252,6,0)</f>
        <v>Oceania</v>
      </c>
      <c r="C26" s="4" t="str">
        <f>VLOOKUP(E26,Region_Country_list!$A$3:$H$252,7,0)</f>
        <v>Australia and New Zealand</v>
      </c>
      <c r="D26" s="4" t="str">
        <f>VLOOKUP(E26,Region_Country_list!$A$3:$H$252,5,0)</f>
        <v>ISO 3166-2:AU</v>
      </c>
      <c r="E26" s="4" t="s">
        <v>42</v>
      </c>
      <c r="F26" s="4" t="s">
        <v>43</v>
      </c>
      <c r="G26" s="4" t="s">
        <v>13</v>
      </c>
      <c r="H26" s="4" t="s">
        <v>14</v>
      </c>
      <c r="I26" s="4">
        <v>1614</v>
      </c>
      <c r="J26" s="4">
        <f>IF(I26=0,NA(),I26)</f>
        <v>1614</v>
      </c>
      <c r="K26" s="4" t="s">
        <v>343</v>
      </c>
      <c r="L26" s="4">
        <f>IF(J26&lt;&gt;0,CONVERT(J26,K26,M26),NA())</f>
        <v>149.94550656000001</v>
      </c>
      <c r="M26" s="4" t="s">
        <v>344</v>
      </c>
      <c r="N26" s="6">
        <v>43982</v>
      </c>
      <c r="O26" s="6" t="e">
        <f>NA()</f>
        <v>#N/A</v>
      </c>
      <c r="P26" s="6">
        <f t="shared" ca="1" si="0"/>
        <v>43982</v>
      </c>
      <c r="Q26" s="4" t="s">
        <v>336</v>
      </c>
      <c r="R26" s="4">
        <v>17080</v>
      </c>
      <c r="S26" s="4" t="s">
        <v>336</v>
      </c>
      <c r="T26" s="4">
        <f t="shared" si="1"/>
        <v>17080</v>
      </c>
    </row>
    <row r="27" spans="1:20" x14ac:dyDescent="0.25">
      <c r="A27" s="7" t="s">
        <v>361</v>
      </c>
      <c r="B27" s="4" t="str">
        <f>VLOOKUP(E27,Region_Country_list!$A$3:$H$252,6,0)</f>
        <v>Europe</v>
      </c>
      <c r="C27" s="4" t="str">
        <f>VLOOKUP(E27,Region_Country_list!$A$3:$H$252,7,0)</f>
        <v>Western Europe</v>
      </c>
      <c r="D27" s="4" t="str">
        <f>VLOOKUP(E27,Region_Country_list!$A$3:$H$252,5,0)</f>
        <v>ISO 3166-2:AT</v>
      </c>
      <c r="E27" s="7" t="s">
        <v>44</v>
      </c>
      <c r="F27" s="7" t="s">
        <v>45</v>
      </c>
      <c r="G27" s="7" t="s">
        <v>13</v>
      </c>
      <c r="H27" s="7" t="s">
        <v>46</v>
      </c>
      <c r="I27" s="7">
        <v>0</v>
      </c>
      <c r="J27" s="7" t="e">
        <f>IF(I27=0,NA(),I27)</f>
        <v>#N/A</v>
      </c>
      <c r="K27" s="7" t="s">
        <v>344</v>
      </c>
      <c r="L27" s="7" t="e">
        <f>IF(J27&lt;&gt;0,CONVERT(J27,K27,M27),NA())</f>
        <v>#N/A</v>
      </c>
      <c r="M27" s="7" t="s">
        <v>344</v>
      </c>
      <c r="N27" s="9" t="e">
        <f>NA()</f>
        <v>#N/A</v>
      </c>
      <c r="O27" s="9" t="e">
        <f>NA()</f>
        <v>#N/A</v>
      </c>
      <c r="P27" s="6" t="e">
        <f t="shared" ca="1" si="0"/>
        <v>#N/A</v>
      </c>
      <c r="Q27" s="7" t="s">
        <v>336</v>
      </c>
      <c r="R27" s="7">
        <v>2987</v>
      </c>
      <c r="S27" s="7" t="s">
        <v>336</v>
      </c>
      <c r="T27" s="4">
        <f t="shared" si="1"/>
        <v>2987</v>
      </c>
    </row>
    <row r="28" spans="1:20" x14ac:dyDescent="0.25">
      <c r="A28" s="4" t="s">
        <v>361</v>
      </c>
      <c r="B28" s="4" t="str">
        <f>VLOOKUP(E28,Region_Country_list!$A$3:$H$252,6,0)</f>
        <v>Europe</v>
      </c>
      <c r="C28" s="4" t="str">
        <f>VLOOKUP(E28,Region_Country_list!$A$3:$H$252,7,0)</f>
        <v>Western Europe</v>
      </c>
      <c r="D28" s="4" t="str">
        <f>VLOOKUP(E28,Region_Country_list!$A$3:$H$252,5,0)</f>
        <v>ISO 3166-2:AT</v>
      </c>
      <c r="E28" s="4" t="s">
        <v>44</v>
      </c>
      <c r="F28" s="4" t="s">
        <v>45</v>
      </c>
      <c r="G28" s="4" t="s">
        <v>13</v>
      </c>
      <c r="H28" s="4" t="s">
        <v>14</v>
      </c>
      <c r="I28" s="4">
        <v>721</v>
      </c>
      <c r="J28" s="4">
        <f>IF(I28=0,NA(),I28)</f>
        <v>721</v>
      </c>
      <c r="K28" s="4" t="s">
        <v>344</v>
      </c>
      <c r="L28" s="4">
        <f>IF(J28&lt;&gt;0,CONVERT(J28,K28,M28),NA())</f>
        <v>721</v>
      </c>
      <c r="M28" s="4" t="s">
        <v>344</v>
      </c>
      <c r="N28" s="6">
        <v>43281</v>
      </c>
      <c r="O28" s="6" t="e">
        <f>NA()</f>
        <v>#N/A</v>
      </c>
      <c r="P28" s="6">
        <f t="shared" ca="1" si="0"/>
        <v>43281</v>
      </c>
      <c r="Q28" s="4" t="s">
        <v>336</v>
      </c>
      <c r="R28" s="4">
        <v>18461</v>
      </c>
      <c r="S28" s="4" t="s">
        <v>336</v>
      </c>
      <c r="T28" s="4">
        <f t="shared" si="1"/>
        <v>18461</v>
      </c>
    </row>
    <row r="29" spans="1:20" x14ac:dyDescent="0.25">
      <c r="A29" s="7" t="s">
        <v>361</v>
      </c>
      <c r="B29" s="4" t="str">
        <f>VLOOKUP(E29,Region_Country_list!$A$3:$H$252,6,0)</f>
        <v>Europe</v>
      </c>
      <c r="C29" s="4" t="str">
        <f>VLOOKUP(E29,Region_Country_list!$A$3:$H$252,7,0)</f>
        <v>Western Europe</v>
      </c>
      <c r="D29" s="4" t="str">
        <f>VLOOKUP(E29,Region_Country_list!$A$3:$H$252,5,0)</f>
        <v>ISO 3166-2:AT</v>
      </c>
      <c r="E29" s="7" t="s">
        <v>44</v>
      </c>
      <c r="F29" s="7" t="s">
        <v>45</v>
      </c>
      <c r="G29" s="7" t="s">
        <v>13</v>
      </c>
      <c r="H29" s="7" t="s">
        <v>47</v>
      </c>
      <c r="I29" s="7">
        <v>203</v>
      </c>
      <c r="J29" s="7">
        <f>IF(I29=0,NA(),I29)</f>
        <v>203</v>
      </c>
      <c r="K29" s="7" t="s">
        <v>344</v>
      </c>
      <c r="L29" s="7">
        <f>IF(J29&lt;&gt;0,CONVERT(J29,K29,M29),NA())</f>
        <v>203</v>
      </c>
      <c r="M29" s="7" t="s">
        <v>344</v>
      </c>
      <c r="N29" s="9" t="e">
        <f>NA()</f>
        <v>#N/A</v>
      </c>
      <c r="O29" s="9" t="e">
        <f>NA()</f>
        <v>#N/A</v>
      </c>
      <c r="P29" s="6" t="e">
        <f t="shared" ca="1" si="0"/>
        <v>#N/A</v>
      </c>
      <c r="Q29" s="7" t="s">
        <v>336</v>
      </c>
      <c r="R29" s="7">
        <v>1267</v>
      </c>
      <c r="S29" s="7" t="s">
        <v>336</v>
      </c>
      <c r="T29" s="4">
        <f t="shared" si="1"/>
        <v>1267</v>
      </c>
    </row>
    <row r="30" spans="1:20" x14ac:dyDescent="0.25">
      <c r="A30" s="4" t="s">
        <v>39</v>
      </c>
      <c r="B30" s="4" t="str">
        <f>VLOOKUP(E30,Region_Country_list!$A$3:$H$252,6,0)</f>
        <v>Americas</v>
      </c>
      <c r="C30" s="4" t="str">
        <f>VLOOKUP(E30,Region_Country_list!$A$3:$H$252,7,0)</f>
        <v>Latin America and the Caribbean</v>
      </c>
      <c r="D30" s="4" t="str">
        <f>VLOOKUP(E30,Region_Country_list!$A$3:$H$252,5,0)</f>
        <v>ISO 3166-2:BS</v>
      </c>
      <c r="E30" s="4" t="s">
        <v>48</v>
      </c>
      <c r="F30" s="4" t="s">
        <v>49</v>
      </c>
      <c r="G30" s="4" t="s">
        <v>13</v>
      </c>
      <c r="H30" s="4" t="s">
        <v>25</v>
      </c>
      <c r="I30" s="4">
        <v>1500</v>
      </c>
      <c r="J30" s="4">
        <f>IF(I30=0,NA(),I30)</f>
        <v>1500</v>
      </c>
      <c r="K30" s="4" t="s">
        <v>343</v>
      </c>
      <c r="L30" s="4">
        <f>IF(J30&lt;&gt;0,CONVERT(J30,K30,M30),NA())</f>
        <v>139.35456000000002</v>
      </c>
      <c r="M30" s="4" t="s">
        <v>344</v>
      </c>
      <c r="N30" s="6">
        <v>43905</v>
      </c>
      <c r="O30" s="6" t="e">
        <f>NA()</f>
        <v>#N/A</v>
      </c>
      <c r="P30" s="6">
        <f t="shared" ca="1" si="0"/>
        <v>43905</v>
      </c>
      <c r="Q30" s="4" t="s">
        <v>336</v>
      </c>
      <c r="R30" s="4">
        <v>15005</v>
      </c>
      <c r="S30" s="4" t="s">
        <v>336</v>
      </c>
      <c r="T30" s="4">
        <f t="shared" si="1"/>
        <v>15005</v>
      </c>
    </row>
    <row r="31" spans="1:20" x14ac:dyDescent="0.25">
      <c r="A31" s="7" t="s">
        <v>10</v>
      </c>
      <c r="B31" s="4" t="str">
        <f>VLOOKUP(E31,Region_Country_list!$A$3:$H$252,6,0)</f>
        <v>Asia</v>
      </c>
      <c r="C31" s="4" t="str">
        <f>VLOOKUP(E31,Region_Country_list!$A$3:$H$252,7,0)</f>
        <v>Western Asia</v>
      </c>
      <c r="D31" s="4" t="str">
        <f>VLOOKUP(E31,Region_Country_list!$A$3:$H$252,5,0)</f>
        <v>ISO 3166-2:BH</v>
      </c>
      <c r="E31" s="7" t="s">
        <v>50</v>
      </c>
      <c r="F31" s="7" t="s">
        <v>51</v>
      </c>
      <c r="G31" s="7" t="s">
        <v>13</v>
      </c>
      <c r="H31" s="7" t="s">
        <v>14</v>
      </c>
      <c r="I31" s="7">
        <v>1399</v>
      </c>
      <c r="J31" s="7">
        <f>IF(I31=0,NA(),I31)</f>
        <v>1399</v>
      </c>
      <c r="K31" s="7" t="s">
        <v>343</v>
      </c>
      <c r="L31" s="7">
        <f>IF(J31&lt;&gt;0,CONVERT(J31,K31,M31),NA())</f>
        <v>129.97135295999999</v>
      </c>
      <c r="M31" s="7" t="s">
        <v>344</v>
      </c>
      <c r="N31" s="9">
        <v>43660</v>
      </c>
      <c r="O31" s="9" t="e">
        <f>NA()</f>
        <v>#N/A</v>
      </c>
      <c r="P31" s="6">
        <f t="shared" ca="1" si="0"/>
        <v>43660</v>
      </c>
      <c r="Q31" s="7" t="s">
        <v>336</v>
      </c>
      <c r="R31" s="7">
        <v>13935</v>
      </c>
      <c r="S31" s="7" t="s">
        <v>336</v>
      </c>
      <c r="T31" s="4">
        <f t="shared" si="1"/>
        <v>13935</v>
      </c>
    </row>
    <row r="32" spans="1:20" x14ac:dyDescent="0.25">
      <c r="A32" s="4" t="s">
        <v>361</v>
      </c>
      <c r="B32" s="4" t="str">
        <f>VLOOKUP(E32,Region_Country_list!$A$3:$H$252,6,0)</f>
        <v>Europe</v>
      </c>
      <c r="C32" s="4" t="str">
        <f>VLOOKUP(E32,Region_Country_list!$A$3:$H$252,7,0)</f>
        <v>Western Europe</v>
      </c>
      <c r="D32" s="4" t="str">
        <f>VLOOKUP(E32,Region_Country_list!$A$3:$H$252,5,0)</f>
        <v>ISO 3166-2:BE</v>
      </c>
      <c r="E32" s="4" t="s">
        <v>26</v>
      </c>
      <c r="F32" s="4" t="s">
        <v>52</v>
      </c>
      <c r="G32" s="4" t="s">
        <v>13</v>
      </c>
      <c r="H32" s="4" t="s">
        <v>14</v>
      </c>
      <c r="I32" s="4">
        <v>8891</v>
      </c>
      <c r="J32" s="4">
        <f>IF(I32=0,NA(),I32)</f>
        <v>8891</v>
      </c>
      <c r="K32" s="4" t="s">
        <v>344</v>
      </c>
      <c r="L32" s="4">
        <f>IF(J32&lt;&gt;0,CONVERT(J32,K32,M32),NA())</f>
        <v>8891</v>
      </c>
      <c r="M32" s="4" t="s">
        <v>344</v>
      </c>
      <c r="N32" s="6">
        <v>44074</v>
      </c>
      <c r="O32" s="6" t="e">
        <f>NA()</f>
        <v>#N/A</v>
      </c>
      <c r="P32" s="6">
        <f t="shared" ca="1" si="0"/>
        <v>44074</v>
      </c>
      <c r="Q32" s="4" t="s">
        <v>336</v>
      </c>
      <c r="R32" s="4">
        <v>107754</v>
      </c>
      <c r="S32" s="4" t="s">
        <v>336</v>
      </c>
      <c r="T32" s="4">
        <f t="shared" si="1"/>
        <v>107754</v>
      </c>
    </row>
    <row r="33" spans="1:20" x14ac:dyDescent="0.25">
      <c r="A33" s="7" t="s">
        <v>39</v>
      </c>
      <c r="B33" s="4" t="str">
        <f>VLOOKUP(E33,Region_Country_list!$A$3:$H$252,6,0)</f>
        <v>Americas</v>
      </c>
      <c r="C33" s="4" t="str">
        <f>VLOOKUP(E33,Region_Country_list!$A$3:$H$252,7,0)</f>
        <v>Latin America and the Caribbean</v>
      </c>
      <c r="D33" s="4" t="str">
        <f>VLOOKUP(E33,Region_Country_list!$A$3:$H$252,5,0)</f>
        <v>ISO 3166-2:BR</v>
      </c>
      <c r="E33" s="7" t="s">
        <v>53</v>
      </c>
      <c r="F33" s="7" t="s">
        <v>54</v>
      </c>
      <c r="G33" s="7" t="s">
        <v>55</v>
      </c>
      <c r="H33" s="7" t="s">
        <v>14</v>
      </c>
      <c r="I33" s="7">
        <v>4833</v>
      </c>
      <c r="J33" s="7">
        <f>IF(I33=0,NA(),I33)</f>
        <v>4833</v>
      </c>
      <c r="K33" s="7" t="s">
        <v>343</v>
      </c>
      <c r="L33" s="7">
        <f>IF(J33&lt;&gt;0,CONVERT(J33,K33,M33),NA())</f>
        <v>449.00039232</v>
      </c>
      <c r="M33" s="7" t="s">
        <v>344</v>
      </c>
      <c r="N33" s="9" t="e">
        <f>NA()</f>
        <v>#N/A</v>
      </c>
      <c r="O33" s="9" t="e">
        <f>NA()</f>
        <v>#N/A</v>
      </c>
      <c r="P33" s="6" t="e">
        <f t="shared" ca="1" si="0"/>
        <v>#N/A</v>
      </c>
      <c r="Q33" s="7" t="s">
        <v>336</v>
      </c>
      <c r="R33" s="7" t="e">
        <f>NA()</f>
        <v>#N/A</v>
      </c>
      <c r="S33" s="7" t="s">
        <v>336</v>
      </c>
      <c r="T33" s="4">
        <f t="shared" si="1"/>
        <v>0</v>
      </c>
    </row>
    <row r="34" spans="1:20" x14ac:dyDescent="0.25">
      <c r="A34" s="4" t="s">
        <v>39</v>
      </c>
      <c r="B34" s="4" t="str">
        <f>VLOOKUP(E34,Region_Country_list!$A$3:$H$252,6,0)</f>
        <v>Americas</v>
      </c>
      <c r="C34" s="4" t="str">
        <f>VLOOKUP(E34,Region_Country_list!$A$3:$H$252,7,0)</f>
        <v>Latin America and the Caribbean</v>
      </c>
      <c r="D34" s="4" t="str">
        <f>VLOOKUP(E34,Region_Country_list!$A$3:$H$252,5,0)</f>
        <v>ISO 3166-2:BR</v>
      </c>
      <c r="E34" s="4" t="s">
        <v>53</v>
      </c>
      <c r="F34" s="4" t="s">
        <v>56</v>
      </c>
      <c r="G34" s="4" t="s">
        <v>13</v>
      </c>
      <c r="H34" s="4" t="s">
        <v>14</v>
      </c>
      <c r="I34" s="4">
        <v>538</v>
      </c>
      <c r="J34" s="4">
        <f>IF(I34=0,NA(),I34)</f>
        <v>538</v>
      </c>
      <c r="K34" s="4" t="s">
        <v>343</v>
      </c>
      <c r="L34" s="4">
        <f>IF(J34&lt;&gt;0,CONVERT(J34,K34,M34),NA())</f>
        <v>49.981835519999997</v>
      </c>
      <c r="M34" s="4" t="s">
        <v>344</v>
      </c>
      <c r="N34" s="6">
        <v>42520</v>
      </c>
      <c r="O34" s="6" t="e">
        <f>NA()</f>
        <v>#N/A</v>
      </c>
      <c r="P34" s="6">
        <f t="shared" ca="1" si="0"/>
        <v>42520</v>
      </c>
      <c r="Q34" s="4" t="s">
        <v>336</v>
      </c>
      <c r="R34" s="4">
        <v>7660</v>
      </c>
      <c r="S34" s="4" t="s">
        <v>336</v>
      </c>
      <c r="T34" s="4">
        <f t="shared" si="1"/>
        <v>7660</v>
      </c>
    </row>
    <row r="35" spans="1:20" x14ac:dyDescent="0.25">
      <c r="A35" s="7" t="s">
        <v>39</v>
      </c>
      <c r="B35" s="4" t="str">
        <f>VLOOKUP(E35,Region_Country_list!$A$3:$H$252,6,0)</f>
        <v>Americas</v>
      </c>
      <c r="C35" s="4" t="str">
        <f>VLOOKUP(E35,Region_Country_list!$A$3:$H$252,7,0)</f>
        <v>Latin America and the Caribbean</v>
      </c>
      <c r="D35" s="4" t="str">
        <f>VLOOKUP(E35,Region_Country_list!$A$3:$H$252,5,0)</f>
        <v>ISO 3166-2:BR</v>
      </c>
      <c r="E35" s="7" t="s">
        <v>53</v>
      </c>
      <c r="F35" s="7" t="s">
        <v>57</v>
      </c>
      <c r="G35" s="7" t="s">
        <v>13</v>
      </c>
      <c r="H35" s="7" t="s">
        <v>14</v>
      </c>
      <c r="I35" s="7">
        <v>3767</v>
      </c>
      <c r="J35" s="7">
        <f>IF(I35=0,NA(),I35)</f>
        <v>3767</v>
      </c>
      <c r="K35" s="7" t="s">
        <v>343</v>
      </c>
      <c r="L35" s="7">
        <f>IF(J35&lt;&gt;0,CONVERT(J35,K35,M35),NA())</f>
        <v>349.96575167999998</v>
      </c>
      <c r="M35" s="7" t="s">
        <v>344</v>
      </c>
      <c r="N35" s="9">
        <v>42400</v>
      </c>
      <c r="O35" s="9" t="e">
        <f>NA()</f>
        <v>#N/A</v>
      </c>
      <c r="P35" s="6">
        <f t="shared" ca="1" si="0"/>
        <v>42400</v>
      </c>
      <c r="Q35" s="7" t="s">
        <v>336</v>
      </c>
      <c r="R35" s="7">
        <v>49213</v>
      </c>
      <c r="S35" s="7" t="s">
        <v>336</v>
      </c>
      <c r="T35" s="4">
        <f t="shared" si="1"/>
        <v>49213</v>
      </c>
    </row>
    <row r="36" spans="1:20" x14ac:dyDescent="0.25">
      <c r="A36" s="4" t="s">
        <v>10</v>
      </c>
      <c r="B36" s="4" t="str">
        <f>VLOOKUP(E36,Region_Country_list!$A$3:$H$252,6,0)</f>
        <v>Asia</v>
      </c>
      <c r="C36" s="4" t="str">
        <f>VLOOKUP(E36,Region_Country_list!$A$3:$H$252,7,0)</f>
        <v>South-eastern Asia</v>
      </c>
      <c r="D36" s="4" t="str">
        <f>VLOOKUP(E36,Region_Country_list!$A$3:$H$252,5,0)</f>
        <v>ISO 3166-2:BN</v>
      </c>
      <c r="E36" s="4" t="s">
        <v>58</v>
      </c>
      <c r="F36" s="4" t="s">
        <v>59</v>
      </c>
      <c r="G36" s="4" t="s">
        <v>13</v>
      </c>
      <c r="H36" s="4" t="s">
        <v>14</v>
      </c>
      <c r="I36" s="4">
        <v>1357</v>
      </c>
      <c r="J36" s="4">
        <f>IF(I36=0,NA(),I36)</f>
        <v>1357</v>
      </c>
      <c r="K36" s="4" t="s">
        <v>343</v>
      </c>
      <c r="L36" s="4">
        <f>IF(J36&lt;&gt;0,CONVERT(J36,K36,M36),NA())</f>
        <v>126.06942528</v>
      </c>
      <c r="M36" s="4" t="s">
        <v>344</v>
      </c>
      <c r="N36" s="6">
        <v>43251</v>
      </c>
      <c r="O36" s="6" t="e">
        <f>NA()</f>
        <v>#N/A</v>
      </c>
      <c r="P36" s="6">
        <f t="shared" ca="1" si="0"/>
        <v>43251</v>
      </c>
      <c r="Q36" s="4" t="s">
        <v>336</v>
      </c>
      <c r="R36" s="4">
        <v>3599</v>
      </c>
      <c r="S36" s="4" t="s">
        <v>336</v>
      </c>
      <c r="T36" s="4">
        <f t="shared" si="1"/>
        <v>3599</v>
      </c>
    </row>
    <row r="37" spans="1:20" x14ac:dyDescent="0.25">
      <c r="A37" s="7" t="s">
        <v>360</v>
      </c>
      <c r="B37" s="4" t="str">
        <f>VLOOKUP(E37,Region_Country_list!$A$3:$H$252,6,0)</f>
        <v>Europe</v>
      </c>
      <c r="C37" s="4" t="str">
        <f>VLOOKUP(E37,Region_Country_list!$A$3:$H$252,7,0)</f>
        <v>Eastern Europe</v>
      </c>
      <c r="D37" s="4" t="str">
        <f>VLOOKUP(E37,Region_Country_list!$A$3:$H$252,5,0)</f>
        <v>ISO 3166-2:BG</v>
      </c>
      <c r="E37" s="7" t="s">
        <v>61</v>
      </c>
      <c r="F37" s="7" t="s">
        <v>62</v>
      </c>
      <c r="G37" s="7" t="s">
        <v>13</v>
      </c>
      <c r="H37" s="7" t="s">
        <v>14</v>
      </c>
      <c r="I37" s="7">
        <v>4016</v>
      </c>
      <c r="J37" s="7">
        <f>IF(I37=0,NA(),I37)</f>
        <v>4016</v>
      </c>
      <c r="K37" s="7" t="s">
        <v>344</v>
      </c>
      <c r="L37" s="7">
        <f>IF(J37&lt;&gt;0,CONVERT(J37,K37,M37),NA())</f>
        <v>4016</v>
      </c>
      <c r="M37" s="7" t="s">
        <v>344</v>
      </c>
      <c r="N37" s="9">
        <v>43524</v>
      </c>
      <c r="O37" s="9" t="e">
        <f>NA()</f>
        <v>#N/A</v>
      </c>
      <c r="P37" s="6">
        <f t="shared" ca="1" si="0"/>
        <v>43524</v>
      </c>
      <c r="Q37" s="7" t="s">
        <v>336</v>
      </c>
      <c r="R37" s="7">
        <v>36405</v>
      </c>
      <c r="S37" s="7" t="s">
        <v>336</v>
      </c>
      <c r="T37" s="4">
        <f t="shared" si="1"/>
        <v>36405</v>
      </c>
    </row>
    <row r="38" spans="1:20" x14ac:dyDescent="0.25">
      <c r="A38" s="4" t="s">
        <v>360</v>
      </c>
      <c r="B38" s="4" t="str">
        <f>VLOOKUP(E38,Region_Country_list!$A$3:$H$252,6,0)</f>
        <v>Europe</v>
      </c>
      <c r="C38" s="4" t="str">
        <f>VLOOKUP(E38,Region_Country_list!$A$3:$H$252,7,0)</f>
        <v>Eastern Europe</v>
      </c>
      <c r="D38" s="4" t="str">
        <f>VLOOKUP(E38,Region_Country_list!$A$3:$H$252,5,0)</f>
        <v>ISO 3166-2:BG</v>
      </c>
      <c r="E38" s="4" t="s">
        <v>61</v>
      </c>
      <c r="F38" s="4" t="s">
        <v>63</v>
      </c>
      <c r="G38" s="4" t="s">
        <v>13</v>
      </c>
      <c r="H38" s="4" t="s">
        <v>14</v>
      </c>
      <c r="I38" s="4">
        <v>1830</v>
      </c>
      <c r="J38" s="4">
        <f>IF(I38=0,NA(),I38)</f>
        <v>1830</v>
      </c>
      <c r="K38" s="4" t="s">
        <v>344</v>
      </c>
      <c r="L38" s="4">
        <f>IF(J38&lt;&gt;0,CONVERT(J38,K38,M38),NA())</f>
        <v>1830</v>
      </c>
      <c r="M38" s="4" t="s">
        <v>344</v>
      </c>
      <c r="N38" s="6">
        <v>44773</v>
      </c>
      <c r="O38" s="6" t="e">
        <f>NA()</f>
        <v>#N/A</v>
      </c>
      <c r="P38" s="6" t="e">
        <f t="shared" ca="1" si="0"/>
        <v>#N/A</v>
      </c>
      <c r="Q38" s="4" t="s">
        <v>336</v>
      </c>
      <c r="R38" s="4">
        <v>19000</v>
      </c>
      <c r="S38" s="4" t="s">
        <v>336</v>
      </c>
      <c r="T38" s="4">
        <f t="shared" si="1"/>
        <v>19000</v>
      </c>
    </row>
    <row r="39" spans="1:20" x14ac:dyDescent="0.25">
      <c r="A39" s="7" t="s">
        <v>39</v>
      </c>
      <c r="B39" s="4" t="str">
        <f>VLOOKUP(E39,Region_Country_list!$A$3:$H$252,6,0)</f>
        <v>Americas</v>
      </c>
      <c r="C39" s="4" t="str">
        <f>VLOOKUP(E39,Region_Country_list!$A$3:$H$252,7,0)</f>
        <v>Northern America</v>
      </c>
      <c r="D39" s="4" t="str">
        <f>VLOOKUP(E39,Region_Country_list!$A$3:$H$252,5,0)</f>
        <v>ISO 3166-2:CA</v>
      </c>
      <c r="E39" s="7" t="s">
        <v>64</v>
      </c>
      <c r="F39" s="7" t="s">
        <v>65</v>
      </c>
      <c r="G39" s="7" t="s">
        <v>13</v>
      </c>
      <c r="H39" s="7" t="s">
        <v>14</v>
      </c>
      <c r="I39" s="7">
        <v>7493</v>
      </c>
      <c r="J39" s="7">
        <f>IF(I39=0,NA(),I39)</f>
        <v>7493</v>
      </c>
      <c r="K39" s="7" t="s">
        <v>343</v>
      </c>
      <c r="L39" s="7">
        <f>IF(J39&lt;&gt;0,CONVERT(J39,K39,M39),NA())</f>
        <v>696.12247872</v>
      </c>
      <c r="M39" s="7" t="s">
        <v>344</v>
      </c>
      <c r="N39" s="9">
        <v>44469</v>
      </c>
      <c r="O39" s="9" t="e">
        <f>NA()</f>
        <v>#N/A</v>
      </c>
      <c r="P39" s="6" t="e">
        <f t="shared" ca="1" si="0"/>
        <v>#N/A</v>
      </c>
      <c r="Q39" s="7" t="s">
        <v>338</v>
      </c>
      <c r="R39" s="7">
        <v>126813</v>
      </c>
      <c r="S39" s="7" t="s">
        <v>336</v>
      </c>
      <c r="T39" s="4">
        <f t="shared" si="1"/>
        <v>100182.27</v>
      </c>
    </row>
    <row r="40" spans="1:20" x14ac:dyDescent="0.25">
      <c r="A40" s="4" t="s">
        <v>39</v>
      </c>
      <c r="B40" s="4" t="str">
        <f>VLOOKUP(E40,Region_Country_list!$A$3:$H$252,6,0)</f>
        <v>Americas</v>
      </c>
      <c r="C40" s="4" t="str">
        <f>VLOOKUP(E40,Region_Country_list!$A$3:$H$252,7,0)</f>
        <v>Northern America</v>
      </c>
      <c r="D40" s="4" t="str">
        <f>VLOOKUP(E40,Region_Country_list!$A$3:$H$252,5,0)</f>
        <v>ISO 3166-2:CA</v>
      </c>
      <c r="E40" s="4" t="s">
        <v>64</v>
      </c>
      <c r="F40" s="4" t="s">
        <v>66</v>
      </c>
      <c r="G40" s="4" t="s">
        <v>13</v>
      </c>
      <c r="H40" s="4" t="s">
        <v>14</v>
      </c>
      <c r="I40" s="4">
        <v>10005</v>
      </c>
      <c r="J40" s="4">
        <f>IF(I40=0,NA(),I40)</f>
        <v>10005</v>
      </c>
      <c r="K40" s="4" t="s">
        <v>343</v>
      </c>
      <c r="L40" s="4">
        <f>IF(J40&lt;&gt;0,CONVERT(J40,K40,M40),NA())</f>
        <v>929.49491519999992</v>
      </c>
      <c r="M40" s="4" t="s">
        <v>344</v>
      </c>
      <c r="N40" s="6">
        <v>44042</v>
      </c>
      <c r="O40" s="6" t="e">
        <f>NA()</f>
        <v>#N/A</v>
      </c>
      <c r="P40" s="6">
        <f t="shared" ca="1" si="0"/>
        <v>44042</v>
      </c>
      <c r="Q40" s="4" t="s">
        <v>338</v>
      </c>
      <c r="R40" s="4">
        <v>96660</v>
      </c>
      <c r="S40" s="4" t="s">
        <v>336</v>
      </c>
      <c r="T40" s="4">
        <f t="shared" si="1"/>
        <v>76361.400000000009</v>
      </c>
    </row>
    <row r="41" spans="1:20" x14ac:dyDescent="0.25">
      <c r="A41" s="7" t="s">
        <v>39</v>
      </c>
      <c r="B41" s="4" t="str">
        <f>VLOOKUP(E41,Region_Country_list!$A$3:$H$252,6,0)</f>
        <v>Americas</v>
      </c>
      <c r="C41" s="4" t="str">
        <f>VLOOKUP(E41,Region_Country_list!$A$3:$H$252,7,0)</f>
        <v>Northern America</v>
      </c>
      <c r="D41" s="4" t="str">
        <f>VLOOKUP(E41,Region_Country_list!$A$3:$H$252,5,0)</f>
        <v>ISO 3166-2:CA</v>
      </c>
      <c r="E41" s="7" t="s">
        <v>64</v>
      </c>
      <c r="F41" s="7" t="s">
        <v>66</v>
      </c>
      <c r="G41" s="7" t="s">
        <v>13</v>
      </c>
      <c r="H41" s="7" t="s">
        <v>14</v>
      </c>
      <c r="I41" s="7">
        <v>4663</v>
      </c>
      <c r="J41" s="7">
        <f>IF(I41=0,NA(),I41)</f>
        <v>4663</v>
      </c>
      <c r="K41" s="7" t="s">
        <v>343</v>
      </c>
      <c r="L41" s="7">
        <f>IF(J41&lt;&gt;0,CONVERT(J41,K41,M41),NA())</f>
        <v>433.20687551999998</v>
      </c>
      <c r="M41" s="7" t="s">
        <v>344</v>
      </c>
      <c r="N41" s="9">
        <v>44042</v>
      </c>
      <c r="O41" s="9" t="e">
        <f>NA()</f>
        <v>#N/A</v>
      </c>
      <c r="P41" s="6">
        <f t="shared" ca="1" si="0"/>
        <v>44042</v>
      </c>
      <c r="Q41" s="7" t="s">
        <v>338</v>
      </c>
      <c r="R41" s="7">
        <v>40140</v>
      </c>
      <c r="S41" s="7" t="s">
        <v>336</v>
      </c>
      <c r="T41" s="4">
        <f t="shared" si="1"/>
        <v>31710.600000000002</v>
      </c>
    </row>
    <row r="42" spans="1:20" x14ac:dyDescent="0.25">
      <c r="A42" s="4" t="s">
        <v>39</v>
      </c>
      <c r="B42" s="4" t="str">
        <f>VLOOKUP(E42,Region_Country_list!$A$3:$H$252,6,0)</f>
        <v>Americas</v>
      </c>
      <c r="C42" s="4" t="str">
        <f>VLOOKUP(E42,Region_Country_list!$A$3:$H$252,7,0)</f>
        <v>Northern America</v>
      </c>
      <c r="D42" s="4" t="str">
        <f>VLOOKUP(E42,Region_Country_list!$A$3:$H$252,5,0)</f>
        <v>ISO 3166-2:CA</v>
      </c>
      <c r="E42" s="4" t="s">
        <v>64</v>
      </c>
      <c r="F42" s="4" t="s">
        <v>67</v>
      </c>
      <c r="G42" s="4" t="s">
        <v>13</v>
      </c>
      <c r="H42" s="4" t="s">
        <v>14</v>
      </c>
      <c r="I42" s="4">
        <v>1494</v>
      </c>
      <c r="J42" s="4">
        <f>IF(I42=0,NA(),I42)</f>
        <v>1494</v>
      </c>
      <c r="K42" s="4" t="s">
        <v>343</v>
      </c>
      <c r="L42" s="4">
        <f>IF(J42&lt;&gt;0,CONVERT(J42,K42,M42),NA())</f>
        <v>138.79714176000002</v>
      </c>
      <c r="M42" s="4" t="s">
        <v>344</v>
      </c>
      <c r="N42" s="6">
        <v>43708</v>
      </c>
      <c r="O42" s="6" t="e">
        <f>NA()</f>
        <v>#N/A</v>
      </c>
      <c r="P42" s="6">
        <f t="shared" ca="1" si="0"/>
        <v>43708</v>
      </c>
      <c r="Q42" s="4" t="s">
        <v>338</v>
      </c>
      <c r="R42" s="4">
        <v>8846</v>
      </c>
      <c r="S42" s="4" t="s">
        <v>336</v>
      </c>
      <c r="T42" s="4">
        <f t="shared" si="1"/>
        <v>6988.34</v>
      </c>
    </row>
    <row r="43" spans="1:20" x14ac:dyDescent="0.25">
      <c r="A43" s="7" t="s">
        <v>39</v>
      </c>
      <c r="B43" s="4" t="str">
        <f>VLOOKUP(E43,Region_Country_list!$A$3:$H$252,6,0)</f>
        <v>Americas</v>
      </c>
      <c r="C43" s="4" t="str">
        <f>VLOOKUP(E43,Region_Country_list!$A$3:$H$252,7,0)</f>
        <v>Northern America</v>
      </c>
      <c r="D43" s="4" t="str">
        <f>VLOOKUP(E43,Region_Country_list!$A$3:$H$252,5,0)</f>
        <v>ISO 3166-2:CA</v>
      </c>
      <c r="E43" s="7" t="s">
        <v>64</v>
      </c>
      <c r="F43" s="7" t="s">
        <v>68</v>
      </c>
      <c r="G43" s="7" t="s">
        <v>13</v>
      </c>
      <c r="H43" s="7" t="s">
        <v>14</v>
      </c>
      <c r="I43" s="7">
        <v>3347</v>
      </c>
      <c r="J43" s="7">
        <f>IF(I43=0,NA(),I43)</f>
        <v>3347</v>
      </c>
      <c r="K43" s="7" t="s">
        <v>343</v>
      </c>
      <c r="L43" s="7">
        <f>IF(J43&lt;&gt;0,CONVERT(J43,K43,M43),NA())</f>
        <v>310.94647488000004</v>
      </c>
      <c r="M43" s="7" t="s">
        <v>344</v>
      </c>
      <c r="N43" s="9">
        <v>43312</v>
      </c>
      <c r="O43" s="9" t="e">
        <f>NA()</f>
        <v>#N/A</v>
      </c>
      <c r="P43" s="6">
        <f t="shared" ca="1" si="0"/>
        <v>43312</v>
      </c>
      <c r="Q43" s="7" t="s">
        <v>338</v>
      </c>
      <c r="R43" s="7">
        <v>40862</v>
      </c>
      <c r="S43" s="7" t="s">
        <v>336</v>
      </c>
      <c r="T43" s="4">
        <f t="shared" si="1"/>
        <v>32280.980000000003</v>
      </c>
    </row>
    <row r="44" spans="1:20" x14ac:dyDescent="0.25">
      <c r="A44" s="4" t="s">
        <v>39</v>
      </c>
      <c r="B44" s="4" t="str">
        <f>VLOOKUP(E44,Region_Country_list!$A$3:$H$252,6,0)</f>
        <v>Americas</v>
      </c>
      <c r="C44" s="4" t="str">
        <f>VLOOKUP(E44,Region_Country_list!$A$3:$H$252,7,0)</f>
        <v>Northern America</v>
      </c>
      <c r="D44" s="4" t="str">
        <f>VLOOKUP(E44,Region_Country_list!$A$3:$H$252,5,0)</f>
        <v>ISO 3166-2:CA</v>
      </c>
      <c r="E44" s="4" t="s">
        <v>64</v>
      </c>
      <c r="F44" s="4" t="s">
        <v>69</v>
      </c>
      <c r="G44" s="4" t="s">
        <v>13</v>
      </c>
      <c r="H44" s="4" t="s">
        <v>14</v>
      </c>
      <c r="I44" s="4">
        <v>7711</v>
      </c>
      <c r="J44" s="4">
        <f>IF(I44=0,NA(),I44)</f>
        <v>7711</v>
      </c>
      <c r="K44" s="4" t="s">
        <v>343</v>
      </c>
      <c r="L44" s="4">
        <f>IF(J44&lt;&gt;0,CONVERT(J44,K44,M44),NA())</f>
        <v>716.37534143999994</v>
      </c>
      <c r="M44" s="4" t="s">
        <v>344</v>
      </c>
      <c r="N44" s="6">
        <v>44196</v>
      </c>
      <c r="O44" s="6" t="e">
        <f>NA()</f>
        <v>#N/A</v>
      </c>
      <c r="P44" s="6">
        <f t="shared" ca="1" si="0"/>
        <v>44196</v>
      </c>
      <c r="Q44" s="4" t="s">
        <v>338</v>
      </c>
      <c r="R44" s="4">
        <v>62584</v>
      </c>
      <c r="S44" s="4" t="s">
        <v>336</v>
      </c>
      <c r="T44" s="4">
        <f t="shared" si="1"/>
        <v>49441.36</v>
      </c>
    </row>
    <row r="45" spans="1:20" x14ac:dyDescent="0.25">
      <c r="A45" s="7" t="s">
        <v>39</v>
      </c>
      <c r="B45" s="4" t="str">
        <f>VLOOKUP(E45,Region_Country_list!$A$3:$H$252,6,0)</f>
        <v>Americas</v>
      </c>
      <c r="C45" s="4" t="str">
        <f>VLOOKUP(E45,Region_Country_list!$A$3:$H$252,7,0)</f>
        <v>Northern America</v>
      </c>
      <c r="D45" s="4" t="str">
        <f>VLOOKUP(E45,Region_Country_list!$A$3:$H$252,5,0)</f>
        <v>ISO 3166-2:CA</v>
      </c>
      <c r="E45" s="7" t="s">
        <v>64</v>
      </c>
      <c r="F45" s="7" t="s">
        <v>70</v>
      </c>
      <c r="G45" s="7" t="s">
        <v>13</v>
      </c>
      <c r="H45" s="7" t="s">
        <v>14</v>
      </c>
      <c r="I45" s="7">
        <v>3914</v>
      </c>
      <c r="J45" s="7">
        <f>IF(I45=0,NA(),I45)</f>
        <v>3914</v>
      </c>
      <c r="K45" s="7" t="s">
        <v>343</v>
      </c>
      <c r="L45" s="7">
        <f>IF(J45&lt;&gt;0,CONVERT(J45,K45,M45),NA())</f>
        <v>363.62249856</v>
      </c>
      <c r="M45" s="7" t="s">
        <v>344</v>
      </c>
      <c r="N45" s="9">
        <v>43524</v>
      </c>
      <c r="O45" s="9" t="e">
        <f>NA()</f>
        <v>#N/A</v>
      </c>
      <c r="P45" s="6">
        <f t="shared" ca="1" si="0"/>
        <v>43524</v>
      </c>
      <c r="Q45" s="7" t="s">
        <v>338</v>
      </c>
      <c r="R45" s="7">
        <v>42356</v>
      </c>
      <c r="S45" s="7" t="s">
        <v>336</v>
      </c>
      <c r="T45" s="4">
        <f t="shared" si="1"/>
        <v>33461.24</v>
      </c>
    </row>
    <row r="46" spans="1:20" x14ac:dyDescent="0.25">
      <c r="A46" s="4" t="s">
        <v>39</v>
      </c>
      <c r="B46" s="4" t="str">
        <f>VLOOKUP(E46,Region_Country_list!$A$3:$H$252,6,0)</f>
        <v>Americas</v>
      </c>
      <c r="C46" s="4" t="str">
        <f>VLOOKUP(E46,Region_Country_list!$A$3:$H$252,7,0)</f>
        <v>Latin America and the Caribbean</v>
      </c>
      <c r="D46" s="4" t="str">
        <f>VLOOKUP(E46,Region_Country_list!$A$3:$H$252,5,0)</f>
        <v>ISO 3166-2:CL</v>
      </c>
      <c r="E46" s="4" t="s">
        <v>71</v>
      </c>
      <c r="F46" s="4" t="s">
        <v>72</v>
      </c>
      <c r="G46" s="4" t="s">
        <v>13</v>
      </c>
      <c r="H46" s="4" t="s">
        <v>47</v>
      </c>
      <c r="I46" s="4">
        <v>215</v>
      </c>
      <c r="J46" s="4">
        <f>IF(I46=0,NA(),I46)</f>
        <v>215</v>
      </c>
      <c r="K46" s="4" t="s">
        <v>343</v>
      </c>
      <c r="L46" s="4">
        <f>IF(J46&lt;&gt;0,CONVERT(J46,K46,M46),NA())</f>
        <v>19.974153600000001</v>
      </c>
      <c r="M46" s="4" t="s">
        <v>344</v>
      </c>
      <c r="N46" s="6">
        <v>43922</v>
      </c>
      <c r="O46" s="6" t="e">
        <f>NA()</f>
        <v>#N/A</v>
      </c>
      <c r="P46" s="6">
        <f t="shared" ca="1" si="0"/>
        <v>43922</v>
      </c>
      <c r="Q46" s="4" t="s">
        <v>336</v>
      </c>
      <c r="R46" s="4">
        <v>2096</v>
      </c>
      <c r="S46" s="4" t="s">
        <v>336</v>
      </c>
      <c r="T46" s="4">
        <f t="shared" si="1"/>
        <v>2096</v>
      </c>
    </row>
    <row r="47" spans="1:20" x14ac:dyDescent="0.25">
      <c r="A47" s="7" t="s">
        <v>39</v>
      </c>
      <c r="B47" s="4" t="str">
        <f>VLOOKUP(E47,Region_Country_list!$A$3:$H$252,6,0)</f>
        <v>Americas</v>
      </c>
      <c r="C47" s="4" t="str">
        <f>VLOOKUP(E47,Region_Country_list!$A$3:$H$252,7,0)</f>
        <v>Latin America and the Caribbean</v>
      </c>
      <c r="D47" s="4" t="str">
        <f>VLOOKUP(E47,Region_Country_list!$A$3:$H$252,5,0)</f>
        <v>ISO 3166-2:CL</v>
      </c>
      <c r="E47" s="7" t="s">
        <v>71</v>
      </c>
      <c r="F47" s="7" t="s">
        <v>73</v>
      </c>
      <c r="G47" s="7" t="s">
        <v>13</v>
      </c>
      <c r="H47" s="7" t="s">
        <v>14</v>
      </c>
      <c r="I47" s="7">
        <v>1292</v>
      </c>
      <c r="J47" s="7">
        <f>IF(I47=0,NA(),I47)</f>
        <v>1292</v>
      </c>
      <c r="K47" s="7" t="s">
        <v>343</v>
      </c>
      <c r="L47" s="7">
        <f>IF(J47&lt;&gt;0,CONVERT(J47,K47,M47),NA())</f>
        <v>120.03072768000001</v>
      </c>
      <c r="M47" s="7" t="s">
        <v>344</v>
      </c>
      <c r="N47" s="9">
        <v>44063</v>
      </c>
      <c r="O47" s="9" t="e">
        <f>NA()</f>
        <v>#N/A</v>
      </c>
      <c r="P47" s="6">
        <f t="shared" ca="1" si="0"/>
        <v>44063</v>
      </c>
      <c r="Q47" s="7" t="s">
        <v>336</v>
      </c>
      <c r="R47" s="7">
        <v>5437</v>
      </c>
      <c r="S47" s="7" t="s">
        <v>336</v>
      </c>
      <c r="T47" s="4">
        <f t="shared" si="1"/>
        <v>5437</v>
      </c>
    </row>
    <row r="48" spans="1:20" x14ac:dyDescent="0.25">
      <c r="A48" s="4" t="s">
        <v>39</v>
      </c>
      <c r="B48" s="4" t="str">
        <f>VLOOKUP(E48,Region_Country_list!$A$3:$H$252,6,0)</f>
        <v>Americas</v>
      </c>
      <c r="C48" s="4" t="str">
        <f>VLOOKUP(E48,Region_Country_list!$A$3:$H$252,7,0)</f>
        <v>Latin America and the Caribbean</v>
      </c>
      <c r="D48" s="4" t="str">
        <f>VLOOKUP(E48,Region_Country_list!$A$3:$H$252,5,0)</f>
        <v>ISO 3166-2:CL</v>
      </c>
      <c r="E48" s="4" t="s">
        <v>71</v>
      </c>
      <c r="F48" s="4" t="s">
        <v>74</v>
      </c>
      <c r="G48" s="4" t="s">
        <v>55</v>
      </c>
      <c r="H48" s="4" t="s">
        <v>14</v>
      </c>
      <c r="I48" s="4">
        <v>2505</v>
      </c>
      <c r="J48" s="4">
        <f>IF(I48=0,NA(),I48)</f>
        <v>2505</v>
      </c>
      <c r="K48" s="4" t="s">
        <v>343</v>
      </c>
      <c r="L48" s="4">
        <f>IF(J48&lt;&gt;0,CONVERT(J48,K48,M48),NA())</f>
        <v>232.72211519999999</v>
      </c>
      <c r="M48" s="4" t="s">
        <v>344</v>
      </c>
      <c r="N48" s="6" t="e">
        <f>NA()</f>
        <v>#N/A</v>
      </c>
      <c r="O48" s="6" t="e">
        <f>NA()</f>
        <v>#N/A</v>
      </c>
      <c r="P48" s="6" t="e">
        <f t="shared" ca="1" si="0"/>
        <v>#N/A</v>
      </c>
      <c r="Q48" s="4" t="s">
        <v>336</v>
      </c>
      <c r="R48" s="4" t="e">
        <f>NA()</f>
        <v>#N/A</v>
      </c>
      <c r="S48" s="4" t="s">
        <v>336</v>
      </c>
      <c r="T48" s="4">
        <f t="shared" si="1"/>
        <v>0</v>
      </c>
    </row>
    <row r="49" spans="1:20" x14ac:dyDescent="0.25">
      <c r="A49" s="7" t="s">
        <v>39</v>
      </c>
      <c r="B49" s="4" t="str">
        <f>VLOOKUP(E49,Region_Country_list!$A$3:$H$252,6,0)</f>
        <v>Americas</v>
      </c>
      <c r="C49" s="4" t="str">
        <f>VLOOKUP(E49,Region_Country_list!$A$3:$H$252,7,0)</f>
        <v>Latin America and the Caribbean</v>
      </c>
      <c r="D49" s="4" t="str">
        <f>VLOOKUP(E49,Region_Country_list!$A$3:$H$252,5,0)</f>
        <v>ISO 3166-2:CL</v>
      </c>
      <c r="E49" s="7" t="s">
        <v>71</v>
      </c>
      <c r="F49" s="7" t="s">
        <v>74</v>
      </c>
      <c r="G49" s="7" t="s">
        <v>13</v>
      </c>
      <c r="H49" s="7" t="s">
        <v>47</v>
      </c>
      <c r="I49" s="7">
        <v>431</v>
      </c>
      <c r="J49" s="7">
        <f>IF(I49=0,NA(),I49)</f>
        <v>431</v>
      </c>
      <c r="K49" s="7" t="s">
        <v>343</v>
      </c>
      <c r="L49" s="7">
        <f>IF(J49&lt;&gt;0,CONVERT(J49,K49,M49),NA())</f>
        <v>40.041210240000005</v>
      </c>
      <c r="M49" s="7" t="s">
        <v>344</v>
      </c>
      <c r="N49" s="9">
        <v>43344</v>
      </c>
      <c r="O49" s="9" t="e">
        <f>NA()</f>
        <v>#N/A</v>
      </c>
      <c r="P49" s="6">
        <f t="shared" ca="1" si="0"/>
        <v>43344</v>
      </c>
      <c r="Q49" s="7" t="s">
        <v>336</v>
      </c>
      <c r="R49" s="7">
        <v>1878</v>
      </c>
      <c r="S49" s="7" t="s">
        <v>336</v>
      </c>
      <c r="T49" s="4">
        <f t="shared" si="1"/>
        <v>1878</v>
      </c>
    </row>
    <row r="50" spans="1:20" x14ac:dyDescent="0.25">
      <c r="A50" s="4" t="s">
        <v>28</v>
      </c>
      <c r="B50" s="4" t="str">
        <f>VLOOKUP(E50,Region_Country_list!$A$3:$H$252,6,0)</f>
        <v>Asia</v>
      </c>
      <c r="C50" s="4" t="str">
        <f>VLOOKUP(E50,Region_Country_list!$A$3:$H$252,7,0)</f>
        <v>Eastern Asia</v>
      </c>
      <c r="D50" s="4" t="str">
        <f>VLOOKUP(E50,Region_Country_list!$A$3:$H$252,5,0)</f>
        <v>ISO 3166-2:CN</v>
      </c>
      <c r="E50" s="4" t="s">
        <v>75</v>
      </c>
      <c r="F50" s="4" t="s">
        <v>76</v>
      </c>
      <c r="G50" s="4" t="s">
        <v>13</v>
      </c>
      <c r="H50" s="4" t="s">
        <v>14</v>
      </c>
      <c r="I50" s="4">
        <v>339.71</v>
      </c>
      <c r="J50" s="4">
        <f>IF(I50=0,NA(),I50)</f>
        <v>339.71</v>
      </c>
      <c r="K50" s="4" t="s">
        <v>343</v>
      </c>
      <c r="L50" s="4">
        <f>IF(J50&lt;&gt;0,CONVERT(J50,K50,M50),NA())</f>
        <v>31.560091718399999</v>
      </c>
      <c r="M50" s="4" t="s">
        <v>344</v>
      </c>
      <c r="N50" s="6">
        <v>43830</v>
      </c>
      <c r="O50" s="6" t="e">
        <f>NA()</f>
        <v>#N/A</v>
      </c>
      <c r="P50" s="6">
        <f t="shared" ca="1" si="0"/>
        <v>43830</v>
      </c>
      <c r="Q50" s="4" t="s">
        <v>336</v>
      </c>
      <c r="R50" s="4">
        <v>10725.27</v>
      </c>
      <c r="S50" s="4" t="s">
        <v>336</v>
      </c>
      <c r="T50" s="4">
        <f t="shared" si="1"/>
        <v>10725.27</v>
      </c>
    </row>
    <row r="51" spans="1:20" x14ac:dyDescent="0.25">
      <c r="A51" s="7" t="s">
        <v>28</v>
      </c>
      <c r="B51" s="4" t="str">
        <f>VLOOKUP(E51,Region_Country_list!$A$3:$H$252,6,0)</f>
        <v>Asia</v>
      </c>
      <c r="C51" s="4" t="str">
        <f>VLOOKUP(E51,Region_Country_list!$A$3:$H$252,7,0)</f>
        <v>Eastern Asia</v>
      </c>
      <c r="D51" s="4" t="str">
        <f>VLOOKUP(E51,Region_Country_list!$A$3:$H$252,5,0)</f>
        <v>ISO 3166-2:CN</v>
      </c>
      <c r="E51" s="7" t="s">
        <v>75</v>
      </c>
      <c r="F51" s="7" t="s">
        <v>77</v>
      </c>
      <c r="G51" s="7" t="s">
        <v>13</v>
      </c>
      <c r="H51" s="7" t="s">
        <v>14</v>
      </c>
      <c r="I51" s="7">
        <v>2768.37</v>
      </c>
      <c r="J51" s="7">
        <f>IF(I51=0,NA(),I51)</f>
        <v>2768.37</v>
      </c>
      <c r="K51" s="7" t="s">
        <v>343</v>
      </c>
      <c r="L51" s="7">
        <f>IF(J51&lt;&gt;0,CONVERT(J51,K51,M51),NA())</f>
        <v>257.18998884479998</v>
      </c>
      <c r="M51" s="7" t="s">
        <v>344</v>
      </c>
      <c r="N51" s="9">
        <v>43555</v>
      </c>
      <c r="O51" s="9" t="e">
        <f>NA()</f>
        <v>#N/A</v>
      </c>
      <c r="P51" s="6">
        <f t="shared" ca="1" si="0"/>
        <v>43555</v>
      </c>
      <c r="Q51" s="7" t="s">
        <v>336</v>
      </c>
      <c r="R51" s="7">
        <v>32899.49</v>
      </c>
      <c r="S51" s="7" t="s">
        <v>336</v>
      </c>
      <c r="T51" s="4">
        <f t="shared" si="1"/>
        <v>32899.49</v>
      </c>
    </row>
    <row r="52" spans="1:20" x14ac:dyDescent="0.25">
      <c r="A52" s="4" t="s">
        <v>28</v>
      </c>
      <c r="B52" s="4" t="str">
        <f>VLOOKUP(E52,Region_Country_list!$A$3:$H$252,6,0)</f>
        <v>Asia</v>
      </c>
      <c r="C52" s="4" t="str">
        <f>VLOOKUP(E52,Region_Country_list!$A$3:$H$252,7,0)</f>
        <v>Eastern Asia</v>
      </c>
      <c r="D52" s="4" t="str">
        <f>VLOOKUP(E52,Region_Country_list!$A$3:$H$252,5,0)</f>
        <v>ISO 3166-2:CN</v>
      </c>
      <c r="E52" s="4" t="s">
        <v>75</v>
      </c>
      <c r="F52" s="4" t="s">
        <v>78</v>
      </c>
      <c r="G52" s="4" t="s">
        <v>13</v>
      </c>
      <c r="H52" s="4" t="s">
        <v>14</v>
      </c>
      <c r="I52" s="4">
        <v>1253.03</v>
      </c>
      <c r="J52" s="4">
        <f>IF(I52=0,NA(),I52)</f>
        <v>1253.03</v>
      </c>
      <c r="K52" s="4" t="s">
        <v>343</v>
      </c>
      <c r="L52" s="4">
        <f>IF(J52&lt;&gt;0,CONVERT(J52,K52,M52),NA())</f>
        <v>116.41029621120001</v>
      </c>
      <c r="M52" s="4" t="s">
        <v>344</v>
      </c>
      <c r="N52" s="6">
        <v>43921</v>
      </c>
      <c r="O52" s="6" t="e">
        <f>NA()</f>
        <v>#N/A</v>
      </c>
      <c r="P52" s="6">
        <f t="shared" ca="1" si="0"/>
        <v>43921</v>
      </c>
      <c r="Q52" s="4" t="s">
        <v>336</v>
      </c>
      <c r="R52" s="4">
        <v>6118.38</v>
      </c>
      <c r="S52" s="4" t="s">
        <v>336</v>
      </c>
      <c r="T52" s="4">
        <f t="shared" si="1"/>
        <v>6118.38</v>
      </c>
    </row>
    <row r="53" spans="1:20" x14ac:dyDescent="0.25">
      <c r="A53" s="7" t="s">
        <v>28</v>
      </c>
      <c r="B53" s="4" t="str">
        <f>VLOOKUP(E53,Region_Country_list!$A$3:$H$252,6,0)</f>
        <v>Asia</v>
      </c>
      <c r="C53" s="4" t="str">
        <f>VLOOKUP(E53,Region_Country_list!$A$3:$H$252,7,0)</f>
        <v>Eastern Asia</v>
      </c>
      <c r="D53" s="4" t="str">
        <f>VLOOKUP(E53,Region_Country_list!$A$3:$H$252,5,0)</f>
        <v>ISO 3166-2:CN</v>
      </c>
      <c r="E53" s="7" t="s">
        <v>75</v>
      </c>
      <c r="F53" s="7" t="s">
        <v>79</v>
      </c>
      <c r="G53" s="7" t="s">
        <v>13</v>
      </c>
      <c r="H53" s="7" t="s">
        <v>14</v>
      </c>
      <c r="I53" s="7">
        <v>9823.14</v>
      </c>
      <c r="J53" s="7">
        <f>IF(I53=0,NA(),I53)</f>
        <v>9823.14</v>
      </c>
      <c r="K53" s="7" t="s">
        <v>343</v>
      </c>
      <c r="L53" s="7">
        <f>IF(J53&lt;&gt;0,CONVERT(J53,K53,M53),NA())</f>
        <v>912.59956834559989</v>
      </c>
      <c r="M53" s="7" t="s">
        <v>344</v>
      </c>
      <c r="N53" s="9">
        <v>43145</v>
      </c>
      <c r="O53" s="9" t="e">
        <f>NA()</f>
        <v>#N/A</v>
      </c>
      <c r="P53" s="6">
        <f t="shared" ca="1" si="0"/>
        <v>43145</v>
      </c>
      <c r="Q53" s="7" t="s">
        <v>336</v>
      </c>
      <c r="R53" s="7">
        <v>290827.55</v>
      </c>
      <c r="S53" s="7" t="s">
        <v>336</v>
      </c>
      <c r="T53" s="4">
        <f t="shared" si="1"/>
        <v>290827.55</v>
      </c>
    </row>
    <row r="54" spans="1:20" x14ac:dyDescent="0.25">
      <c r="A54" s="4" t="s">
        <v>28</v>
      </c>
      <c r="B54" s="4" t="str">
        <f>VLOOKUP(E54,Region_Country_list!$A$3:$H$252,6,0)</f>
        <v>Asia</v>
      </c>
      <c r="C54" s="4" t="str">
        <f>VLOOKUP(E54,Region_Country_list!$A$3:$H$252,7,0)</f>
        <v>Eastern Asia</v>
      </c>
      <c r="D54" s="4" t="str">
        <f>VLOOKUP(E54,Region_Country_list!$A$3:$H$252,5,0)</f>
        <v>ISO 3166-2:CN</v>
      </c>
      <c r="E54" s="4" t="s">
        <v>75</v>
      </c>
      <c r="F54" s="4" t="s">
        <v>79</v>
      </c>
      <c r="G54" s="4" t="s">
        <v>13</v>
      </c>
      <c r="H54" s="4" t="s">
        <v>14</v>
      </c>
      <c r="I54" s="4">
        <v>21276.7</v>
      </c>
      <c r="J54" s="4">
        <f>IF(I54=0,NA(),I54)</f>
        <v>21276.7</v>
      </c>
      <c r="K54" s="4" t="s">
        <v>343</v>
      </c>
      <c r="L54" s="4">
        <f>IF(J54&lt;&gt;0,CONVERT(J54,K54,M54),NA())</f>
        <v>1976.6701111679999</v>
      </c>
      <c r="M54" s="4" t="s">
        <v>344</v>
      </c>
      <c r="N54" s="6">
        <v>43145</v>
      </c>
      <c r="O54" s="6" t="e">
        <f>NA()</f>
        <v>#N/A</v>
      </c>
      <c r="P54" s="6">
        <f t="shared" ca="1" si="0"/>
        <v>43145</v>
      </c>
      <c r="Q54" s="4" t="s">
        <v>336</v>
      </c>
      <c r="R54" s="4">
        <v>629925.6</v>
      </c>
      <c r="S54" s="4" t="s">
        <v>336</v>
      </c>
      <c r="T54" s="4">
        <f t="shared" si="1"/>
        <v>629925.6</v>
      </c>
    </row>
    <row r="55" spans="1:20" x14ac:dyDescent="0.25">
      <c r="A55" s="7" t="s">
        <v>360</v>
      </c>
      <c r="B55" s="4" t="str">
        <f>VLOOKUP(E55,Region_Country_list!$A$3:$H$252,6,0)</f>
        <v>Europe</v>
      </c>
      <c r="C55" s="4" t="str">
        <f>VLOOKUP(E55,Region_Country_list!$A$3:$H$252,7,0)</f>
        <v>Southern Europe</v>
      </c>
      <c r="D55" s="4" t="str">
        <f>VLOOKUP(E55,Region_Country_list!$A$3:$H$252,5,0)</f>
        <v>ISO 3166-2:HR</v>
      </c>
      <c r="E55" s="7" t="s">
        <v>80</v>
      </c>
      <c r="F55" s="7" t="s">
        <v>81</v>
      </c>
      <c r="G55" s="7" t="s">
        <v>13</v>
      </c>
      <c r="H55" s="7" t="s">
        <v>14</v>
      </c>
      <c r="I55" s="7">
        <v>0</v>
      </c>
      <c r="J55" s="7" t="e">
        <f>IF(I55=0,NA(),I55)</f>
        <v>#N/A</v>
      </c>
      <c r="K55" s="7" t="s">
        <v>344</v>
      </c>
      <c r="L55" s="7" t="e">
        <f>IF(J55&lt;&gt;0,CONVERT(J55,K55,M55),NA())</f>
        <v>#N/A</v>
      </c>
      <c r="M55" s="7" t="s">
        <v>344</v>
      </c>
      <c r="N55" s="9">
        <v>43387</v>
      </c>
      <c r="O55" s="9" t="e">
        <f>NA()</f>
        <v>#N/A</v>
      </c>
      <c r="P55" s="6">
        <f t="shared" ca="1" si="0"/>
        <v>43387</v>
      </c>
      <c r="Q55" s="7" t="s">
        <v>336</v>
      </c>
      <c r="R55" s="7" t="e">
        <f>NA()</f>
        <v>#N/A</v>
      </c>
      <c r="S55" s="7" t="s">
        <v>336</v>
      </c>
      <c r="T55" s="4" t="e">
        <f t="shared" si="1"/>
        <v>#N/A</v>
      </c>
    </row>
    <row r="56" spans="1:20" x14ac:dyDescent="0.25">
      <c r="A56" s="4" t="s">
        <v>360</v>
      </c>
      <c r="B56" s="4" t="str">
        <f>VLOOKUP(E56,Region_Country_list!$A$3:$H$252,6,0)</f>
        <v>Europe</v>
      </c>
      <c r="C56" s="4" t="str">
        <f>VLOOKUP(E56,Region_Country_list!$A$3:$H$252,7,0)</f>
        <v>Southern Europe</v>
      </c>
      <c r="D56" s="4" t="str">
        <f>VLOOKUP(E56,Region_Country_list!$A$3:$H$252,5,0)</f>
        <v>ISO 3166-2:HR</v>
      </c>
      <c r="E56" s="4" t="s">
        <v>80</v>
      </c>
      <c r="F56" s="4" t="s">
        <v>81</v>
      </c>
      <c r="G56" s="4" t="s">
        <v>13</v>
      </c>
      <c r="H56" s="4" t="s">
        <v>14</v>
      </c>
      <c r="I56" s="4">
        <v>3079</v>
      </c>
      <c r="J56" s="4">
        <f>IF(I56=0,NA(),I56)</f>
        <v>3079</v>
      </c>
      <c r="K56" s="4" t="s">
        <v>344</v>
      </c>
      <c r="L56" s="4">
        <f>IF(J56&lt;&gt;0,CONVERT(J56,K56,M56),NA())</f>
        <v>3078.9999999999995</v>
      </c>
      <c r="M56" s="4" t="s">
        <v>344</v>
      </c>
      <c r="N56" s="6">
        <v>44332</v>
      </c>
      <c r="O56" s="6" t="e">
        <f>NA()</f>
        <v>#N/A</v>
      </c>
      <c r="P56" s="6" t="e">
        <f t="shared" ca="1" si="0"/>
        <v>#N/A</v>
      </c>
      <c r="Q56" s="4" t="s">
        <v>336</v>
      </c>
      <c r="R56" s="4">
        <v>22718</v>
      </c>
      <c r="S56" s="4" t="s">
        <v>336</v>
      </c>
      <c r="T56" s="4">
        <f t="shared" si="1"/>
        <v>22718</v>
      </c>
    </row>
    <row r="57" spans="1:20" x14ac:dyDescent="0.25">
      <c r="A57" s="7" t="s">
        <v>360</v>
      </c>
      <c r="B57" s="4" t="str">
        <f>VLOOKUP(E57,Region_Country_list!$A$3:$H$252,6,0)</f>
        <v>Europe</v>
      </c>
      <c r="C57" s="4" t="str">
        <f>VLOOKUP(E57,Region_Country_list!$A$3:$H$252,7,0)</f>
        <v>Southern Europe</v>
      </c>
      <c r="D57" s="4" t="str">
        <f>VLOOKUP(E57,Region_Country_list!$A$3:$H$252,5,0)</f>
        <v>ISO 3166-2:HR</v>
      </c>
      <c r="E57" s="7" t="s">
        <v>80</v>
      </c>
      <c r="F57" s="7" t="s">
        <v>82</v>
      </c>
      <c r="G57" s="7" t="s">
        <v>55</v>
      </c>
      <c r="H57" s="7" t="s">
        <v>14</v>
      </c>
      <c r="I57" s="7">
        <v>1317.72</v>
      </c>
      <c r="J57" s="7">
        <f>IF(I57=0,NA(),I57)</f>
        <v>1317.72</v>
      </c>
      <c r="K57" s="7" t="s">
        <v>344</v>
      </c>
      <c r="L57" s="7">
        <f>IF(J57&lt;&gt;0,CONVERT(J57,K57,M57),NA())</f>
        <v>1317.72</v>
      </c>
      <c r="M57" s="7" t="s">
        <v>344</v>
      </c>
      <c r="N57" s="9" t="e">
        <f>NA()</f>
        <v>#N/A</v>
      </c>
      <c r="O57" s="9" t="e">
        <f>NA()</f>
        <v>#N/A</v>
      </c>
      <c r="P57" s="6" t="e">
        <f t="shared" ca="1" si="0"/>
        <v>#N/A</v>
      </c>
      <c r="Q57" s="7" t="s">
        <v>336</v>
      </c>
      <c r="R57" s="7" t="e">
        <f>NA()</f>
        <v>#N/A</v>
      </c>
      <c r="S57" s="7" t="s">
        <v>336</v>
      </c>
      <c r="T57" s="4">
        <f t="shared" si="1"/>
        <v>0</v>
      </c>
    </row>
    <row r="58" spans="1:20" x14ac:dyDescent="0.25">
      <c r="A58" s="4" t="s">
        <v>360</v>
      </c>
      <c r="B58" s="4" t="str">
        <f>VLOOKUP(E58,Region_Country_list!$A$3:$H$252,6,0)</f>
        <v>Americas</v>
      </c>
      <c r="C58" s="4" t="str">
        <f>VLOOKUP(E58,Region_Country_list!$A$3:$H$252,7,0)</f>
        <v>Latin America and the Caribbean</v>
      </c>
      <c r="D58" s="4" t="str">
        <f>VLOOKUP(E58,Region_Country_list!$A$3:$H$252,5,0)</f>
        <v>ISO 3166-2:CU</v>
      </c>
      <c r="E58" s="4" t="s">
        <v>83</v>
      </c>
      <c r="F58" s="4" t="s">
        <v>84</v>
      </c>
      <c r="G58" s="4" t="s">
        <v>13</v>
      </c>
      <c r="H58" s="4" t="s">
        <v>14</v>
      </c>
      <c r="I58" s="4">
        <v>8342</v>
      </c>
      <c r="J58" s="4">
        <f>IF(I58=0,NA(),I58)</f>
        <v>8342</v>
      </c>
      <c r="K58" s="4" t="s">
        <v>344</v>
      </c>
      <c r="L58" s="4">
        <f>IF(J58&lt;&gt;0,CONVERT(J58,K58,M58),NA())</f>
        <v>8342</v>
      </c>
      <c r="M58" s="4" t="s">
        <v>344</v>
      </c>
      <c r="N58" s="6">
        <v>44530</v>
      </c>
      <c r="O58" s="6" t="e">
        <f>NA()</f>
        <v>#N/A</v>
      </c>
      <c r="P58" s="6" t="e">
        <f t="shared" ca="1" si="0"/>
        <v>#N/A</v>
      </c>
      <c r="Q58" s="4" t="s">
        <v>336</v>
      </c>
      <c r="R58" s="4">
        <v>41558</v>
      </c>
      <c r="S58" s="4" t="s">
        <v>336</v>
      </c>
      <c r="T58" s="4">
        <f t="shared" si="1"/>
        <v>41558</v>
      </c>
    </row>
    <row r="59" spans="1:20" x14ac:dyDescent="0.25">
      <c r="A59" s="7" t="s">
        <v>361</v>
      </c>
      <c r="B59" s="4" t="str">
        <f>VLOOKUP(E59,Region_Country_list!$A$3:$H$252,6,0)</f>
        <v>Europe</v>
      </c>
      <c r="C59" s="4" t="str">
        <f>VLOOKUP(E59,Region_Country_list!$A$3:$H$252,7,0)</f>
        <v>Eastern Europe</v>
      </c>
      <c r="D59" s="4" t="str">
        <f>VLOOKUP(E59,Region_Country_list!$A$3:$H$252,5,0)</f>
        <v>ISO 3166-2:CZ</v>
      </c>
      <c r="E59" s="7" t="s">
        <v>85</v>
      </c>
      <c r="F59" s="7" t="s">
        <v>86</v>
      </c>
      <c r="G59" s="7" t="s">
        <v>13</v>
      </c>
      <c r="H59" s="7" t="s">
        <v>14</v>
      </c>
      <c r="I59" s="7">
        <v>2119</v>
      </c>
      <c r="J59" s="7">
        <f>IF(I59=0,NA(),I59)</f>
        <v>2119</v>
      </c>
      <c r="K59" s="7" t="s">
        <v>344</v>
      </c>
      <c r="L59" s="7">
        <f>IF(J59&lt;&gt;0,CONVERT(J59,K59,M59),NA())</f>
        <v>2119</v>
      </c>
      <c r="M59" s="7" t="s">
        <v>344</v>
      </c>
      <c r="N59" s="9" t="e">
        <f>NA()</f>
        <v>#N/A</v>
      </c>
      <c r="O59" s="9" t="e">
        <f>NA()</f>
        <v>#N/A</v>
      </c>
      <c r="P59" s="6" t="e">
        <f t="shared" ca="1" si="0"/>
        <v>#N/A</v>
      </c>
      <c r="Q59" s="7" t="s">
        <v>336</v>
      </c>
      <c r="R59" s="7">
        <v>41142</v>
      </c>
      <c r="S59" s="7" t="s">
        <v>336</v>
      </c>
      <c r="T59" s="4">
        <f t="shared" si="1"/>
        <v>41142</v>
      </c>
    </row>
    <row r="60" spans="1:20" x14ac:dyDescent="0.25">
      <c r="A60" s="4" t="s">
        <v>361</v>
      </c>
      <c r="B60" s="4" t="str">
        <f>VLOOKUP(E60,Region_Country_list!$A$3:$H$252,6,0)</f>
        <v>Europe</v>
      </c>
      <c r="C60" s="4" t="str">
        <f>VLOOKUP(E60,Region_Country_list!$A$3:$H$252,7,0)</f>
        <v>Eastern Europe</v>
      </c>
      <c r="D60" s="4" t="str">
        <f>VLOOKUP(E60,Region_Country_list!$A$3:$H$252,5,0)</f>
        <v>ISO 3166-2:CZ</v>
      </c>
      <c r="E60" s="4" t="s">
        <v>85</v>
      </c>
      <c r="F60" s="4" t="s">
        <v>86</v>
      </c>
      <c r="G60" s="4" t="s">
        <v>13</v>
      </c>
      <c r="H60" s="4" t="s">
        <v>46</v>
      </c>
      <c r="I60" s="4">
        <v>0</v>
      </c>
      <c r="J60" s="4" t="e">
        <f>IF(I60=0,NA(),I60)</f>
        <v>#N/A</v>
      </c>
      <c r="K60" s="4" t="s">
        <v>344</v>
      </c>
      <c r="L60" s="4" t="e">
        <f>IF(J60&lt;&gt;0,CONVERT(J60,K60,M60),NA())</f>
        <v>#N/A</v>
      </c>
      <c r="M60" s="4" t="s">
        <v>344</v>
      </c>
      <c r="N60" s="6" t="e">
        <f>NA()</f>
        <v>#N/A</v>
      </c>
      <c r="O60" s="6" t="e">
        <f>NA()</f>
        <v>#N/A</v>
      </c>
      <c r="P60" s="6" t="e">
        <f t="shared" ca="1" si="0"/>
        <v>#N/A</v>
      </c>
      <c r="Q60" s="4" t="s">
        <v>336</v>
      </c>
      <c r="R60" s="4">
        <v>900</v>
      </c>
      <c r="S60" s="4" t="s">
        <v>336</v>
      </c>
      <c r="T60" s="4">
        <f t="shared" si="1"/>
        <v>900</v>
      </c>
    </row>
    <row r="61" spans="1:20" x14ac:dyDescent="0.25">
      <c r="A61" s="7" t="s">
        <v>361</v>
      </c>
      <c r="B61" s="4" t="str">
        <f>VLOOKUP(E61,Region_Country_list!$A$3:$H$252,6,0)</f>
        <v>Europe</v>
      </c>
      <c r="C61" s="4" t="str">
        <f>VLOOKUP(E61,Region_Country_list!$A$3:$H$252,7,0)</f>
        <v>Eastern Europe</v>
      </c>
      <c r="D61" s="4" t="str">
        <f>VLOOKUP(E61,Region_Country_list!$A$3:$H$252,5,0)</f>
        <v>ISO 3166-2:CZ</v>
      </c>
      <c r="E61" s="7" t="s">
        <v>85</v>
      </c>
      <c r="F61" s="7" t="s">
        <v>86</v>
      </c>
      <c r="G61" s="7" t="s">
        <v>13</v>
      </c>
      <c r="H61" s="7" t="s">
        <v>47</v>
      </c>
      <c r="I61" s="7">
        <v>682</v>
      </c>
      <c r="J61" s="7">
        <f>IF(I61=0,NA(),I61)</f>
        <v>682</v>
      </c>
      <c r="K61" s="7" t="s">
        <v>344</v>
      </c>
      <c r="L61" s="7">
        <f>IF(J61&lt;&gt;0,CONVERT(J61,K61,M61),NA())</f>
        <v>682</v>
      </c>
      <c r="M61" s="7" t="s">
        <v>344</v>
      </c>
      <c r="N61" s="9" t="e">
        <f>NA()</f>
        <v>#N/A</v>
      </c>
      <c r="O61" s="9" t="e">
        <f>NA()</f>
        <v>#N/A</v>
      </c>
      <c r="P61" s="6" t="e">
        <f t="shared" ca="1" si="0"/>
        <v>#N/A</v>
      </c>
      <c r="Q61" s="7" t="s">
        <v>336</v>
      </c>
      <c r="R61" s="7">
        <v>10133</v>
      </c>
      <c r="S61" s="7" t="s">
        <v>336</v>
      </c>
      <c r="T61" s="4">
        <f t="shared" si="1"/>
        <v>10133</v>
      </c>
    </row>
    <row r="62" spans="1:20" x14ac:dyDescent="0.25">
      <c r="A62" s="4" t="s">
        <v>360</v>
      </c>
      <c r="B62" s="4" t="str">
        <f>VLOOKUP(E62,Region_Country_list!$A$3:$H$252,6,0)</f>
        <v>Asia</v>
      </c>
      <c r="C62" s="4" t="str">
        <f>VLOOKUP(E62,Region_Country_list!$A$3:$H$252,7,0)</f>
        <v>Western Asia</v>
      </c>
      <c r="D62" s="4" t="str">
        <f>VLOOKUP(E62,Region_Country_list!$A$3:$H$252,5,0)</f>
        <v>ISO 3166-2:CY</v>
      </c>
      <c r="E62" s="4" t="s">
        <v>87</v>
      </c>
      <c r="F62" s="4" t="s">
        <v>88</v>
      </c>
      <c r="G62" s="4" t="s">
        <v>13</v>
      </c>
      <c r="H62" s="4" t="s">
        <v>14</v>
      </c>
      <c r="I62" s="4">
        <v>1399.308352</v>
      </c>
      <c r="J62" s="4">
        <f>IF(I62=0,NA(),I62)</f>
        <v>1399.308352</v>
      </c>
      <c r="K62" s="4" t="s">
        <v>344</v>
      </c>
      <c r="L62" s="4">
        <f>IF(J62&lt;&gt;0,CONVERT(J62,K62,M62),NA())</f>
        <v>1399.308352</v>
      </c>
      <c r="M62" s="4" t="s">
        <v>344</v>
      </c>
      <c r="N62" s="6">
        <v>43465</v>
      </c>
      <c r="O62" s="6" t="e">
        <f>NA()</f>
        <v>#N/A</v>
      </c>
      <c r="P62" s="6">
        <f t="shared" ca="1" si="0"/>
        <v>43465</v>
      </c>
      <c r="Q62" s="4" t="s">
        <v>336</v>
      </c>
      <c r="R62" s="4">
        <v>21269</v>
      </c>
      <c r="S62" s="4" t="s">
        <v>336</v>
      </c>
      <c r="T62" s="4">
        <f t="shared" si="1"/>
        <v>21269</v>
      </c>
    </row>
    <row r="63" spans="1:20" x14ac:dyDescent="0.25">
      <c r="A63" s="7" t="s">
        <v>361</v>
      </c>
      <c r="B63" s="4" t="str">
        <f>VLOOKUP(E63,Region_Country_list!$A$3:$H$252,6,0)</f>
        <v>Europe</v>
      </c>
      <c r="C63" s="4" t="str">
        <f>VLOOKUP(E63,Region_Country_list!$A$3:$H$252,7,0)</f>
        <v>Northern Europe</v>
      </c>
      <c r="D63" s="4" t="str">
        <f>VLOOKUP(E63,Region_Country_list!$A$3:$H$252,5,0)</f>
        <v>ISO 3166-2:DK</v>
      </c>
      <c r="E63" s="7" t="s">
        <v>89</v>
      </c>
      <c r="F63" s="7" t="s">
        <v>90</v>
      </c>
      <c r="G63" s="7" t="s">
        <v>13</v>
      </c>
      <c r="H63" s="7" t="s">
        <v>14</v>
      </c>
      <c r="I63" s="7">
        <v>26910</v>
      </c>
      <c r="J63" s="7">
        <f>IF(I63=0,NA(),I63)</f>
        <v>26910</v>
      </c>
      <c r="K63" s="7" t="s">
        <v>344</v>
      </c>
      <c r="L63" s="7">
        <f>IF(J63&lt;&gt;0,CONVERT(J63,K63,M63),NA())</f>
        <v>26909.999999999996</v>
      </c>
      <c r="M63" s="7" t="s">
        <v>344</v>
      </c>
      <c r="N63" s="9">
        <v>44561</v>
      </c>
      <c r="O63" s="9" t="e">
        <f>NA()</f>
        <v>#N/A</v>
      </c>
      <c r="P63" s="6" t="e">
        <f t="shared" ca="1" si="0"/>
        <v>#N/A</v>
      </c>
      <c r="Q63" s="7" t="s">
        <v>336</v>
      </c>
      <c r="R63" s="7">
        <v>462228</v>
      </c>
      <c r="S63" s="7" t="s">
        <v>336</v>
      </c>
      <c r="T63" s="4">
        <f t="shared" si="1"/>
        <v>462228</v>
      </c>
    </row>
    <row r="64" spans="1:20" x14ac:dyDescent="0.25">
      <c r="A64" s="4" t="s">
        <v>10</v>
      </c>
      <c r="B64" s="4" t="str">
        <f>VLOOKUP(E64,Region_Country_list!$A$3:$H$252,6,0)</f>
        <v>Africa</v>
      </c>
      <c r="C64" s="4" t="str">
        <f>VLOOKUP(E64,Region_Country_list!$A$3:$H$252,7,0)</f>
        <v>Northern Africa</v>
      </c>
      <c r="D64" s="4" t="str">
        <f>VLOOKUP(E64,Region_Country_list!$A$3:$H$252,5,0)</f>
        <v>ISO 3166-2:EG</v>
      </c>
      <c r="E64" s="4" t="s">
        <v>11</v>
      </c>
      <c r="F64" s="4" t="s">
        <v>12</v>
      </c>
      <c r="G64" s="4" t="s">
        <v>13</v>
      </c>
      <c r="H64" s="4" t="s">
        <v>14</v>
      </c>
      <c r="I64" s="4">
        <v>1722</v>
      </c>
      <c r="J64" s="4">
        <f>IF(I64=0,NA(),I64)</f>
        <v>1722</v>
      </c>
      <c r="K64" s="4" t="s">
        <v>343</v>
      </c>
      <c r="L64" s="4">
        <f>IF(J64&lt;&gt;0,CONVERT(J64,K64,M64),NA())</f>
        <v>159.97903488</v>
      </c>
      <c r="M64" s="4" t="s">
        <v>344</v>
      </c>
      <c r="N64" s="6">
        <v>44196</v>
      </c>
      <c r="O64" s="6" t="e">
        <f>NA()</f>
        <v>#N/A</v>
      </c>
      <c r="P64" s="6">
        <f t="shared" ca="1" si="0"/>
        <v>44196</v>
      </c>
      <c r="Q64" s="4" t="s">
        <v>336</v>
      </c>
      <c r="R64" s="4">
        <v>355</v>
      </c>
      <c r="S64" s="4" t="s">
        <v>336</v>
      </c>
      <c r="T64" s="4">
        <f t="shared" si="1"/>
        <v>355</v>
      </c>
    </row>
    <row r="65" spans="1:20" x14ac:dyDescent="0.25">
      <c r="A65" s="7" t="s">
        <v>10</v>
      </c>
      <c r="B65" s="4" t="str">
        <f>VLOOKUP(E65,Region_Country_list!$A$3:$H$252,6,0)</f>
        <v>Africa</v>
      </c>
      <c r="C65" s="4" t="str">
        <f>VLOOKUP(E65,Region_Country_list!$A$3:$H$252,7,0)</f>
        <v>Northern Africa</v>
      </c>
      <c r="D65" s="4" t="str">
        <f>VLOOKUP(E65,Region_Country_list!$A$3:$H$252,5,0)</f>
        <v>ISO 3166-2:EG</v>
      </c>
      <c r="E65" s="7" t="s">
        <v>11</v>
      </c>
      <c r="F65" s="7" t="s">
        <v>12</v>
      </c>
      <c r="G65" s="7" t="s">
        <v>13</v>
      </c>
      <c r="H65" s="7" t="s">
        <v>14</v>
      </c>
      <c r="I65" s="7">
        <v>1722</v>
      </c>
      <c r="J65" s="7">
        <f>IF(I65=0,NA(),I65)</f>
        <v>1722</v>
      </c>
      <c r="K65" s="7" t="s">
        <v>343</v>
      </c>
      <c r="L65" s="7">
        <f>IF(J65&lt;&gt;0,CONVERT(J65,K65,M65),NA())</f>
        <v>159.97903488</v>
      </c>
      <c r="M65" s="7" t="s">
        <v>344</v>
      </c>
      <c r="N65" s="9">
        <v>44196</v>
      </c>
      <c r="O65" s="9" t="e">
        <f>NA()</f>
        <v>#N/A</v>
      </c>
      <c r="P65" s="6">
        <f t="shared" ca="1" si="0"/>
        <v>44196</v>
      </c>
      <c r="Q65" s="7" t="s">
        <v>336</v>
      </c>
      <c r="R65" s="7">
        <v>227</v>
      </c>
      <c r="S65" s="7" t="s">
        <v>336</v>
      </c>
      <c r="T65" s="4">
        <f t="shared" si="1"/>
        <v>227</v>
      </c>
    </row>
    <row r="66" spans="1:20" x14ac:dyDescent="0.25">
      <c r="A66" s="4" t="s">
        <v>10</v>
      </c>
      <c r="B66" s="4" t="str">
        <f>VLOOKUP(E66,Region_Country_list!$A$3:$H$252,6,0)</f>
        <v>Africa</v>
      </c>
      <c r="C66" s="4" t="str">
        <f>VLOOKUP(E66,Region_Country_list!$A$3:$H$252,7,0)</f>
        <v>Northern Africa</v>
      </c>
      <c r="D66" s="4" t="str">
        <f>VLOOKUP(E66,Region_Country_list!$A$3:$H$252,5,0)</f>
        <v>ISO 3166-2:EG</v>
      </c>
      <c r="E66" s="4" t="s">
        <v>11</v>
      </c>
      <c r="F66" s="4" t="s">
        <v>91</v>
      </c>
      <c r="G66" s="4" t="s">
        <v>55</v>
      </c>
      <c r="H66" s="4" t="s">
        <v>14</v>
      </c>
      <c r="I66" s="4">
        <v>2682</v>
      </c>
      <c r="J66" s="4">
        <f>IF(I66=0,NA(),I66)</f>
        <v>2682</v>
      </c>
      <c r="K66" s="4" t="s">
        <v>343</v>
      </c>
      <c r="L66" s="4">
        <f>IF(J66&lt;&gt;0,CONVERT(J66,K66,M66),NA())</f>
        <v>249.16595328000002</v>
      </c>
      <c r="M66" s="4" t="s">
        <v>344</v>
      </c>
      <c r="N66" s="6" t="e">
        <f>NA()</f>
        <v>#N/A</v>
      </c>
      <c r="O66" s="6" t="e">
        <f>NA()</f>
        <v>#N/A</v>
      </c>
      <c r="P66" s="6" t="e">
        <f t="shared" ca="1" si="0"/>
        <v>#N/A</v>
      </c>
      <c r="Q66" s="4" t="s">
        <v>336</v>
      </c>
      <c r="R66" s="4" t="e">
        <f>NA()</f>
        <v>#N/A</v>
      </c>
      <c r="S66" s="4" t="s">
        <v>336</v>
      </c>
      <c r="T66" s="4">
        <f t="shared" si="1"/>
        <v>0</v>
      </c>
    </row>
    <row r="67" spans="1:20" x14ac:dyDescent="0.25">
      <c r="A67" s="7" t="s">
        <v>361</v>
      </c>
      <c r="B67" s="4" t="str">
        <f>VLOOKUP(E67,Region_Country_list!$A$3:$H$252,6,0)</f>
        <v>Europe</v>
      </c>
      <c r="C67" s="4" t="str">
        <f>VLOOKUP(E67,Region_Country_list!$A$3:$H$252,7,0)</f>
        <v>Northern Europe</v>
      </c>
      <c r="D67" s="4" t="str">
        <f>VLOOKUP(E67,Region_Country_list!$A$3:$H$252,5,0)</f>
        <v>ISO 3166-2:EE</v>
      </c>
      <c r="E67" s="7" t="s">
        <v>92</v>
      </c>
      <c r="F67" s="7" t="s">
        <v>93</v>
      </c>
      <c r="G67" s="7" t="s">
        <v>13</v>
      </c>
      <c r="H67" s="7" t="s">
        <v>14</v>
      </c>
      <c r="I67" s="7">
        <v>1713</v>
      </c>
      <c r="J67" s="7">
        <f>IF(I67=0,NA(),I67)</f>
        <v>1713</v>
      </c>
      <c r="K67" s="7" t="s">
        <v>344</v>
      </c>
      <c r="L67" s="7">
        <f>IF(J67&lt;&gt;0,CONVERT(J67,K67,M67),NA())</f>
        <v>1713</v>
      </c>
      <c r="M67" s="7" t="s">
        <v>344</v>
      </c>
      <c r="N67" s="9" t="e">
        <f>NA()</f>
        <v>#N/A</v>
      </c>
      <c r="O67" s="9" t="e">
        <f>NA()</f>
        <v>#N/A</v>
      </c>
      <c r="P67" s="6" t="e">
        <f t="shared" ref="P67:P130" ca="1" si="2">IF(TODAY()-N67&gt;=0,N67, O67)</f>
        <v>#N/A</v>
      </c>
      <c r="Q67" s="7" t="s">
        <v>336</v>
      </c>
      <c r="R67" s="7">
        <v>9140</v>
      </c>
      <c r="S67" s="7" t="s">
        <v>336</v>
      </c>
      <c r="T67" s="4">
        <f t="shared" ref="T67:T130" si="3">IF(G67="Owned", 0, IF(R67&lt;&gt;"#NA",IF(Q67="USD",1,
IF(Q67="CAD",0.79))*R67, IF(G67="Owned", 0, NA())))</f>
        <v>9140</v>
      </c>
    </row>
    <row r="68" spans="1:20" x14ac:dyDescent="0.25">
      <c r="A68" s="4" t="s">
        <v>361</v>
      </c>
      <c r="B68" s="4" t="str">
        <f>VLOOKUP(E68,Region_Country_list!$A$3:$H$252,6,0)</f>
        <v>Europe</v>
      </c>
      <c r="C68" s="4" t="str">
        <f>VLOOKUP(E68,Region_Country_list!$A$3:$H$252,7,0)</f>
        <v>Northern Europe</v>
      </c>
      <c r="D68" s="4" t="str">
        <f>VLOOKUP(E68,Region_Country_list!$A$3:$H$252,5,0)</f>
        <v>ISO 3166-2:FI</v>
      </c>
      <c r="E68" s="4" t="s">
        <v>17</v>
      </c>
      <c r="F68" s="4" t="s">
        <v>94</v>
      </c>
      <c r="G68" s="4" t="s">
        <v>13</v>
      </c>
      <c r="H68" s="4" t="s">
        <v>14</v>
      </c>
      <c r="I68" s="4">
        <v>5070</v>
      </c>
      <c r="J68" s="4">
        <f>IF(I68=0,NA(),I68)</f>
        <v>5070</v>
      </c>
      <c r="K68" s="4" t="s">
        <v>344</v>
      </c>
      <c r="L68" s="4">
        <f>IF(J68&lt;&gt;0,CONVERT(J68,K68,M68),NA())</f>
        <v>5070</v>
      </c>
      <c r="M68" s="4" t="s">
        <v>344</v>
      </c>
      <c r="N68" s="6" t="e">
        <f>NA()</f>
        <v>#N/A</v>
      </c>
      <c r="O68" s="6" t="e">
        <f>NA()</f>
        <v>#N/A</v>
      </c>
      <c r="P68" s="6" t="e">
        <f t="shared" ca="1" si="2"/>
        <v>#N/A</v>
      </c>
      <c r="Q68" s="4" t="s">
        <v>336</v>
      </c>
      <c r="R68" s="4">
        <v>121461</v>
      </c>
      <c r="S68" s="4" t="s">
        <v>336</v>
      </c>
      <c r="T68" s="4">
        <f t="shared" si="3"/>
        <v>121461</v>
      </c>
    </row>
    <row r="69" spans="1:20" x14ac:dyDescent="0.25">
      <c r="A69" s="7" t="s">
        <v>361</v>
      </c>
      <c r="B69" s="4" t="str">
        <f>VLOOKUP(E69,Region_Country_list!$A$3:$H$252,6,0)</f>
        <v>Europe</v>
      </c>
      <c r="C69" s="4" t="str">
        <f>VLOOKUP(E69,Region_Country_list!$A$3:$H$252,7,0)</f>
        <v>Northern Europe</v>
      </c>
      <c r="D69" s="4" t="str">
        <f>VLOOKUP(E69,Region_Country_list!$A$3:$H$252,5,0)</f>
        <v>ISO 3166-2:FI</v>
      </c>
      <c r="E69" s="7" t="s">
        <v>17</v>
      </c>
      <c r="F69" s="7" t="s">
        <v>95</v>
      </c>
      <c r="G69" s="7" t="s">
        <v>13</v>
      </c>
      <c r="H69" s="7" t="s">
        <v>19</v>
      </c>
      <c r="I69" s="7">
        <v>1356</v>
      </c>
      <c r="J69" s="7">
        <f>IF(I69=0,NA(),I69)</f>
        <v>1356</v>
      </c>
      <c r="K69" s="7" t="s">
        <v>344</v>
      </c>
      <c r="L69" s="7">
        <f>IF(J69&lt;&gt;0,CONVERT(J69,K69,M69),NA())</f>
        <v>1356</v>
      </c>
      <c r="M69" s="7" t="s">
        <v>344</v>
      </c>
      <c r="N69" s="9" t="e">
        <f>NA()</f>
        <v>#N/A</v>
      </c>
      <c r="O69" s="9" t="e">
        <f>NA()</f>
        <v>#N/A</v>
      </c>
      <c r="P69" s="6" t="e">
        <f t="shared" ca="1" si="2"/>
        <v>#N/A</v>
      </c>
      <c r="Q69" s="7" t="s">
        <v>336</v>
      </c>
      <c r="R69" s="7">
        <v>14626</v>
      </c>
      <c r="S69" s="7" t="s">
        <v>336</v>
      </c>
      <c r="T69" s="4">
        <f t="shared" si="3"/>
        <v>14626</v>
      </c>
    </row>
    <row r="70" spans="1:20" x14ac:dyDescent="0.25">
      <c r="A70" s="4" t="s">
        <v>360</v>
      </c>
      <c r="B70" s="4" t="str">
        <f>VLOOKUP(E70,Region_Country_list!$A$3:$H$252,6,0)</f>
        <v>Europe</v>
      </c>
      <c r="C70" s="4" t="str">
        <f>VLOOKUP(E70,Region_Country_list!$A$3:$H$252,7,0)</f>
        <v>Western Europe</v>
      </c>
      <c r="D70" s="4" t="str">
        <f>VLOOKUP(E70,Region_Country_list!$A$3:$H$252,5,0)</f>
        <v>ISO 3166-2:FR</v>
      </c>
      <c r="E70" s="4" t="s">
        <v>96</v>
      </c>
      <c r="F70" s="4" t="s">
        <v>97</v>
      </c>
      <c r="G70" s="4" t="s">
        <v>55</v>
      </c>
      <c r="H70" s="4" t="s">
        <v>14</v>
      </c>
      <c r="I70" s="4">
        <v>527</v>
      </c>
      <c r="J70" s="4">
        <f>IF(I70=0,NA(),I70)</f>
        <v>527</v>
      </c>
      <c r="K70" s="4" t="s">
        <v>344</v>
      </c>
      <c r="L70" s="4">
        <f>IF(J70&lt;&gt;0,CONVERT(J70,K70,M70),NA())</f>
        <v>527</v>
      </c>
      <c r="M70" s="4" t="s">
        <v>344</v>
      </c>
      <c r="N70" s="6" t="e">
        <f>NA()</f>
        <v>#N/A</v>
      </c>
      <c r="O70" s="6" t="e">
        <f>NA()</f>
        <v>#N/A</v>
      </c>
      <c r="P70" s="6" t="e">
        <f t="shared" ca="1" si="2"/>
        <v>#N/A</v>
      </c>
      <c r="Q70" s="4" t="s">
        <v>336</v>
      </c>
      <c r="R70" s="4" t="e">
        <f>NA()</f>
        <v>#N/A</v>
      </c>
      <c r="S70" s="4" t="s">
        <v>336</v>
      </c>
      <c r="T70" s="4">
        <f t="shared" si="3"/>
        <v>0</v>
      </c>
    </row>
    <row r="71" spans="1:20" x14ac:dyDescent="0.25">
      <c r="A71" s="7" t="s">
        <v>360</v>
      </c>
      <c r="B71" s="4" t="str">
        <f>VLOOKUP(E71,Region_Country_list!$A$3:$H$252,6,0)</f>
        <v>Europe</v>
      </c>
      <c r="C71" s="4" t="str">
        <f>VLOOKUP(E71,Region_Country_list!$A$3:$H$252,7,0)</f>
        <v>Western Europe</v>
      </c>
      <c r="D71" s="4" t="str">
        <f>VLOOKUP(E71,Region_Country_list!$A$3:$H$252,5,0)</f>
        <v>ISO 3166-2:FR</v>
      </c>
      <c r="E71" s="7" t="s">
        <v>96</v>
      </c>
      <c r="F71" s="7" t="s">
        <v>98</v>
      </c>
      <c r="G71" s="7" t="s">
        <v>13</v>
      </c>
      <c r="H71" s="7" t="s">
        <v>14</v>
      </c>
      <c r="I71" s="7">
        <v>10764</v>
      </c>
      <c r="J71" s="7">
        <f>IF(I71=0,NA(),I71)</f>
        <v>10764</v>
      </c>
      <c r="K71" s="7" t="s">
        <v>344</v>
      </c>
      <c r="L71" s="7">
        <f>IF(J71&lt;&gt;0,CONVERT(J71,K71,M71),NA())</f>
        <v>10764</v>
      </c>
      <c r="M71" s="7" t="s">
        <v>344</v>
      </c>
      <c r="N71" s="9">
        <v>46022</v>
      </c>
      <c r="O71" s="9">
        <v>46022</v>
      </c>
      <c r="P71" s="6">
        <f t="shared" ca="1" si="2"/>
        <v>46022</v>
      </c>
      <c r="Q71" s="7" t="s">
        <v>336</v>
      </c>
      <c r="R71" s="7">
        <v>181051</v>
      </c>
      <c r="S71" s="7" t="s">
        <v>336</v>
      </c>
      <c r="T71" s="4">
        <f t="shared" si="3"/>
        <v>181051</v>
      </c>
    </row>
    <row r="72" spans="1:20" x14ac:dyDescent="0.25">
      <c r="A72" s="4" t="s">
        <v>360</v>
      </c>
      <c r="B72" s="4" t="str">
        <f>VLOOKUP(E72,Region_Country_list!$A$3:$H$252,6,0)</f>
        <v>Europe</v>
      </c>
      <c r="C72" s="4" t="str">
        <f>VLOOKUP(E72,Region_Country_list!$A$3:$H$252,7,0)</f>
        <v>Western Europe</v>
      </c>
      <c r="D72" s="4" t="str">
        <f>VLOOKUP(E72,Region_Country_list!$A$3:$H$252,5,0)</f>
        <v>ISO 3166-2:FR</v>
      </c>
      <c r="E72" s="4" t="s">
        <v>96</v>
      </c>
      <c r="F72" s="4" t="s">
        <v>99</v>
      </c>
      <c r="G72" s="4" t="s">
        <v>13</v>
      </c>
      <c r="H72" s="4" t="s">
        <v>14</v>
      </c>
      <c r="I72" s="4">
        <v>1980</v>
      </c>
      <c r="J72" s="4">
        <f>IF(I72=0,NA(),I72)</f>
        <v>1980</v>
      </c>
      <c r="K72" s="4" t="s">
        <v>344</v>
      </c>
      <c r="L72" s="4">
        <f>IF(J72&lt;&gt;0,CONVERT(J72,K72,M72),NA())</f>
        <v>1980</v>
      </c>
      <c r="M72" s="4" t="s">
        <v>344</v>
      </c>
      <c r="N72" s="6">
        <v>44196</v>
      </c>
      <c r="O72" s="6">
        <v>43100</v>
      </c>
      <c r="P72" s="6">
        <f t="shared" ca="1" si="2"/>
        <v>44196</v>
      </c>
      <c r="Q72" s="4" t="s">
        <v>336</v>
      </c>
      <c r="R72" s="4">
        <v>56309</v>
      </c>
      <c r="S72" s="4" t="s">
        <v>336</v>
      </c>
      <c r="T72" s="4">
        <f t="shared" si="3"/>
        <v>56309</v>
      </c>
    </row>
    <row r="73" spans="1:20" x14ac:dyDescent="0.25">
      <c r="A73" s="7" t="s">
        <v>360</v>
      </c>
      <c r="B73" s="4" t="str">
        <f>VLOOKUP(E73,Region_Country_list!$A$3:$H$252,6,0)</f>
        <v>Europe</v>
      </c>
      <c r="C73" s="4" t="str">
        <f>VLOOKUP(E73,Region_Country_list!$A$3:$H$252,7,0)</f>
        <v>Western Europe</v>
      </c>
      <c r="D73" s="4" t="str">
        <f>VLOOKUP(E73,Region_Country_list!$A$3:$H$252,5,0)</f>
        <v>ISO 3166-2:FR</v>
      </c>
      <c r="E73" s="7" t="s">
        <v>96</v>
      </c>
      <c r="F73" s="7" t="s">
        <v>100</v>
      </c>
      <c r="G73" s="7" t="s">
        <v>55</v>
      </c>
      <c r="H73" s="7" t="s">
        <v>14</v>
      </c>
      <c r="I73" s="7">
        <v>635.07000000000005</v>
      </c>
      <c r="J73" s="7">
        <f>IF(I73=0,NA(),I73)</f>
        <v>635.07000000000005</v>
      </c>
      <c r="K73" s="7" t="s">
        <v>344</v>
      </c>
      <c r="L73" s="7">
        <f>IF(J73&lt;&gt;0,CONVERT(J73,K73,M73),NA())</f>
        <v>635.07000000000005</v>
      </c>
      <c r="M73" s="7" t="s">
        <v>344</v>
      </c>
      <c r="N73" s="9" t="e">
        <f>NA()</f>
        <v>#N/A</v>
      </c>
      <c r="O73" s="9" t="e">
        <f>NA()</f>
        <v>#N/A</v>
      </c>
      <c r="P73" s="6" t="e">
        <f t="shared" ca="1" si="2"/>
        <v>#N/A</v>
      </c>
      <c r="Q73" s="7" t="s">
        <v>336</v>
      </c>
      <c r="R73" s="7" t="e">
        <f>NA()</f>
        <v>#N/A</v>
      </c>
      <c r="S73" s="7" t="s">
        <v>336</v>
      </c>
      <c r="T73" s="4">
        <f t="shared" si="3"/>
        <v>0</v>
      </c>
    </row>
    <row r="74" spans="1:20" x14ac:dyDescent="0.25">
      <c r="A74" s="4" t="s">
        <v>360</v>
      </c>
      <c r="B74" s="4" t="str">
        <f>VLOOKUP(E74,Region_Country_list!$A$3:$H$252,6,0)</f>
        <v>Europe</v>
      </c>
      <c r="C74" s="4" t="str">
        <f>VLOOKUP(E74,Region_Country_list!$A$3:$H$252,7,0)</f>
        <v>Western Europe</v>
      </c>
      <c r="D74" s="4" t="str">
        <f>VLOOKUP(E74,Region_Country_list!$A$3:$H$252,5,0)</f>
        <v>ISO 3166-2:FR</v>
      </c>
      <c r="E74" s="4" t="s">
        <v>96</v>
      </c>
      <c r="F74" s="4" t="s">
        <v>100</v>
      </c>
      <c r="G74" s="4" t="s">
        <v>13</v>
      </c>
      <c r="H74" s="4" t="s">
        <v>14</v>
      </c>
      <c r="I74" s="4">
        <v>592</v>
      </c>
      <c r="J74" s="4">
        <f>IF(I74=0,NA(),I74)</f>
        <v>592</v>
      </c>
      <c r="K74" s="4" t="s">
        <v>344</v>
      </c>
      <c r="L74" s="4">
        <f>IF(J74&lt;&gt;0,CONVERT(J74,K74,M74),NA())</f>
        <v>592</v>
      </c>
      <c r="M74" s="4" t="s">
        <v>344</v>
      </c>
      <c r="N74" s="6">
        <v>43677</v>
      </c>
      <c r="O74" s="6" t="e">
        <f>NA()</f>
        <v>#N/A</v>
      </c>
      <c r="P74" s="6">
        <f t="shared" ca="1" si="2"/>
        <v>43677</v>
      </c>
      <c r="Q74" s="4" t="s">
        <v>336</v>
      </c>
      <c r="R74" s="4">
        <v>6102</v>
      </c>
      <c r="S74" s="4" t="s">
        <v>336</v>
      </c>
      <c r="T74" s="4">
        <f t="shared" si="3"/>
        <v>6102</v>
      </c>
    </row>
    <row r="75" spans="1:20" x14ac:dyDescent="0.25">
      <c r="A75" s="7" t="s">
        <v>361</v>
      </c>
      <c r="B75" s="4" t="str">
        <f>VLOOKUP(E75,Region_Country_list!$A$3:$H$252,6,0)</f>
        <v>Europe</v>
      </c>
      <c r="C75" s="4" t="str">
        <f>VLOOKUP(E75,Region_Country_list!$A$3:$H$252,7,0)</f>
        <v>Western Europe</v>
      </c>
      <c r="D75" s="4" t="str">
        <f>VLOOKUP(E75,Region_Country_list!$A$3:$H$252,5,0)</f>
        <v>ISO 3166-2:DE</v>
      </c>
      <c r="E75" s="7" t="s">
        <v>101</v>
      </c>
      <c r="F75" s="7" t="s">
        <v>102</v>
      </c>
      <c r="G75" s="7" t="s">
        <v>13</v>
      </c>
      <c r="H75" s="7" t="s">
        <v>46</v>
      </c>
      <c r="I75" s="7">
        <v>0</v>
      </c>
      <c r="J75" s="7" t="e">
        <f>IF(I75=0,NA(),I75)</f>
        <v>#N/A</v>
      </c>
      <c r="K75" s="7" t="s">
        <v>344</v>
      </c>
      <c r="L75" s="7" t="e">
        <f>IF(J75&lt;&gt;0,CONVERT(J75,K75,M75),NA())</f>
        <v>#N/A</v>
      </c>
      <c r="M75" s="7" t="s">
        <v>344</v>
      </c>
      <c r="N75" s="9" t="e">
        <f>NA()</f>
        <v>#N/A</v>
      </c>
      <c r="O75" s="9" t="e">
        <f>NA()</f>
        <v>#N/A</v>
      </c>
      <c r="P75" s="6" t="e">
        <f t="shared" ca="1" si="2"/>
        <v>#N/A</v>
      </c>
      <c r="Q75" s="7" t="s">
        <v>336</v>
      </c>
      <c r="R75" s="7">
        <v>8204</v>
      </c>
      <c r="S75" s="7" t="s">
        <v>336</v>
      </c>
      <c r="T75" s="4">
        <f t="shared" si="3"/>
        <v>8204</v>
      </c>
    </row>
    <row r="76" spans="1:20" x14ac:dyDescent="0.25">
      <c r="A76" s="4" t="s">
        <v>361</v>
      </c>
      <c r="B76" s="4" t="str">
        <f>VLOOKUP(E76,Region_Country_list!$A$3:$H$252,6,0)</f>
        <v>Europe</v>
      </c>
      <c r="C76" s="4" t="str">
        <f>VLOOKUP(E76,Region_Country_list!$A$3:$H$252,7,0)</f>
        <v>Western Europe</v>
      </c>
      <c r="D76" s="4" t="str">
        <f>VLOOKUP(E76,Region_Country_list!$A$3:$H$252,5,0)</f>
        <v>ISO 3166-2:DE</v>
      </c>
      <c r="E76" s="4" t="s">
        <v>101</v>
      </c>
      <c r="F76" s="4" t="s">
        <v>102</v>
      </c>
      <c r="G76" s="4" t="s">
        <v>13</v>
      </c>
      <c r="H76" s="4" t="s">
        <v>14</v>
      </c>
      <c r="I76" s="4">
        <v>5606</v>
      </c>
      <c r="J76" s="4">
        <f>IF(I76=0,NA(),I76)</f>
        <v>5606</v>
      </c>
      <c r="K76" s="4" t="s">
        <v>344</v>
      </c>
      <c r="L76" s="4">
        <f>IF(J76&lt;&gt;0,CONVERT(J76,K76,M76),NA())</f>
        <v>5606</v>
      </c>
      <c r="M76" s="4" t="s">
        <v>344</v>
      </c>
      <c r="N76" s="6">
        <v>43251</v>
      </c>
      <c r="O76" s="6" t="e">
        <f>NA()</f>
        <v>#N/A</v>
      </c>
      <c r="P76" s="6">
        <f t="shared" ca="1" si="2"/>
        <v>43251</v>
      </c>
      <c r="Q76" s="4" t="s">
        <v>336</v>
      </c>
      <c r="R76" s="4">
        <v>79402</v>
      </c>
      <c r="S76" s="4" t="s">
        <v>336</v>
      </c>
      <c r="T76" s="4">
        <f t="shared" si="3"/>
        <v>79402</v>
      </c>
    </row>
    <row r="77" spans="1:20" x14ac:dyDescent="0.25">
      <c r="A77" s="7" t="s">
        <v>361</v>
      </c>
      <c r="B77" s="4" t="str">
        <f>VLOOKUP(E77,Region_Country_list!$A$3:$H$252,6,0)</f>
        <v>Europe</v>
      </c>
      <c r="C77" s="4" t="str">
        <f>VLOOKUP(E77,Region_Country_list!$A$3:$H$252,7,0)</f>
        <v>Western Europe</v>
      </c>
      <c r="D77" s="4" t="str">
        <f>VLOOKUP(E77,Region_Country_list!$A$3:$H$252,5,0)</f>
        <v>ISO 3166-2:DE</v>
      </c>
      <c r="E77" s="7" t="s">
        <v>101</v>
      </c>
      <c r="F77" s="7" t="s">
        <v>103</v>
      </c>
      <c r="G77" s="7" t="s">
        <v>13</v>
      </c>
      <c r="H77" s="7" t="s">
        <v>14</v>
      </c>
      <c r="I77" s="7">
        <v>34590</v>
      </c>
      <c r="J77" s="7">
        <f>IF(I77=0,NA(),I77)</f>
        <v>34590</v>
      </c>
      <c r="K77" s="7" t="s">
        <v>344</v>
      </c>
      <c r="L77" s="7">
        <f>IF(J77&lt;&gt;0,CONVERT(J77,K77,M77),NA())</f>
        <v>34590</v>
      </c>
      <c r="M77" s="7" t="s">
        <v>344</v>
      </c>
      <c r="N77" s="9">
        <v>43555</v>
      </c>
      <c r="O77" s="9" t="e">
        <f>NA()</f>
        <v>#N/A</v>
      </c>
      <c r="P77" s="6">
        <f t="shared" ca="1" si="2"/>
        <v>43555</v>
      </c>
      <c r="Q77" s="7" t="s">
        <v>336</v>
      </c>
      <c r="R77" s="7">
        <v>850324</v>
      </c>
      <c r="S77" s="7" t="s">
        <v>336</v>
      </c>
      <c r="T77" s="4">
        <f t="shared" si="3"/>
        <v>850324</v>
      </c>
    </row>
    <row r="78" spans="1:20" x14ac:dyDescent="0.25">
      <c r="A78" s="4" t="s">
        <v>361</v>
      </c>
      <c r="B78" s="4" t="str">
        <f>VLOOKUP(E78,Region_Country_list!$A$3:$H$252,6,0)</f>
        <v>Europe</v>
      </c>
      <c r="C78" s="4" t="str">
        <f>VLOOKUP(E78,Region_Country_list!$A$3:$H$252,7,0)</f>
        <v>Western Europe</v>
      </c>
      <c r="D78" s="4" t="str">
        <f>VLOOKUP(E78,Region_Country_list!$A$3:$H$252,5,0)</f>
        <v>ISO 3166-2:DE</v>
      </c>
      <c r="E78" s="4" t="s">
        <v>101</v>
      </c>
      <c r="F78" s="4" t="s">
        <v>103</v>
      </c>
      <c r="G78" s="4" t="s">
        <v>13</v>
      </c>
      <c r="H78" s="4" t="s">
        <v>46</v>
      </c>
      <c r="I78" s="4">
        <v>0</v>
      </c>
      <c r="J78" s="4" t="e">
        <f>IF(I78=0,NA(),I78)</f>
        <v>#N/A</v>
      </c>
      <c r="K78" s="4" t="s">
        <v>344</v>
      </c>
      <c r="L78" s="4" t="e">
        <f>IF(J78&lt;&gt;0,CONVERT(J78,K78,M78),NA())</f>
        <v>#N/A</v>
      </c>
      <c r="M78" s="4" t="s">
        <v>344</v>
      </c>
      <c r="N78" s="6">
        <v>43555</v>
      </c>
      <c r="O78" s="6" t="e">
        <f>NA()</f>
        <v>#N/A</v>
      </c>
      <c r="P78" s="6">
        <f t="shared" ca="1" si="2"/>
        <v>43555</v>
      </c>
      <c r="Q78" s="4" t="s">
        <v>336</v>
      </c>
      <c r="R78" s="4">
        <v>15786</v>
      </c>
      <c r="S78" s="4" t="s">
        <v>336</v>
      </c>
      <c r="T78" s="4">
        <f t="shared" si="3"/>
        <v>15786</v>
      </c>
    </row>
    <row r="79" spans="1:20" x14ac:dyDescent="0.25">
      <c r="A79" s="7" t="s">
        <v>361</v>
      </c>
      <c r="B79" s="4" t="str">
        <f>VLOOKUP(E79,Region_Country_list!$A$3:$H$252,6,0)</f>
        <v>Europe</v>
      </c>
      <c r="C79" s="4" t="str">
        <f>VLOOKUP(E79,Region_Country_list!$A$3:$H$252,7,0)</f>
        <v>Western Europe</v>
      </c>
      <c r="D79" s="4" t="str">
        <f>VLOOKUP(E79,Region_Country_list!$A$3:$H$252,5,0)</f>
        <v>ISO 3166-2:DE</v>
      </c>
      <c r="E79" s="7" t="s">
        <v>101</v>
      </c>
      <c r="F79" s="7" t="s">
        <v>103</v>
      </c>
      <c r="G79" s="7" t="s">
        <v>13</v>
      </c>
      <c r="H79" s="7" t="s">
        <v>46</v>
      </c>
      <c r="I79" s="7">
        <v>0</v>
      </c>
      <c r="J79" s="7" t="e">
        <f>IF(I79=0,NA(),I79)</f>
        <v>#N/A</v>
      </c>
      <c r="K79" s="7" t="s">
        <v>344</v>
      </c>
      <c r="L79" s="7" t="e">
        <f>IF(J79&lt;&gt;0,CONVERT(J79,K79,M79),NA())</f>
        <v>#N/A</v>
      </c>
      <c r="M79" s="7" t="s">
        <v>344</v>
      </c>
      <c r="N79" s="9">
        <v>43555</v>
      </c>
      <c r="O79" s="9" t="e">
        <f>NA()</f>
        <v>#N/A</v>
      </c>
      <c r="P79" s="6">
        <f t="shared" ca="1" si="2"/>
        <v>43555</v>
      </c>
      <c r="Q79" s="7" t="s">
        <v>336</v>
      </c>
      <c r="R79" s="7">
        <v>24315</v>
      </c>
      <c r="S79" s="7" t="s">
        <v>336</v>
      </c>
      <c r="T79" s="4">
        <f t="shared" si="3"/>
        <v>24315</v>
      </c>
    </row>
    <row r="80" spans="1:20" x14ac:dyDescent="0.25">
      <c r="A80" s="4" t="s">
        <v>361</v>
      </c>
      <c r="B80" s="4" t="str">
        <f>VLOOKUP(E80,Region_Country_list!$A$3:$H$252,6,0)</f>
        <v>Europe</v>
      </c>
      <c r="C80" s="4" t="str">
        <f>VLOOKUP(E80,Region_Country_list!$A$3:$H$252,7,0)</f>
        <v>Western Europe</v>
      </c>
      <c r="D80" s="4" t="str">
        <f>VLOOKUP(E80,Region_Country_list!$A$3:$H$252,5,0)</f>
        <v>ISO 3166-2:DE</v>
      </c>
      <c r="E80" s="4" t="s">
        <v>101</v>
      </c>
      <c r="F80" s="4" t="s">
        <v>104</v>
      </c>
      <c r="G80" s="4" t="s">
        <v>13</v>
      </c>
      <c r="H80" s="4" t="s">
        <v>14</v>
      </c>
      <c r="I80" s="4">
        <v>1679</v>
      </c>
      <c r="J80" s="4">
        <f>IF(I80=0,NA(),I80)</f>
        <v>1679</v>
      </c>
      <c r="K80" s="4" t="s">
        <v>344</v>
      </c>
      <c r="L80" s="4">
        <f>IF(J80&lt;&gt;0,CONVERT(J80,K80,M80),NA())</f>
        <v>1679</v>
      </c>
      <c r="M80" s="4" t="s">
        <v>344</v>
      </c>
      <c r="N80" s="6" t="e">
        <f>NA()</f>
        <v>#N/A</v>
      </c>
      <c r="O80" s="6" t="e">
        <f>NA()</f>
        <v>#N/A</v>
      </c>
      <c r="P80" s="6" t="e">
        <f t="shared" ca="1" si="2"/>
        <v>#N/A</v>
      </c>
      <c r="Q80" s="4" t="s">
        <v>336</v>
      </c>
      <c r="R80" s="4">
        <v>17172</v>
      </c>
      <c r="S80" s="4" t="s">
        <v>336</v>
      </c>
      <c r="T80" s="4">
        <f t="shared" si="3"/>
        <v>17172</v>
      </c>
    </row>
    <row r="81" spans="1:20" x14ac:dyDescent="0.25">
      <c r="A81" s="7" t="s">
        <v>361</v>
      </c>
      <c r="B81" s="4" t="str">
        <f>VLOOKUP(E81,Region_Country_list!$A$3:$H$252,6,0)</f>
        <v>Europe</v>
      </c>
      <c r="C81" s="4" t="str">
        <f>VLOOKUP(E81,Region_Country_list!$A$3:$H$252,7,0)</f>
        <v>Western Europe</v>
      </c>
      <c r="D81" s="4" t="str">
        <f>VLOOKUP(E81,Region_Country_list!$A$3:$H$252,5,0)</f>
        <v>ISO 3166-2:DE</v>
      </c>
      <c r="E81" s="7" t="s">
        <v>101</v>
      </c>
      <c r="F81" s="7" t="s">
        <v>105</v>
      </c>
      <c r="G81" s="7" t="s">
        <v>13</v>
      </c>
      <c r="H81" s="7" t="s">
        <v>14</v>
      </c>
      <c r="I81" s="7">
        <v>4035</v>
      </c>
      <c r="J81" s="7">
        <f>IF(I81=0,NA(),I81)</f>
        <v>4035</v>
      </c>
      <c r="K81" s="7" t="s">
        <v>344</v>
      </c>
      <c r="L81" s="7">
        <f>IF(J81&lt;&gt;0,CONVERT(J81,K81,M81),NA())</f>
        <v>4035</v>
      </c>
      <c r="M81" s="7" t="s">
        <v>344</v>
      </c>
      <c r="N81" s="9">
        <v>43465</v>
      </c>
      <c r="O81" s="9" t="e">
        <f>NA()</f>
        <v>#N/A</v>
      </c>
      <c r="P81" s="6">
        <f t="shared" ca="1" si="2"/>
        <v>43465</v>
      </c>
      <c r="Q81" s="7" t="s">
        <v>336</v>
      </c>
      <c r="R81" s="7">
        <v>30000</v>
      </c>
      <c r="S81" s="7" t="s">
        <v>336</v>
      </c>
      <c r="T81" s="4">
        <f t="shared" si="3"/>
        <v>30000</v>
      </c>
    </row>
    <row r="82" spans="1:20" x14ac:dyDescent="0.25">
      <c r="A82" s="4" t="s">
        <v>360</v>
      </c>
      <c r="B82" s="4" t="str">
        <f>VLOOKUP(E82,Region_Country_list!$A$3:$H$252,6,0)</f>
        <v>Europe</v>
      </c>
      <c r="C82" s="4" t="str">
        <f>VLOOKUP(E82,Region_Country_list!$A$3:$H$252,7,0)</f>
        <v>Southern Europe</v>
      </c>
      <c r="D82" s="4" t="str">
        <f>VLOOKUP(E82,Region_Country_list!$A$3:$H$252,5,0)</f>
        <v>ISO 3166-2:GR</v>
      </c>
      <c r="E82" s="4" t="s">
        <v>106</v>
      </c>
      <c r="F82" s="4" t="s">
        <v>107</v>
      </c>
      <c r="G82" s="4" t="s">
        <v>13</v>
      </c>
      <c r="H82" s="4" t="s">
        <v>14</v>
      </c>
      <c r="I82" s="4">
        <v>25209.078156800002</v>
      </c>
      <c r="J82" s="4">
        <f>IF(I82=0,NA(),I82)</f>
        <v>25209.078156800002</v>
      </c>
      <c r="K82" s="4" t="s">
        <v>344</v>
      </c>
      <c r="L82" s="4">
        <f>IF(J82&lt;&gt;0,CONVERT(J82,K82,M82),NA())</f>
        <v>25209.078156800002</v>
      </c>
      <c r="M82" s="4" t="s">
        <v>344</v>
      </c>
      <c r="N82" s="6">
        <v>43738</v>
      </c>
      <c r="O82" s="6" t="e">
        <f>NA()</f>
        <v>#N/A</v>
      </c>
      <c r="P82" s="6">
        <f t="shared" ca="1" si="2"/>
        <v>43738</v>
      </c>
      <c r="Q82" s="4" t="s">
        <v>336</v>
      </c>
      <c r="R82" s="4">
        <v>238574</v>
      </c>
      <c r="S82" s="4" t="s">
        <v>336</v>
      </c>
      <c r="T82" s="4">
        <f t="shared" si="3"/>
        <v>238574</v>
      </c>
    </row>
    <row r="83" spans="1:20" x14ac:dyDescent="0.25">
      <c r="A83" s="7" t="s">
        <v>360</v>
      </c>
      <c r="B83" s="4" t="str">
        <f>VLOOKUP(E83,Region_Country_list!$A$3:$H$252,6,0)</f>
        <v>Europe</v>
      </c>
      <c r="C83" s="4" t="str">
        <f>VLOOKUP(E83,Region_Country_list!$A$3:$H$252,7,0)</f>
        <v>Southern Europe</v>
      </c>
      <c r="D83" s="4" t="str">
        <f>VLOOKUP(E83,Region_Country_list!$A$3:$H$252,5,0)</f>
        <v>ISO 3166-2:GR</v>
      </c>
      <c r="E83" s="7" t="s">
        <v>106</v>
      </c>
      <c r="F83" s="7" t="s">
        <v>107</v>
      </c>
      <c r="G83" s="7" t="s">
        <v>13</v>
      </c>
      <c r="H83" s="7" t="s">
        <v>47</v>
      </c>
      <c r="I83" s="7">
        <v>646</v>
      </c>
      <c r="J83" s="7">
        <f>IF(I83=0,NA(),I83)</f>
        <v>646</v>
      </c>
      <c r="K83" s="7" t="s">
        <v>344</v>
      </c>
      <c r="L83" s="7">
        <f>IF(J83&lt;&gt;0,CONVERT(J83,K83,M83),NA())</f>
        <v>646</v>
      </c>
      <c r="M83" s="7" t="s">
        <v>344</v>
      </c>
      <c r="N83" s="9">
        <v>43281</v>
      </c>
      <c r="O83" s="9" t="e">
        <f>NA()</f>
        <v>#N/A</v>
      </c>
      <c r="P83" s="6">
        <f t="shared" ca="1" si="2"/>
        <v>43281</v>
      </c>
      <c r="Q83" s="7" t="s">
        <v>336</v>
      </c>
      <c r="R83" s="7">
        <v>1737</v>
      </c>
      <c r="S83" s="7" t="s">
        <v>336</v>
      </c>
      <c r="T83" s="4">
        <f t="shared" si="3"/>
        <v>1737</v>
      </c>
    </row>
    <row r="84" spans="1:20" x14ac:dyDescent="0.25">
      <c r="A84" s="4" t="s">
        <v>361</v>
      </c>
      <c r="B84" s="4" t="str">
        <f>VLOOKUP(E84,Region_Country_list!$A$3:$H$252,6,0)</f>
        <v>Europe</v>
      </c>
      <c r="C84" s="4" t="str">
        <f>VLOOKUP(E84,Region_Country_list!$A$3:$H$252,7,0)</f>
        <v>Eastern Europe</v>
      </c>
      <c r="D84" s="4" t="str">
        <f>VLOOKUP(E84,Region_Country_list!$A$3:$H$252,5,0)</f>
        <v>ISO 3166-2:HU</v>
      </c>
      <c r="E84" s="4" t="s">
        <v>108</v>
      </c>
      <c r="F84" s="4" t="s">
        <v>109</v>
      </c>
      <c r="G84" s="4" t="s">
        <v>13</v>
      </c>
      <c r="H84" s="4" t="s">
        <v>14</v>
      </c>
      <c r="I84" s="4">
        <v>845</v>
      </c>
      <c r="J84" s="4">
        <f>IF(I84=0,NA(),I84)</f>
        <v>845</v>
      </c>
      <c r="K84" s="4" t="s">
        <v>344</v>
      </c>
      <c r="L84" s="4">
        <f>IF(J84&lt;&gt;0,CONVERT(J84,K84,M84),NA())</f>
        <v>845</v>
      </c>
      <c r="M84" s="4" t="s">
        <v>344</v>
      </c>
      <c r="N84" s="6" t="e">
        <f>NA()</f>
        <v>#N/A</v>
      </c>
      <c r="O84" s="6" t="e">
        <f>NA()</f>
        <v>#N/A</v>
      </c>
      <c r="P84" s="6" t="e">
        <f t="shared" ca="1" si="2"/>
        <v>#N/A</v>
      </c>
      <c r="Q84" s="4" t="s">
        <v>336</v>
      </c>
      <c r="R84" s="4">
        <v>8784</v>
      </c>
      <c r="S84" s="4" t="s">
        <v>336</v>
      </c>
      <c r="T84" s="4">
        <f t="shared" si="3"/>
        <v>8784</v>
      </c>
    </row>
    <row r="85" spans="1:20" x14ac:dyDescent="0.25">
      <c r="A85" s="7" t="s">
        <v>361</v>
      </c>
      <c r="B85" s="4" t="str">
        <f>VLOOKUP(E85,Region_Country_list!$A$3:$H$252,6,0)</f>
        <v>Europe</v>
      </c>
      <c r="C85" s="4" t="str">
        <f>VLOOKUP(E85,Region_Country_list!$A$3:$H$252,7,0)</f>
        <v>Northern Europe</v>
      </c>
      <c r="D85" s="4" t="str">
        <f>VLOOKUP(E85,Region_Country_list!$A$3:$H$252,5,0)</f>
        <v>ISO 3166-2:IS</v>
      </c>
      <c r="E85" s="7" t="s">
        <v>21</v>
      </c>
      <c r="F85" s="7" t="s">
        <v>22</v>
      </c>
      <c r="G85" s="7" t="s">
        <v>13</v>
      </c>
      <c r="H85" s="7" t="s">
        <v>14</v>
      </c>
      <c r="I85" s="7">
        <v>1549</v>
      </c>
      <c r="J85" s="7">
        <f>IF(I85=0,NA(),I85)</f>
        <v>1549</v>
      </c>
      <c r="K85" s="7" t="s">
        <v>344</v>
      </c>
      <c r="L85" s="7">
        <f>IF(J85&lt;&gt;0,CONVERT(J85,K85,M85),NA())</f>
        <v>1549</v>
      </c>
      <c r="M85" s="7" t="s">
        <v>344</v>
      </c>
      <c r="N85" s="9">
        <v>44012</v>
      </c>
      <c r="O85" s="9" t="e">
        <f>NA()</f>
        <v>#N/A</v>
      </c>
      <c r="P85" s="6">
        <f t="shared" ca="1" si="2"/>
        <v>44012</v>
      </c>
      <c r="Q85" s="7" t="s">
        <v>336</v>
      </c>
      <c r="R85" s="7">
        <v>17212</v>
      </c>
      <c r="S85" s="7" t="s">
        <v>336</v>
      </c>
      <c r="T85" s="4">
        <f t="shared" si="3"/>
        <v>17212</v>
      </c>
    </row>
    <row r="86" spans="1:20" x14ac:dyDescent="0.25">
      <c r="A86" s="4" t="s">
        <v>10</v>
      </c>
      <c r="B86" s="4" t="str">
        <f>VLOOKUP(E86,Region_Country_list!$A$3:$H$252,6,0)</f>
        <v>Asia</v>
      </c>
      <c r="C86" s="4" t="str">
        <f>VLOOKUP(E86,Region_Country_list!$A$3:$H$252,7,0)</f>
        <v>Southern Asia</v>
      </c>
      <c r="D86" s="4" t="str">
        <f>VLOOKUP(E86,Region_Country_list!$A$3:$H$252,5,0)</f>
        <v>ISO 3166-2:IN</v>
      </c>
      <c r="E86" s="4" t="s">
        <v>110</v>
      </c>
      <c r="F86" s="4" t="s">
        <v>111</v>
      </c>
      <c r="G86" s="4" t="s">
        <v>55</v>
      </c>
      <c r="H86" s="4" t="s">
        <v>14</v>
      </c>
      <c r="I86" s="4">
        <v>1650</v>
      </c>
      <c r="J86" s="4">
        <f>IF(I86=0,NA(),I86)</f>
        <v>1650</v>
      </c>
      <c r="K86" s="4" t="s">
        <v>343</v>
      </c>
      <c r="L86" s="4">
        <f>IF(J86&lt;&gt;0,CONVERT(J86,K86,M86),NA())</f>
        <v>153.29001600000001</v>
      </c>
      <c r="M86" s="4" t="s">
        <v>344</v>
      </c>
      <c r="N86" s="6" t="e">
        <f>NA()</f>
        <v>#N/A</v>
      </c>
      <c r="O86" s="6" t="e">
        <f>NA()</f>
        <v>#N/A</v>
      </c>
      <c r="P86" s="6" t="e">
        <f t="shared" ca="1" si="2"/>
        <v>#N/A</v>
      </c>
      <c r="Q86" s="4" t="s">
        <v>336</v>
      </c>
      <c r="R86" s="4" t="e">
        <f>NA()</f>
        <v>#N/A</v>
      </c>
      <c r="S86" s="4" t="s">
        <v>336</v>
      </c>
      <c r="T86" s="4">
        <f t="shared" si="3"/>
        <v>0</v>
      </c>
    </row>
    <row r="87" spans="1:20" x14ac:dyDescent="0.25">
      <c r="A87" s="7" t="s">
        <v>10</v>
      </c>
      <c r="B87" s="4" t="str">
        <f>VLOOKUP(E87,Region_Country_list!$A$3:$H$252,6,0)</f>
        <v>Asia</v>
      </c>
      <c r="C87" s="4" t="str">
        <f>VLOOKUP(E87,Region_Country_list!$A$3:$H$252,7,0)</f>
        <v>Southern Asia</v>
      </c>
      <c r="D87" s="4" t="str">
        <f>VLOOKUP(E87,Region_Country_list!$A$3:$H$252,5,0)</f>
        <v>ISO 3166-2:IN</v>
      </c>
      <c r="E87" s="7" t="s">
        <v>110</v>
      </c>
      <c r="F87" s="7" t="s">
        <v>112</v>
      </c>
      <c r="G87" s="7" t="s">
        <v>55</v>
      </c>
      <c r="H87" s="7" t="s">
        <v>25</v>
      </c>
      <c r="I87" s="7">
        <v>1000</v>
      </c>
      <c r="J87" s="7">
        <f>IF(I87=0,NA(),I87)</f>
        <v>1000</v>
      </c>
      <c r="K87" s="7" t="s">
        <v>343</v>
      </c>
      <c r="L87" s="7">
        <f>IF(J87&lt;&gt;0,CONVERT(J87,K87,M87),NA())</f>
        <v>92.903040000000004</v>
      </c>
      <c r="M87" s="7" t="s">
        <v>344</v>
      </c>
      <c r="N87" s="9" t="e">
        <f>NA()</f>
        <v>#N/A</v>
      </c>
      <c r="O87" s="9" t="e">
        <f>NA()</f>
        <v>#N/A</v>
      </c>
      <c r="P87" s="6" t="e">
        <f t="shared" ca="1" si="2"/>
        <v>#N/A</v>
      </c>
      <c r="Q87" s="7" t="s">
        <v>336</v>
      </c>
      <c r="R87" s="7" t="e">
        <f>NA()</f>
        <v>#N/A</v>
      </c>
      <c r="S87" s="7" t="s">
        <v>336</v>
      </c>
      <c r="T87" s="4">
        <f t="shared" si="3"/>
        <v>0</v>
      </c>
    </row>
    <row r="88" spans="1:20" x14ac:dyDescent="0.25">
      <c r="A88" s="4" t="s">
        <v>10</v>
      </c>
      <c r="B88" s="4" t="str">
        <f>VLOOKUP(E88,Region_Country_list!$A$3:$H$252,6,0)</f>
        <v>Asia</v>
      </c>
      <c r="C88" s="4" t="str">
        <f>VLOOKUP(E88,Region_Country_list!$A$3:$H$252,7,0)</f>
        <v>Southern Asia</v>
      </c>
      <c r="D88" s="4" t="str">
        <f>VLOOKUP(E88,Region_Country_list!$A$3:$H$252,5,0)</f>
        <v>ISO 3166-2:IN</v>
      </c>
      <c r="E88" s="4" t="s">
        <v>110</v>
      </c>
      <c r="F88" s="4" t="s">
        <v>112</v>
      </c>
      <c r="G88" s="4" t="s">
        <v>55</v>
      </c>
      <c r="H88" s="4" t="s">
        <v>25</v>
      </c>
      <c r="I88" s="4">
        <v>625</v>
      </c>
      <c r="J88" s="4">
        <f>IF(I88=0,NA(),I88)</f>
        <v>625</v>
      </c>
      <c r="K88" s="4" t="s">
        <v>343</v>
      </c>
      <c r="L88" s="4">
        <f>IF(J88&lt;&gt;0,CONVERT(J88,K88,M88),NA())</f>
        <v>58.064399999999999</v>
      </c>
      <c r="M88" s="4" t="s">
        <v>344</v>
      </c>
      <c r="N88" s="6" t="e">
        <f>NA()</f>
        <v>#N/A</v>
      </c>
      <c r="O88" s="6" t="e">
        <f>NA()</f>
        <v>#N/A</v>
      </c>
      <c r="P88" s="6" t="e">
        <f t="shared" ca="1" si="2"/>
        <v>#N/A</v>
      </c>
      <c r="Q88" s="4" t="s">
        <v>336</v>
      </c>
      <c r="R88" s="4" t="e">
        <f>NA()</f>
        <v>#N/A</v>
      </c>
      <c r="S88" s="4" t="s">
        <v>336</v>
      </c>
      <c r="T88" s="4">
        <f t="shared" si="3"/>
        <v>0</v>
      </c>
    </row>
    <row r="89" spans="1:20" x14ac:dyDescent="0.25">
      <c r="A89" s="7" t="s">
        <v>10</v>
      </c>
      <c r="B89" s="4" t="str">
        <f>VLOOKUP(E89,Region_Country_list!$A$3:$H$252,6,0)</f>
        <v>Asia</v>
      </c>
      <c r="C89" s="4" t="str">
        <f>VLOOKUP(E89,Region_Country_list!$A$3:$H$252,7,0)</f>
        <v>Southern Asia</v>
      </c>
      <c r="D89" s="4" t="str">
        <f>VLOOKUP(E89,Region_Country_list!$A$3:$H$252,5,0)</f>
        <v>ISO 3166-2:IN</v>
      </c>
      <c r="E89" s="7" t="s">
        <v>110</v>
      </c>
      <c r="F89" s="7" t="s">
        <v>112</v>
      </c>
      <c r="G89" s="7" t="s">
        <v>55</v>
      </c>
      <c r="H89" s="7" t="s">
        <v>25</v>
      </c>
      <c r="I89" s="7">
        <v>850</v>
      </c>
      <c r="J89" s="7">
        <f>IF(I89=0,NA(),I89)</f>
        <v>850</v>
      </c>
      <c r="K89" s="7" t="s">
        <v>343</v>
      </c>
      <c r="L89" s="7">
        <f>IF(J89&lt;&gt;0,CONVERT(J89,K89,M89),NA())</f>
        <v>78.967583999999988</v>
      </c>
      <c r="M89" s="7" t="s">
        <v>344</v>
      </c>
      <c r="N89" s="9" t="e">
        <f>NA()</f>
        <v>#N/A</v>
      </c>
      <c r="O89" s="9" t="e">
        <f>NA()</f>
        <v>#N/A</v>
      </c>
      <c r="P89" s="6" t="e">
        <f t="shared" ca="1" si="2"/>
        <v>#N/A</v>
      </c>
      <c r="Q89" s="7" t="s">
        <v>336</v>
      </c>
      <c r="R89" s="7" t="e">
        <f>NA()</f>
        <v>#N/A</v>
      </c>
      <c r="S89" s="7" t="s">
        <v>336</v>
      </c>
      <c r="T89" s="4">
        <f t="shared" si="3"/>
        <v>0</v>
      </c>
    </row>
    <row r="90" spans="1:20" x14ac:dyDescent="0.25">
      <c r="A90" s="4" t="s">
        <v>10</v>
      </c>
      <c r="B90" s="4" t="str">
        <f>VLOOKUP(E90,Region_Country_list!$A$3:$H$252,6,0)</f>
        <v>Asia</v>
      </c>
      <c r="C90" s="4" t="str">
        <f>VLOOKUP(E90,Region_Country_list!$A$3:$H$252,7,0)</f>
        <v>Southern Asia</v>
      </c>
      <c r="D90" s="4" t="str">
        <f>VLOOKUP(E90,Region_Country_list!$A$3:$H$252,5,0)</f>
        <v>ISO 3166-2:IN</v>
      </c>
      <c r="E90" s="4" t="s">
        <v>110</v>
      </c>
      <c r="F90" s="4" t="s">
        <v>112</v>
      </c>
      <c r="G90" s="4" t="s">
        <v>13</v>
      </c>
      <c r="H90" s="4" t="s">
        <v>14</v>
      </c>
      <c r="I90" s="4">
        <v>21168</v>
      </c>
      <c r="J90" s="4">
        <f>IF(I90=0,NA(),I90)</f>
        <v>21168</v>
      </c>
      <c r="K90" s="4" t="s">
        <v>343</v>
      </c>
      <c r="L90" s="4">
        <f>IF(J90&lt;&gt;0,CONVERT(J90,K90,M90),NA())</f>
        <v>1966.5715507199998</v>
      </c>
      <c r="M90" s="4" t="s">
        <v>344</v>
      </c>
      <c r="N90" s="6">
        <v>44391</v>
      </c>
      <c r="O90" s="6" t="e">
        <f>NA()</f>
        <v>#N/A</v>
      </c>
      <c r="P90" s="6" t="e">
        <f t="shared" ca="1" si="2"/>
        <v>#N/A</v>
      </c>
      <c r="Q90" s="4" t="s">
        <v>336</v>
      </c>
      <c r="R90" s="4">
        <v>335196</v>
      </c>
      <c r="S90" s="4" t="s">
        <v>336</v>
      </c>
      <c r="T90" s="4">
        <f t="shared" si="3"/>
        <v>335196</v>
      </c>
    </row>
    <row r="91" spans="1:20" x14ac:dyDescent="0.25">
      <c r="A91" s="7" t="s">
        <v>10</v>
      </c>
      <c r="B91" s="4" t="str">
        <f>VLOOKUP(E91,Region_Country_list!$A$3:$H$252,6,0)</f>
        <v>Asia</v>
      </c>
      <c r="C91" s="4" t="str">
        <f>VLOOKUP(E91,Region_Country_list!$A$3:$H$252,7,0)</f>
        <v>Southern Asia</v>
      </c>
      <c r="D91" s="4" t="str">
        <f>VLOOKUP(E91,Region_Country_list!$A$3:$H$252,5,0)</f>
        <v>ISO 3166-2:IN</v>
      </c>
      <c r="E91" s="7" t="s">
        <v>110</v>
      </c>
      <c r="F91" s="7" t="s">
        <v>112</v>
      </c>
      <c r="G91" s="7" t="s">
        <v>55</v>
      </c>
      <c r="H91" s="7" t="s">
        <v>47</v>
      </c>
      <c r="I91" s="7">
        <v>3100</v>
      </c>
      <c r="J91" s="7">
        <f>IF(I91=0,NA(),I91)</f>
        <v>3100</v>
      </c>
      <c r="K91" s="7" t="s">
        <v>343</v>
      </c>
      <c r="L91" s="7">
        <f>IF(J91&lt;&gt;0,CONVERT(J91,K91,M91),NA())</f>
        <v>287.99942400000003</v>
      </c>
      <c r="M91" s="7" t="s">
        <v>344</v>
      </c>
      <c r="N91" s="9" t="e">
        <f>NA()</f>
        <v>#N/A</v>
      </c>
      <c r="O91" s="9" t="e">
        <f>NA()</f>
        <v>#N/A</v>
      </c>
      <c r="P91" s="6" t="e">
        <f t="shared" ca="1" si="2"/>
        <v>#N/A</v>
      </c>
      <c r="Q91" s="7" t="s">
        <v>336</v>
      </c>
      <c r="R91" s="7" t="e">
        <f>NA()</f>
        <v>#N/A</v>
      </c>
      <c r="S91" s="7" t="s">
        <v>336</v>
      </c>
      <c r="T91" s="4">
        <f t="shared" si="3"/>
        <v>0</v>
      </c>
    </row>
    <row r="92" spans="1:20" x14ac:dyDescent="0.25">
      <c r="A92" s="4" t="s">
        <v>10</v>
      </c>
      <c r="B92" s="4" t="str">
        <f>VLOOKUP(E92,Region_Country_list!$A$3:$H$252,6,0)</f>
        <v>Asia</v>
      </c>
      <c r="C92" s="4" t="str">
        <f>VLOOKUP(E92,Region_Country_list!$A$3:$H$252,7,0)</f>
        <v>Southern Asia</v>
      </c>
      <c r="D92" s="4" t="str">
        <f>VLOOKUP(E92,Region_Country_list!$A$3:$H$252,5,0)</f>
        <v>ISO 3166-2:IN</v>
      </c>
      <c r="E92" s="4" t="s">
        <v>110</v>
      </c>
      <c r="F92" s="4" t="s">
        <v>113</v>
      </c>
      <c r="G92" s="4" t="s">
        <v>55</v>
      </c>
      <c r="H92" s="4" t="s">
        <v>47</v>
      </c>
      <c r="I92" s="4">
        <v>650</v>
      </c>
      <c r="J92" s="4">
        <f>IF(I92=0,NA(),I92)</f>
        <v>650</v>
      </c>
      <c r="K92" s="4" t="s">
        <v>343</v>
      </c>
      <c r="L92" s="4">
        <f>IF(J92&lt;&gt;0,CONVERT(J92,K92,M92),NA())</f>
        <v>60.386975999999997</v>
      </c>
      <c r="M92" s="4" t="s">
        <v>344</v>
      </c>
      <c r="N92" s="6" t="e">
        <f>NA()</f>
        <v>#N/A</v>
      </c>
      <c r="O92" s="6" t="e">
        <f>NA()</f>
        <v>#N/A</v>
      </c>
      <c r="P92" s="6" t="e">
        <f t="shared" ca="1" si="2"/>
        <v>#N/A</v>
      </c>
      <c r="Q92" s="4" t="s">
        <v>336</v>
      </c>
      <c r="R92" s="4" t="e">
        <f>NA()</f>
        <v>#N/A</v>
      </c>
      <c r="S92" s="4" t="s">
        <v>336</v>
      </c>
      <c r="T92" s="4">
        <f t="shared" si="3"/>
        <v>0</v>
      </c>
    </row>
    <row r="93" spans="1:20" x14ac:dyDescent="0.25">
      <c r="A93" s="7" t="s">
        <v>10</v>
      </c>
      <c r="B93" s="4" t="str">
        <f>VLOOKUP(E93,Region_Country_list!$A$3:$H$252,6,0)</f>
        <v>Asia</v>
      </c>
      <c r="C93" s="4" t="str">
        <f>VLOOKUP(E93,Region_Country_list!$A$3:$H$252,7,0)</f>
        <v>Southern Asia</v>
      </c>
      <c r="D93" s="4" t="str">
        <f>VLOOKUP(E93,Region_Country_list!$A$3:$H$252,5,0)</f>
        <v>ISO 3166-2:IN</v>
      </c>
      <c r="E93" s="7" t="s">
        <v>110</v>
      </c>
      <c r="F93" s="7" t="s">
        <v>114</v>
      </c>
      <c r="G93" s="7" t="s">
        <v>55</v>
      </c>
      <c r="H93" s="7" t="s">
        <v>47</v>
      </c>
      <c r="I93" s="7">
        <v>780</v>
      </c>
      <c r="J93" s="7">
        <f>IF(I93=0,NA(),I93)</f>
        <v>780</v>
      </c>
      <c r="K93" s="7" t="s">
        <v>343</v>
      </c>
      <c r="L93" s="7">
        <f>IF(J93&lt;&gt;0,CONVERT(J93,K93,M93),NA())</f>
        <v>72.464371200000002</v>
      </c>
      <c r="M93" s="7" t="s">
        <v>344</v>
      </c>
      <c r="N93" s="9" t="e">
        <f>NA()</f>
        <v>#N/A</v>
      </c>
      <c r="O93" s="9" t="e">
        <f>NA()</f>
        <v>#N/A</v>
      </c>
      <c r="P93" s="6" t="e">
        <f t="shared" ca="1" si="2"/>
        <v>#N/A</v>
      </c>
      <c r="Q93" s="7" t="s">
        <v>336</v>
      </c>
      <c r="R93" s="7" t="e">
        <f>NA()</f>
        <v>#N/A</v>
      </c>
      <c r="S93" s="7" t="s">
        <v>336</v>
      </c>
      <c r="T93" s="4">
        <f t="shared" si="3"/>
        <v>0</v>
      </c>
    </row>
    <row r="94" spans="1:20" x14ac:dyDescent="0.25">
      <c r="A94" s="4" t="s">
        <v>10</v>
      </c>
      <c r="B94" s="4" t="str">
        <f>VLOOKUP(E94,Region_Country_list!$A$3:$H$252,6,0)</f>
        <v>Asia</v>
      </c>
      <c r="C94" s="4" t="str">
        <f>VLOOKUP(E94,Region_Country_list!$A$3:$H$252,7,0)</f>
        <v>Southern Asia</v>
      </c>
      <c r="D94" s="4" t="str">
        <f>VLOOKUP(E94,Region_Country_list!$A$3:$H$252,5,0)</f>
        <v>ISO 3166-2:IN</v>
      </c>
      <c r="E94" s="4" t="s">
        <v>110</v>
      </c>
      <c r="F94" s="4" t="s">
        <v>114</v>
      </c>
      <c r="G94" s="4" t="s">
        <v>13</v>
      </c>
      <c r="H94" s="4" t="s">
        <v>14</v>
      </c>
      <c r="I94" s="4">
        <v>1135</v>
      </c>
      <c r="J94" s="4">
        <f>IF(I94=0,NA(),I94)</f>
        <v>1135</v>
      </c>
      <c r="K94" s="4" t="s">
        <v>343</v>
      </c>
      <c r="L94" s="4">
        <f>IF(J94&lt;&gt;0,CONVERT(J94,K94,M94),NA())</f>
        <v>105.4449504</v>
      </c>
      <c r="M94" s="4" t="s">
        <v>344</v>
      </c>
      <c r="N94" s="6">
        <v>43904</v>
      </c>
      <c r="O94" s="6" t="e">
        <f>NA()</f>
        <v>#N/A</v>
      </c>
      <c r="P94" s="6">
        <f t="shared" ca="1" si="2"/>
        <v>43904</v>
      </c>
      <c r="Q94" s="4" t="s">
        <v>336</v>
      </c>
      <c r="R94" s="4">
        <v>7473</v>
      </c>
      <c r="S94" s="4" t="s">
        <v>336</v>
      </c>
      <c r="T94" s="4">
        <f t="shared" si="3"/>
        <v>7473</v>
      </c>
    </row>
    <row r="95" spans="1:20" x14ac:dyDescent="0.25">
      <c r="A95" s="7" t="s">
        <v>10</v>
      </c>
      <c r="B95" s="4" t="str">
        <f>VLOOKUP(E95,Region_Country_list!$A$3:$H$252,6,0)</f>
        <v>Asia</v>
      </c>
      <c r="C95" s="4" t="str">
        <f>VLOOKUP(E95,Region_Country_list!$A$3:$H$252,7,0)</f>
        <v>South-eastern Asia</v>
      </c>
      <c r="D95" s="4" t="str">
        <f>VLOOKUP(E95,Region_Country_list!$A$3:$H$252,5,0)</f>
        <v>ISO 3166-2:ID</v>
      </c>
      <c r="E95" s="7" t="s">
        <v>115</v>
      </c>
      <c r="F95" s="7" t="s">
        <v>116</v>
      </c>
      <c r="G95" s="7" t="s">
        <v>13</v>
      </c>
      <c r="H95" s="7" t="s">
        <v>14</v>
      </c>
      <c r="I95" s="7">
        <v>2371.5</v>
      </c>
      <c r="J95" s="7">
        <f>IF(I95=0,NA(),I95)</f>
        <v>2371.5</v>
      </c>
      <c r="K95" s="7" t="s">
        <v>343</v>
      </c>
      <c r="L95" s="7">
        <f>IF(J95&lt;&gt;0,CONVERT(J95,K95,M95),NA())</f>
        <v>220.31955935999997</v>
      </c>
      <c r="M95" s="7" t="s">
        <v>344</v>
      </c>
      <c r="N95" s="9">
        <v>43524</v>
      </c>
      <c r="O95" s="9" t="e">
        <f>NA()</f>
        <v>#N/A</v>
      </c>
      <c r="P95" s="6">
        <f t="shared" ca="1" si="2"/>
        <v>43524</v>
      </c>
      <c r="Q95" s="7" t="s">
        <v>336</v>
      </c>
      <c r="R95" s="7">
        <v>3229</v>
      </c>
      <c r="S95" s="7" t="s">
        <v>336</v>
      </c>
      <c r="T95" s="4">
        <f t="shared" si="3"/>
        <v>3229</v>
      </c>
    </row>
    <row r="96" spans="1:20" x14ac:dyDescent="0.25">
      <c r="A96" s="4" t="s">
        <v>10</v>
      </c>
      <c r="B96" s="4" t="str">
        <f>VLOOKUP(E96,Region_Country_list!$A$3:$H$252,6,0)</f>
        <v>Asia</v>
      </c>
      <c r="C96" s="4" t="str">
        <f>VLOOKUP(E96,Region_Country_list!$A$3:$H$252,7,0)</f>
        <v>South-eastern Asia</v>
      </c>
      <c r="D96" s="4" t="str">
        <f>VLOOKUP(E96,Region_Country_list!$A$3:$H$252,5,0)</f>
        <v>ISO 3166-2:ID</v>
      </c>
      <c r="E96" s="4" t="s">
        <v>115</v>
      </c>
      <c r="F96" s="4" t="s">
        <v>117</v>
      </c>
      <c r="G96" s="4" t="s">
        <v>13</v>
      </c>
      <c r="H96" s="4" t="s">
        <v>14</v>
      </c>
      <c r="I96" s="4">
        <v>6832</v>
      </c>
      <c r="J96" s="4">
        <f>IF(I96=0,NA(),I96)</f>
        <v>6832</v>
      </c>
      <c r="K96" s="4" t="s">
        <v>343</v>
      </c>
      <c r="L96" s="4">
        <f>IF(J96&lt;&gt;0,CONVERT(J96,K96,M96),NA())</f>
        <v>634.71356928</v>
      </c>
      <c r="M96" s="4" t="s">
        <v>344</v>
      </c>
      <c r="N96" s="6">
        <v>43585</v>
      </c>
      <c r="O96" s="6" t="e">
        <f>NA()</f>
        <v>#N/A</v>
      </c>
      <c r="P96" s="6">
        <f t="shared" ca="1" si="2"/>
        <v>43585</v>
      </c>
      <c r="Q96" s="4" t="s">
        <v>336</v>
      </c>
      <c r="R96" s="4">
        <v>92401.61</v>
      </c>
      <c r="S96" s="4" t="s">
        <v>336</v>
      </c>
      <c r="T96" s="4">
        <f t="shared" si="3"/>
        <v>92401.61</v>
      </c>
    </row>
    <row r="97" spans="1:20" x14ac:dyDescent="0.25">
      <c r="A97" s="7" t="s">
        <v>360</v>
      </c>
      <c r="B97" s="4" t="str">
        <f>VLOOKUP(E97,Region_Country_list!$A$3:$H$252,6,0)</f>
        <v>Asia</v>
      </c>
      <c r="C97" s="4" t="str">
        <f>VLOOKUP(E97,Region_Country_list!$A$3:$H$252,7,0)</f>
        <v>Western Asia</v>
      </c>
      <c r="D97" s="4" t="str">
        <f>VLOOKUP(E97,Region_Country_list!$A$3:$H$252,5,0)</f>
        <v>ISO 3166-2:IL</v>
      </c>
      <c r="E97" s="7" t="s">
        <v>118</v>
      </c>
      <c r="F97" s="7" t="s">
        <v>119</v>
      </c>
      <c r="G97" s="7" t="s">
        <v>13</v>
      </c>
      <c r="H97" s="7" t="s">
        <v>14</v>
      </c>
      <c r="I97" s="7">
        <v>1615</v>
      </c>
      <c r="J97" s="7">
        <f>IF(I97=0,NA(),I97)</f>
        <v>1615</v>
      </c>
      <c r="K97" s="7" t="s">
        <v>344</v>
      </c>
      <c r="L97" s="7">
        <f>IF(J97&lt;&gt;0,CONVERT(J97,K97,M97),NA())</f>
        <v>1615</v>
      </c>
      <c r="M97" s="7" t="s">
        <v>344</v>
      </c>
      <c r="N97" s="9">
        <v>44286</v>
      </c>
      <c r="O97" s="9" t="e">
        <f>NA()</f>
        <v>#N/A</v>
      </c>
      <c r="P97" s="6" t="e">
        <f t="shared" ca="1" si="2"/>
        <v>#N/A</v>
      </c>
      <c r="Q97" s="7" t="s">
        <v>336</v>
      </c>
      <c r="R97" s="7">
        <v>16737</v>
      </c>
      <c r="S97" s="7" t="s">
        <v>336</v>
      </c>
      <c r="T97" s="4">
        <f t="shared" si="3"/>
        <v>16737</v>
      </c>
    </row>
    <row r="98" spans="1:20" x14ac:dyDescent="0.25">
      <c r="A98" s="4" t="s">
        <v>360</v>
      </c>
      <c r="B98" s="4" t="str">
        <f>VLOOKUP(E98,Region_Country_list!$A$3:$H$252,6,0)</f>
        <v>Europe</v>
      </c>
      <c r="C98" s="4" t="str">
        <f>VLOOKUP(E98,Region_Country_list!$A$3:$H$252,7,0)</f>
        <v>Southern Europe</v>
      </c>
      <c r="D98" s="4" t="str">
        <f>VLOOKUP(E98,Region_Country_list!$A$3:$H$252,5,0)</f>
        <v>ISO 3166-2:IT</v>
      </c>
      <c r="E98" s="4" t="s">
        <v>120</v>
      </c>
      <c r="F98" s="4" t="s">
        <v>121</v>
      </c>
      <c r="G98" s="4" t="s">
        <v>55</v>
      </c>
      <c r="H98" s="4" t="s">
        <v>14</v>
      </c>
      <c r="I98" s="4">
        <v>1184.03</v>
      </c>
      <c r="J98" s="4">
        <f>IF(I98=0,NA(),I98)</f>
        <v>1184.03</v>
      </c>
      <c r="K98" s="4" t="s">
        <v>344</v>
      </c>
      <c r="L98" s="4">
        <f>IF(J98&lt;&gt;0,CONVERT(J98,K98,M98),NA())</f>
        <v>1184.03</v>
      </c>
      <c r="M98" s="4" t="s">
        <v>344</v>
      </c>
      <c r="N98" s="6" t="e">
        <f>NA()</f>
        <v>#N/A</v>
      </c>
      <c r="O98" s="6" t="e">
        <f>NA()</f>
        <v>#N/A</v>
      </c>
      <c r="P98" s="6" t="e">
        <f t="shared" ca="1" si="2"/>
        <v>#N/A</v>
      </c>
      <c r="Q98" s="4" t="s">
        <v>336</v>
      </c>
      <c r="R98" s="4" t="e">
        <f>NA()</f>
        <v>#N/A</v>
      </c>
      <c r="S98" s="4" t="s">
        <v>336</v>
      </c>
      <c r="T98" s="4">
        <f t="shared" si="3"/>
        <v>0</v>
      </c>
    </row>
    <row r="99" spans="1:20" x14ac:dyDescent="0.25">
      <c r="A99" s="7" t="s">
        <v>360</v>
      </c>
      <c r="B99" s="4" t="str">
        <f>VLOOKUP(E99,Region_Country_list!$A$3:$H$252,6,0)</f>
        <v>Europe</v>
      </c>
      <c r="C99" s="4" t="str">
        <f>VLOOKUP(E99,Region_Country_list!$A$3:$H$252,7,0)</f>
        <v>Southern Europe</v>
      </c>
      <c r="D99" s="4" t="str">
        <f>VLOOKUP(E99,Region_Country_list!$A$3:$H$252,5,0)</f>
        <v>ISO 3166-2:IT</v>
      </c>
      <c r="E99" s="7" t="s">
        <v>120</v>
      </c>
      <c r="F99" s="7" t="s">
        <v>122</v>
      </c>
      <c r="G99" s="7" t="s">
        <v>13</v>
      </c>
      <c r="H99" s="7" t="s">
        <v>47</v>
      </c>
      <c r="I99" s="7">
        <v>323</v>
      </c>
      <c r="J99" s="7">
        <f>IF(I99=0,NA(),I99)</f>
        <v>323</v>
      </c>
      <c r="K99" s="7" t="s">
        <v>344</v>
      </c>
      <c r="L99" s="7">
        <f>IF(J99&lt;&gt;0,CONVERT(J99,K99,M99),NA())</f>
        <v>323</v>
      </c>
      <c r="M99" s="7" t="s">
        <v>344</v>
      </c>
      <c r="N99" s="9">
        <v>44227</v>
      </c>
      <c r="O99" s="9" t="e">
        <f>NA()</f>
        <v>#N/A</v>
      </c>
      <c r="P99" s="6">
        <f t="shared" ca="1" si="2"/>
        <v>44227</v>
      </c>
      <c r="Q99" s="7" t="s">
        <v>336</v>
      </c>
      <c r="R99" s="7">
        <v>3551</v>
      </c>
      <c r="S99" s="7" t="s">
        <v>336</v>
      </c>
      <c r="T99" s="4">
        <f t="shared" si="3"/>
        <v>3551</v>
      </c>
    </row>
    <row r="100" spans="1:20" x14ac:dyDescent="0.25">
      <c r="A100" s="4" t="s">
        <v>360</v>
      </c>
      <c r="B100" s="4" t="str">
        <f>VLOOKUP(E100,Region_Country_list!$A$3:$H$252,6,0)</f>
        <v>Europe</v>
      </c>
      <c r="C100" s="4" t="str">
        <f>VLOOKUP(E100,Region_Country_list!$A$3:$H$252,7,0)</f>
        <v>Southern Europe</v>
      </c>
      <c r="D100" s="4" t="str">
        <f>VLOOKUP(E100,Region_Country_list!$A$3:$H$252,5,0)</f>
        <v>ISO 3166-2:IT</v>
      </c>
      <c r="E100" s="4" t="s">
        <v>120</v>
      </c>
      <c r="F100" s="4" t="s">
        <v>122</v>
      </c>
      <c r="G100" s="4" t="s">
        <v>55</v>
      </c>
      <c r="H100" s="4" t="s">
        <v>14</v>
      </c>
      <c r="I100" s="4">
        <v>5059.04</v>
      </c>
      <c r="J100" s="4">
        <f>IF(I100=0,NA(),I100)</f>
        <v>5059.04</v>
      </c>
      <c r="K100" s="4" t="s">
        <v>344</v>
      </c>
      <c r="L100" s="4">
        <f>IF(J100&lt;&gt;0,CONVERT(J100,K100,M100),NA())</f>
        <v>5059.04</v>
      </c>
      <c r="M100" s="4" t="s">
        <v>344</v>
      </c>
      <c r="N100" s="6" t="e">
        <f>NA()</f>
        <v>#N/A</v>
      </c>
      <c r="O100" s="6" t="e">
        <f>NA()</f>
        <v>#N/A</v>
      </c>
      <c r="P100" s="6" t="e">
        <f t="shared" ca="1" si="2"/>
        <v>#N/A</v>
      </c>
      <c r="Q100" s="4" t="s">
        <v>336</v>
      </c>
      <c r="R100" s="4" t="e">
        <f>NA()</f>
        <v>#N/A</v>
      </c>
      <c r="S100" s="4" t="s">
        <v>336</v>
      </c>
      <c r="T100" s="4">
        <f t="shared" si="3"/>
        <v>0</v>
      </c>
    </row>
    <row r="101" spans="1:20" x14ac:dyDescent="0.25">
      <c r="A101" s="7" t="s">
        <v>360</v>
      </c>
      <c r="B101" s="4" t="str">
        <f>VLOOKUP(E101,Region_Country_list!$A$3:$H$252,6,0)</f>
        <v>Europe</v>
      </c>
      <c r="C101" s="4" t="str">
        <f>VLOOKUP(E101,Region_Country_list!$A$3:$H$252,7,0)</f>
        <v>Southern Europe</v>
      </c>
      <c r="D101" s="4" t="str">
        <f>VLOOKUP(E101,Region_Country_list!$A$3:$H$252,5,0)</f>
        <v>ISO 3166-2:IT</v>
      </c>
      <c r="E101" s="7" t="s">
        <v>120</v>
      </c>
      <c r="F101" s="7" t="s">
        <v>123</v>
      </c>
      <c r="G101" s="7" t="s">
        <v>13</v>
      </c>
      <c r="H101" s="7" t="s">
        <v>14</v>
      </c>
      <c r="I101" s="7">
        <v>5543</v>
      </c>
      <c r="J101" s="7">
        <f>IF(I101=0,NA(),I101)</f>
        <v>5543</v>
      </c>
      <c r="K101" s="7" t="s">
        <v>344</v>
      </c>
      <c r="L101" s="7">
        <f>IF(J101&lt;&gt;0,CONVERT(J101,K101,M101),NA())</f>
        <v>5543</v>
      </c>
      <c r="M101" s="7" t="s">
        <v>344</v>
      </c>
      <c r="N101" s="9">
        <v>44865</v>
      </c>
      <c r="O101" s="9" t="e">
        <f>NA()</f>
        <v>#N/A</v>
      </c>
      <c r="P101" s="6" t="e">
        <f t="shared" ca="1" si="2"/>
        <v>#N/A</v>
      </c>
      <c r="Q101" s="7" t="s">
        <v>336</v>
      </c>
      <c r="R101" s="7">
        <v>64940</v>
      </c>
      <c r="S101" s="7" t="s">
        <v>336</v>
      </c>
      <c r="T101" s="4">
        <f t="shared" si="3"/>
        <v>64940</v>
      </c>
    </row>
    <row r="102" spans="1:20" x14ac:dyDescent="0.25">
      <c r="A102" s="4" t="s">
        <v>360</v>
      </c>
      <c r="B102" s="4" t="str">
        <f>VLOOKUP(E102,Region_Country_list!$A$3:$H$252,6,0)</f>
        <v>Europe</v>
      </c>
      <c r="C102" s="4" t="str">
        <f>VLOOKUP(E102,Region_Country_list!$A$3:$H$252,7,0)</f>
        <v>Southern Europe</v>
      </c>
      <c r="D102" s="4" t="str">
        <f>VLOOKUP(E102,Region_Country_list!$A$3:$H$252,5,0)</f>
        <v>ISO 3166-2:IT</v>
      </c>
      <c r="E102" s="4" t="s">
        <v>120</v>
      </c>
      <c r="F102" s="4" t="s">
        <v>123</v>
      </c>
      <c r="G102" s="4" t="s">
        <v>13</v>
      </c>
      <c r="H102" s="4" t="s">
        <v>14</v>
      </c>
      <c r="I102" s="4">
        <v>3229</v>
      </c>
      <c r="J102" s="4">
        <f>IF(I102=0,NA(),I102)</f>
        <v>3229</v>
      </c>
      <c r="K102" s="4" t="s">
        <v>343</v>
      </c>
      <c r="L102" s="4">
        <f>IF(J102&lt;&gt;0,CONVERT(J102,K102,M102),NA())</f>
        <v>299.98391615999998</v>
      </c>
      <c r="M102" s="4" t="s">
        <v>344</v>
      </c>
      <c r="N102" s="6">
        <v>44865</v>
      </c>
      <c r="O102" s="6" t="e">
        <f>NA()</f>
        <v>#N/A</v>
      </c>
      <c r="P102" s="6" t="e">
        <f t="shared" ca="1" si="2"/>
        <v>#N/A</v>
      </c>
      <c r="Q102" s="4" t="s">
        <v>336</v>
      </c>
      <c r="R102" s="4">
        <v>46590</v>
      </c>
      <c r="S102" s="4" t="s">
        <v>336</v>
      </c>
      <c r="T102" s="4">
        <f t="shared" si="3"/>
        <v>46590</v>
      </c>
    </row>
    <row r="103" spans="1:20" x14ac:dyDescent="0.25">
      <c r="A103" s="7" t="s">
        <v>360</v>
      </c>
      <c r="B103" s="4" t="str">
        <f>VLOOKUP(E103,Region_Country_list!$A$3:$H$252,6,0)</f>
        <v>Europe</v>
      </c>
      <c r="C103" s="4" t="str">
        <f>VLOOKUP(E103,Region_Country_list!$A$3:$H$252,7,0)</f>
        <v>Southern Europe</v>
      </c>
      <c r="D103" s="4" t="str">
        <f>VLOOKUP(E103,Region_Country_list!$A$3:$H$252,5,0)</f>
        <v>ISO 3166-2:IT</v>
      </c>
      <c r="E103" s="7" t="s">
        <v>120</v>
      </c>
      <c r="F103" s="7" t="s">
        <v>124</v>
      </c>
      <c r="G103" s="7" t="s">
        <v>55</v>
      </c>
      <c r="H103" s="7" t="s">
        <v>14</v>
      </c>
      <c r="I103" s="7">
        <v>1076.3900000000001</v>
      </c>
      <c r="J103" s="7">
        <f>IF(I103=0,NA(),I103)</f>
        <v>1076.3900000000001</v>
      </c>
      <c r="K103" s="7" t="s">
        <v>344</v>
      </c>
      <c r="L103" s="7">
        <f>IF(J103&lt;&gt;0,CONVERT(J103,K103,M103),NA())</f>
        <v>1076.3900000000001</v>
      </c>
      <c r="M103" s="7" t="s">
        <v>344</v>
      </c>
      <c r="N103" s="9" t="e">
        <f>NA()</f>
        <v>#N/A</v>
      </c>
      <c r="O103" s="9" t="e">
        <f>NA()</f>
        <v>#N/A</v>
      </c>
      <c r="P103" s="6" t="e">
        <f t="shared" ca="1" si="2"/>
        <v>#N/A</v>
      </c>
      <c r="Q103" s="7" t="s">
        <v>336</v>
      </c>
      <c r="R103" s="7" t="e">
        <f>NA()</f>
        <v>#N/A</v>
      </c>
      <c r="S103" s="7" t="s">
        <v>336</v>
      </c>
      <c r="T103" s="4">
        <f t="shared" si="3"/>
        <v>0</v>
      </c>
    </row>
    <row r="104" spans="1:20" x14ac:dyDescent="0.25">
      <c r="A104" s="4" t="s">
        <v>360</v>
      </c>
      <c r="B104" s="4" t="str">
        <f>VLOOKUP(E104,Region_Country_list!$A$3:$H$252,6,0)</f>
        <v>Europe</v>
      </c>
      <c r="C104" s="4" t="str">
        <f>VLOOKUP(E104,Region_Country_list!$A$3:$H$252,7,0)</f>
        <v>Southern Europe</v>
      </c>
      <c r="D104" s="4" t="str">
        <f>VLOOKUP(E104,Region_Country_list!$A$3:$H$252,5,0)</f>
        <v>ISO 3166-2:IT</v>
      </c>
      <c r="E104" s="4" t="s">
        <v>120</v>
      </c>
      <c r="F104" s="4" t="s">
        <v>125</v>
      </c>
      <c r="G104" s="4" t="s">
        <v>13</v>
      </c>
      <c r="H104" s="4" t="s">
        <v>14</v>
      </c>
      <c r="I104" s="4">
        <v>4305</v>
      </c>
      <c r="J104" s="4">
        <f>IF(I104=0,NA(),I104)</f>
        <v>4305</v>
      </c>
      <c r="K104" s="4" t="s">
        <v>344</v>
      </c>
      <c r="L104" s="4">
        <f>IF(J104&lt;&gt;0,CONVERT(J104,K104,M104),NA())</f>
        <v>4305</v>
      </c>
      <c r="M104" s="4" t="s">
        <v>344</v>
      </c>
      <c r="N104" s="6">
        <v>43281</v>
      </c>
      <c r="O104" s="6" t="e">
        <f>NA()</f>
        <v>#N/A</v>
      </c>
      <c r="P104" s="6">
        <f t="shared" ca="1" si="2"/>
        <v>43281</v>
      </c>
      <c r="Q104" s="4" t="s">
        <v>336</v>
      </c>
      <c r="R104" s="4">
        <v>33843</v>
      </c>
      <c r="S104" s="4" t="s">
        <v>336</v>
      </c>
      <c r="T104" s="4">
        <f t="shared" si="3"/>
        <v>33843</v>
      </c>
    </row>
    <row r="105" spans="1:20" x14ac:dyDescent="0.25">
      <c r="A105" s="7" t="s">
        <v>360</v>
      </c>
      <c r="B105" s="4" t="str">
        <f>VLOOKUP(E105,Region_Country_list!$A$3:$H$252,6,0)</f>
        <v>Europe</v>
      </c>
      <c r="C105" s="4" t="str">
        <f>VLOOKUP(E105,Region_Country_list!$A$3:$H$252,7,0)</f>
        <v>Southern Europe</v>
      </c>
      <c r="D105" s="4" t="str">
        <f>VLOOKUP(E105,Region_Country_list!$A$3:$H$252,5,0)</f>
        <v>ISO 3166-2:IT</v>
      </c>
      <c r="E105" s="7" t="s">
        <v>120</v>
      </c>
      <c r="F105" s="7" t="s">
        <v>126</v>
      </c>
      <c r="G105" s="7" t="s">
        <v>13</v>
      </c>
      <c r="H105" s="7" t="s">
        <v>14</v>
      </c>
      <c r="I105" s="7">
        <v>1019</v>
      </c>
      <c r="J105" s="7">
        <f>IF(I105=0,NA(),I105)</f>
        <v>1019</v>
      </c>
      <c r="K105" s="7" t="s">
        <v>344</v>
      </c>
      <c r="L105" s="7">
        <f>IF(J105&lt;&gt;0,CONVERT(J105,K105,M105),NA())</f>
        <v>1019</v>
      </c>
      <c r="M105" s="7" t="s">
        <v>344</v>
      </c>
      <c r="N105" s="9">
        <v>43374</v>
      </c>
      <c r="O105" s="9" t="e">
        <f>NA()</f>
        <v>#N/A</v>
      </c>
      <c r="P105" s="6">
        <f t="shared" ca="1" si="2"/>
        <v>43374</v>
      </c>
      <c r="Q105" s="7" t="s">
        <v>336</v>
      </c>
      <c r="R105" s="7">
        <v>14832</v>
      </c>
      <c r="S105" s="7" t="s">
        <v>336</v>
      </c>
      <c r="T105" s="4">
        <f t="shared" si="3"/>
        <v>14832</v>
      </c>
    </row>
    <row r="106" spans="1:20" x14ac:dyDescent="0.25">
      <c r="A106" s="4" t="s">
        <v>28</v>
      </c>
      <c r="B106" s="4" t="str">
        <f>VLOOKUP(E106,Region_Country_list!$A$3:$H$252,6,0)</f>
        <v>Asia</v>
      </c>
      <c r="C106" s="4" t="str">
        <f>VLOOKUP(E106,Region_Country_list!$A$3:$H$252,7,0)</f>
        <v>Eastern Asia</v>
      </c>
      <c r="D106" s="4" t="str">
        <f>VLOOKUP(E106,Region_Country_list!$A$3:$H$252,5,0)</f>
        <v>ISO 3166-2:JP</v>
      </c>
      <c r="E106" s="4" t="s">
        <v>29</v>
      </c>
      <c r="F106" s="4" t="s">
        <v>127</v>
      </c>
      <c r="G106" s="4" t="s">
        <v>13</v>
      </c>
      <c r="H106" s="4" t="s">
        <v>14</v>
      </c>
      <c r="I106" s="4">
        <v>2442</v>
      </c>
      <c r="J106" s="4">
        <f>IF(I106=0,NA(),I106)</f>
        <v>2442</v>
      </c>
      <c r="K106" s="4" t="s">
        <v>343</v>
      </c>
      <c r="L106" s="4">
        <f>IF(J106&lt;&gt;0,CONVERT(J106,K106,M106),NA())</f>
        <v>226.86922368</v>
      </c>
      <c r="M106" s="4" t="s">
        <v>344</v>
      </c>
      <c r="N106" s="6">
        <v>43555</v>
      </c>
      <c r="O106" s="6" t="e">
        <f>NA()</f>
        <v>#N/A</v>
      </c>
      <c r="P106" s="6">
        <f t="shared" ca="1" si="2"/>
        <v>43555</v>
      </c>
      <c r="Q106" s="4" t="s">
        <v>336</v>
      </c>
      <c r="R106" s="4">
        <v>53424</v>
      </c>
      <c r="S106" s="4" t="s">
        <v>336</v>
      </c>
      <c r="T106" s="4">
        <f t="shared" si="3"/>
        <v>53424</v>
      </c>
    </row>
    <row r="107" spans="1:20" x14ac:dyDescent="0.25">
      <c r="A107" s="7" t="s">
        <v>28</v>
      </c>
      <c r="B107" s="4" t="str">
        <f>VLOOKUP(E107,Region_Country_list!$A$3:$H$252,6,0)</f>
        <v>Asia</v>
      </c>
      <c r="C107" s="4" t="str">
        <f>VLOOKUP(E107,Region_Country_list!$A$3:$H$252,7,0)</f>
        <v>Eastern Asia</v>
      </c>
      <c r="D107" s="4" t="str">
        <f>VLOOKUP(E107,Region_Country_list!$A$3:$H$252,5,0)</f>
        <v>ISO 3166-2:JP</v>
      </c>
      <c r="E107" s="7" t="s">
        <v>29</v>
      </c>
      <c r="F107" s="7" t="s">
        <v>128</v>
      </c>
      <c r="G107" s="7" t="s">
        <v>13</v>
      </c>
      <c r="H107" s="7" t="s">
        <v>14</v>
      </c>
      <c r="I107" s="7">
        <v>2458</v>
      </c>
      <c r="J107" s="7">
        <f>IF(I107=0,NA(),I107)</f>
        <v>2458</v>
      </c>
      <c r="K107" s="7" t="s">
        <v>343</v>
      </c>
      <c r="L107" s="7">
        <f>IF(J107&lt;&gt;0,CONVERT(J107,K107,M107),NA())</f>
        <v>228.35567232000002</v>
      </c>
      <c r="M107" s="7" t="s">
        <v>344</v>
      </c>
      <c r="N107" s="9">
        <v>43281</v>
      </c>
      <c r="O107" s="9" t="e">
        <f>NA()</f>
        <v>#N/A</v>
      </c>
      <c r="P107" s="6">
        <f t="shared" ca="1" si="2"/>
        <v>43281</v>
      </c>
      <c r="Q107" s="7" t="s">
        <v>336</v>
      </c>
      <c r="R107" s="7">
        <v>45618</v>
      </c>
      <c r="S107" s="7" t="s">
        <v>336</v>
      </c>
      <c r="T107" s="4">
        <f t="shared" si="3"/>
        <v>45618</v>
      </c>
    </row>
    <row r="108" spans="1:20" x14ac:dyDescent="0.25">
      <c r="A108" s="4" t="s">
        <v>28</v>
      </c>
      <c r="B108" s="4" t="str">
        <f>VLOOKUP(E108,Region_Country_list!$A$3:$H$252,6,0)</f>
        <v>Asia</v>
      </c>
      <c r="C108" s="4" t="str">
        <f>VLOOKUP(E108,Region_Country_list!$A$3:$H$252,7,0)</f>
        <v>Eastern Asia</v>
      </c>
      <c r="D108" s="4" t="str">
        <f>VLOOKUP(E108,Region_Country_list!$A$3:$H$252,5,0)</f>
        <v>ISO 3166-2:JP</v>
      </c>
      <c r="E108" s="4" t="s">
        <v>29</v>
      </c>
      <c r="F108" s="4" t="s">
        <v>129</v>
      </c>
      <c r="G108" s="4" t="s">
        <v>13</v>
      </c>
      <c r="H108" s="4" t="s">
        <v>14</v>
      </c>
      <c r="I108" s="4">
        <v>16921</v>
      </c>
      <c r="J108" s="4">
        <f>IF(I108=0,NA(),I108)</f>
        <v>16921</v>
      </c>
      <c r="K108" s="4" t="s">
        <v>343</v>
      </c>
      <c r="L108" s="4">
        <f>IF(J108&lt;&gt;0,CONVERT(J108,K108,M108),NA())</f>
        <v>1572.0123398399999</v>
      </c>
      <c r="M108" s="4" t="s">
        <v>344</v>
      </c>
      <c r="N108" s="6">
        <v>43677</v>
      </c>
      <c r="O108" s="6" t="e">
        <f>NA()</f>
        <v>#N/A</v>
      </c>
      <c r="P108" s="6">
        <f t="shared" ca="1" si="2"/>
        <v>43677</v>
      </c>
      <c r="Q108" s="4" t="s">
        <v>336</v>
      </c>
      <c r="R108" s="4">
        <v>469849</v>
      </c>
      <c r="S108" s="4" t="s">
        <v>336</v>
      </c>
      <c r="T108" s="4">
        <f t="shared" si="3"/>
        <v>469849</v>
      </c>
    </row>
    <row r="109" spans="1:20" x14ac:dyDescent="0.25">
      <c r="A109" s="7" t="s">
        <v>10</v>
      </c>
      <c r="B109" s="4" t="str">
        <f>VLOOKUP(E109,Region_Country_list!$A$3:$H$252,6,0)</f>
        <v>Asia</v>
      </c>
      <c r="C109" s="4" t="str">
        <f>VLOOKUP(E109,Region_Country_list!$A$3:$H$252,7,0)</f>
        <v>Western Asia</v>
      </c>
      <c r="D109" s="4" t="str">
        <f>VLOOKUP(E109,Region_Country_list!$A$3:$H$252,5,0)</f>
        <v>ISO 3166-2:JO</v>
      </c>
      <c r="E109" s="7" t="s">
        <v>130</v>
      </c>
      <c r="F109" s="7" t="s">
        <v>131</v>
      </c>
      <c r="G109" s="7" t="s">
        <v>13</v>
      </c>
      <c r="H109" s="7" t="s">
        <v>14</v>
      </c>
      <c r="I109" s="7">
        <v>1938</v>
      </c>
      <c r="J109" s="7">
        <f>IF(I109=0,NA(),I109)</f>
        <v>1938</v>
      </c>
      <c r="K109" s="7" t="s">
        <v>343</v>
      </c>
      <c r="L109" s="7">
        <f>IF(J109&lt;&gt;0,CONVERT(J109,K109,M109),NA())</f>
        <v>180.04609152</v>
      </c>
      <c r="M109" s="7" t="s">
        <v>344</v>
      </c>
      <c r="N109" s="9">
        <v>43830</v>
      </c>
      <c r="O109" s="9" t="e">
        <f>NA()</f>
        <v>#N/A</v>
      </c>
      <c r="P109" s="6">
        <f t="shared" ca="1" si="2"/>
        <v>43830</v>
      </c>
      <c r="Q109" s="7" t="s">
        <v>336</v>
      </c>
      <c r="R109" s="7">
        <v>17635</v>
      </c>
      <c r="S109" s="7" t="s">
        <v>336</v>
      </c>
      <c r="T109" s="4">
        <f t="shared" si="3"/>
        <v>17635</v>
      </c>
    </row>
    <row r="110" spans="1:20" x14ac:dyDescent="0.25">
      <c r="A110" s="4" t="s">
        <v>10</v>
      </c>
      <c r="B110" s="4" t="str">
        <f>VLOOKUP(E110,Region_Country_list!$A$3:$H$252,6,0)</f>
        <v>Asia</v>
      </c>
      <c r="C110" s="4" t="str">
        <f>VLOOKUP(E110,Region_Country_list!$A$3:$H$252,7,0)</f>
        <v>Central Asia</v>
      </c>
      <c r="D110" s="4" t="str">
        <f>VLOOKUP(E110,Region_Country_list!$A$3:$H$252,5,0)</f>
        <v>ISO 3166-2:KZ</v>
      </c>
      <c r="E110" s="4" t="s">
        <v>132</v>
      </c>
      <c r="F110" s="4" t="s">
        <v>133</v>
      </c>
      <c r="G110" s="4" t="s">
        <v>13</v>
      </c>
      <c r="H110" s="4" t="s">
        <v>14</v>
      </c>
      <c r="I110" s="4">
        <v>3197</v>
      </c>
      <c r="J110" s="4">
        <f>IF(I110=0,NA(),I110)</f>
        <v>3197</v>
      </c>
      <c r="K110" s="4" t="s">
        <v>343</v>
      </c>
      <c r="L110" s="4">
        <f>IF(J110&lt;&gt;0,CONVERT(J110,K110,M110),NA())</f>
        <v>297.01101887999999</v>
      </c>
      <c r="M110" s="4" t="s">
        <v>344</v>
      </c>
      <c r="N110" s="6">
        <v>44043</v>
      </c>
      <c r="O110" s="6" t="e">
        <f>NA()</f>
        <v>#N/A</v>
      </c>
      <c r="P110" s="6">
        <f t="shared" ca="1" si="2"/>
        <v>44043</v>
      </c>
      <c r="Q110" s="4" t="s">
        <v>336</v>
      </c>
      <c r="R110" s="4">
        <v>62628</v>
      </c>
      <c r="S110" s="4" t="s">
        <v>336</v>
      </c>
      <c r="T110" s="4">
        <f t="shared" si="3"/>
        <v>62628</v>
      </c>
    </row>
    <row r="111" spans="1:20" x14ac:dyDescent="0.25">
      <c r="A111" s="7" t="s">
        <v>361</v>
      </c>
      <c r="B111" s="4" t="str">
        <f>VLOOKUP(E111,Region_Country_list!$A$3:$H$252,6,0)</f>
        <v>Europe</v>
      </c>
      <c r="C111" s="4" t="str">
        <f>VLOOKUP(E111,Region_Country_list!$A$3:$H$252,7,0)</f>
        <v>Northern Europe</v>
      </c>
      <c r="D111" s="4" t="str">
        <f>VLOOKUP(E111,Region_Country_list!$A$3:$H$252,5,0)</f>
        <v>ISO 3166-2:LV</v>
      </c>
      <c r="E111" s="7" t="s">
        <v>134</v>
      </c>
      <c r="F111" s="7" t="s">
        <v>135</v>
      </c>
      <c r="G111" s="7" t="s">
        <v>13</v>
      </c>
      <c r="H111" s="7" t="s">
        <v>14</v>
      </c>
      <c r="I111" s="7">
        <v>1130.2105920000001</v>
      </c>
      <c r="J111" s="7">
        <f>IF(I111=0,NA(),I111)</f>
        <v>1130.2105920000001</v>
      </c>
      <c r="K111" s="7" t="s">
        <v>344</v>
      </c>
      <c r="L111" s="7">
        <f>IF(J111&lt;&gt;0,CONVERT(J111,K111,M111),NA())</f>
        <v>1130.2105920000001</v>
      </c>
      <c r="M111" s="7" t="s">
        <v>344</v>
      </c>
      <c r="N111" s="9">
        <v>44196</v>
      </c>
      <c r="O111" s="9" t="e">
        <f>NA()</f>
        <v>#N/A</v>
      </c>
      <c r="P111" s="6">
        <f t="shared" ca="1" si="2"/>
        <v>44196</v>
      </c>
      <c r="Q111" s="7" t="s">
        <v>336</v>
      </c>
      <c r="R111" s="7">
        <v>6955</v>
      </c>
      <c r="S111" s="7" t="s">
        <v>336</v>
      </c>
      <c r="T111" s="4">
        <f t="shared" si="3"/>
        <v>6955</v>
      </c>
    </row>
    <row r="112" spans="1:20" x14ac:dyDescent="0.25">
      <c r="A112" s="4" t="s">
        <v>10</v>
      </c>
      <c r="B112" s="4" t="str">
        <f>VLOOKUP(E112,Region_Country_list!$A$3:$H$252,6,0)</f>
        <v>Africa</v>
      </c>
      <c r="C112" s="4" t="str">
        <f>VLOOKUP(E112,Region_Country_list!$A$3:$H$252,7,0)</f>
        <v>Northern Africa</v>
      </c>
      <c r="D112" s="4" t="str">
        <f>VLOOKUP(E112,Region_Country_list!$A$3:$H$252,5,0)</f>
        <v>ISO 3166-2:LY</v>
      </c>
      <c r="E112" s="4" t="s">
        <v>136</v>
      </c>
      <c r="F112" s="4" t="s">
        <v>137</v>
      </c>
      <c r="G112" s="4" t="s">
        <v>13</v>
      </c>
      <c r="H112" s="4" t="s">
        <v>14</v>
      </c>
      <c r="I112" s="4">
        <v>538</v>
      </c>
      <c r="J112" s="4">
        <f>IF(I112=0,NA(),I112)</f>
        <v>538</v>
      </c>
      <c r="K112" s="4" t="s">
        <v>343</v>
      </c>
      <c r="L112" s="4">
        <f>IF(J112&lt;&gt;0,CONVERT(J112,K112,M112),NA())</f>
        <v>49.981835519999997</v>
      </c>
      <c r="M112" s="4" t="s">
        <v>344</v>
      </c>
      <c r="N112" s="6">
        <v>44196</v>
      </c>
      <c r="O112" s="6" t="e">
        <f>NA()</f>
        <v>#N/A</v>
      </c>
      <c r="P112" s="6">
        <f t="shared" ca="1" si="2"/>
        <v>44196</v>
      </c>
      <c r="Q112" s="4" t="s">
        <v>336</v>
      </c>
      <c r="R112" s="4">
        <v>35941</v>
      </c>
      <c r="S112" s="4" t="s">
        <v>336</v>
      </c>
      <c r="T112" s="4">
        <f t="shared" si="3"/>
        <v>35941</v>
      </c>
    </row>
    <row r="113" spans="1:20" x14ac:dyDescent="0.25">
      <c r="A113" s="7" t="s">
        <v>10</v>
      </c>
      <c r="B113" s="4" t="str">
        <f>VLOOKUP(E113,Region_Country_list!$A$3:$H$252,6,0)</f>
        <v>Asia</v>
      </c>
      <c r="C113" s="4" t="str">
        <f>VLOOKUP(E113,Region_Country_list!$A$3:$H$252,7,0)</f>
        <v>South-eastern Asia</v>
      </c>
      <c r="D113" s="4" t="str">
        <f>VLOOKUP(E113,Region_Country_list!$A$3:$H$252,5,0)</f>
        <v>ISO 3166-2:MY</v>
      </c>
      <c r="E113" s="7" t="s">
        <v>35</v>
      </c>
      <c r="F113" s="7" t="s">
        <v>138</v>
      </c>
      <c r="G113" s="7" t="s">
        <v>13</v>
      </c>
      <c r="H113" s="7" t="s">
        <v>14</v>
      </c>
      <c r="I113" s="7">
        <v>1482</v>
      </c>
      <c r="J113" s="7">
        <f>IF(I113=0,NA(),I113)</f>
        <v>1482</v>
      </c>
      <c r="K113" s="7" t="s">
        <v>343</v>
      </c>
      <c r="L113" s="7">
        <f>IF(J113&lt;&gt;0,CONVERT(J113,K113,M113),NA())</f>
        <v>137.68230528000001</v>
      </c>
      <c r="M113" s="7" t="s">
        <v>344</v>
      </c>
      <c r="N113" s="9">
        <v>43889</v>
      </c>
      <c r="O113" s="9" t="e">
        <f>NA()</f>
        <v>#N/A</v>
      </c>
      <c r="P113" s="6">
        <f t="shared" ca="1" si="2"/>
        <v>43889</v>
      </c>
      <c r="Q113" s="7" t="s">
        <v>336</v>
      </c>
      <c r="R113" s="7">
        <v>4239</v>
      </c>
      <c r="S113" s="7" t="s">
        <v>336</v>
      </c>
      <c r="T113" s="4">
        <f t="shared" si="3"/>
        <v>4239</v>
      </c>
    </row>
    <row r="114" spans="1:20" x14ac:dyDescent="0.25">
      <c r="A114" s="4" t="s">
        <v>10</v>
      </c>
      <c r="B114" s="4" t="str">
        <f>VLOOKUP(E114,Region_Country_list!$A$3:$H$252,6,0)</f>
        <v>Asia</v>
      </c>
      <c r="C114" s="4" t="str">
        <f>VLOOKUP(E114,Region_Country_list!$A$3:$H$252,7,0)</f>
        <v>South-eastern Asia</v>
      </c>
      <c r="D114" s="4" t="str">
        <f>VLOOKUP(E114,Region_Country_list!$A$3:$H$252,5,0)</f>
        <v>ISO 3166-2:MY</v>
      </c>
      <c r="E114" s="4" t="s">
        <v>35</v>
      </c>
      <c r="F114" s="4" t="s">
        <v>139</v>
      </c>
      <c r="G114" s="4" t="s">
        <v>13</v>
      </c>
      <c r="H114" s="4" t="s">
        <v>14</v>
      </c>
      <c r="I114" s="4">
        <v>1800</v>
      </c>
      <c r="J114" s="4">
        <f>IF(I114=0,NA(),I114)</f>
        <v>1800</v>
      </c>
      <c r="K114" s="4" t="s">
        <v>343</v>
      </c>
      <c r="L114" s="4">
        <f>IF(J114&lt;&gt;0,CONVERT(J114,K114,M114),NA())</f>
        <v>167.225472</v>
      </c>
      <c r="M114" s="4" t="s">
        <v>344</v>
      </c>
      <c r="N114" s="6">
        <v>43585</v>
      </c>
      <c r="O114" s="6" t="e">
        <f>NA()</f>
        <v>#N/A</v>
      </c>
      <c r="P114" s="6">
        <f t="shared" ca="1" si="2"/>
        <v>43585</v>
      </c>
      <c r="Q114" s="4" t="s">
        <v>336</v>
      </c>
      <c r="R114" s="4">
        <v>4623</v>
      </c>
      <c r="S114" s="4" t="s">
        <v>336</v>
      </c>
      <c r="T114" s="4">
        <f t="shared" si="3"/>
        <v>4623</v>
      </c>
    </row>
    <row r="115" spans="1:20" x14ac:dyDescent="0.25">
      <c r="A115" s="7" t="s">
        <v>360</v>
      </c>
      <c r="B115" s="4" t="str">
        <f>VLOOKUP(E115,Region_Country_list!$A$3:$H$252,6,0)</f>
        <v>Europe</v>
      </c>
      <c r="C115" s="4" t="str">
        <f>VLOOKUP(E115,Region_Country_list!$A$3:$H$252,7,0)</f>
        <v>Southern Europe</v>
      </c>
      <c r="D115" s="4" t="str">
        <f>VLOOKUP(E115,Region_Country_list!$A$3:$H$252,5,0)</f>
        <v>ISO 3166-2:MT</v>
      </c>
      <c r="E115" s="7" t="s">
        <v>140</v>
      </c>
      <c r="F115" s="7" t="s">
        <v>141</v>
      </c>
      <c r="G115" s="7" t="s">
        <v>13</v>
      </c>
      <c r="H115" s="7" t="s">
        <v>14</v>
      </c>
      <c r="I115" s="7">
        <v>1614</v>
      </c>
      <c r="J115" s="7">
        <f>IF(I115=0,NA(),I115)</f>
        <v>1614</v>
      </c>
      <c r="K115" s="7" t="s">
        <v>344</v>
      </c>
      <c r="L115" s="7">
        <f>IF(J115&lt;&gt;0,CONVERT(J115,K115,M115),NA())</f>
        <v>1613.9999999999998</v>
      </c>
      <c r="M115" s="7" t="s">
        <v>344</v>
      </c>
      <c r="N115" s="9">
        <v>43555</v>
      </c>
      <c r="O115" s="9" t="e">
        <f>NA()</f>
        <v>#N/A</v>
      </c>
      <c r="P115" s="6">
        <f t="shared" ca="1" si="2"/>
        <v>43555</v>
      </c>
      <c r="Q115" s="7" t="s">
        <v>336</v>
      </c>
      <c r="R115" s="7">
        <v>12480</v>
      </c>
      <c r="S115" s="7" t="s">
        <v>336</v>
      </c>
      <c r="T115" s="4">
        <f t="shared" si="3"/>
        <v>12480</v>
      </c>
    </row>
    <row r="116" spans="1:20" x14ac:dyDescent="0.25">
      <c r="A116" s="4" t="s">
        <v>39</v>
      </c>
      <c r="B116" s="4" t="str">
        <f>VLOOKUP(E116,Region_Country_list!$A$3:$H$252,6,0)</f>
        <v>Americas</v>
      </c>
      <c r="C116" s="4" t="str">
        <f>VLOOKUP(E116,Region_Country_list!$A$3:$H$252,7,0)</f>
        <v>Latin America and the Caribbean</v>
      </c>
      <c r="D116" s="4" t="str">
        <f>VLOOKUP(E116,Region_Country_list!$A$3:$H$252,5,0)</f>
        <v>ISO 3166-2:MX</v>
      </c>
      <c r="E116" s="4" t="s">
        <v>142</v>
      </c>
      <c r="F116" s="4" t="s">
        <v>143</v>
      </c>
      <c r="G116" s="4" t="s">
        <v>13</v>
      </c>
      <c r="H116" s="4" t="s">
        <v>14</v>
      </c>
      <c r="I116" s="4">
        <v>4363</v>
      </c>
      <c r="J116" s="4">
        <f>IF(I116=0,NA(),I116)</f>
        <v>4363</v>
      </c>
      <c r="K116" s="4" t="s">
        <v>343</v>
      </c>
      <c r="L116" s="4">
        <f>IF(J116&lt;&gt;0,CONVERT(J116,K116,M116),NA())</f>
        <v>405.33596352000001</v>
      </c>
      <c r="M116" s="4" t="s">
        <v>344</v>
      </c>
      <c r="N116" s="6">
        <v>44141</v>
      </c>
      <c r="O116" s="6" t="e">
        <f>NA()</f>
        <v>#N/A</v>
      </c>
      <c r="P116" s="6">
        <f t="shared" ca="1" si="2"/>
        <v>44141</v>
      </c>
      <c r="Q116" s="4" t="s">
        <v>336</v>
      </c>
      <c r="R116" s="4">
        <v>76477</v>
      </c>
      <c r="S116" s="4" t="s">
        <v>336</v>
      </c>
      <c r="T116" s="4">
        <f t="shared" si="3"/>
        <v>76477</v>
      </c>
    </row>
    <row r="117" spans="1:20" x14ac:dyDescent="0.25">
      <c r="A117" s="7" t="s">
        <v>39</v>
      </c>
      <c r="B117" s="4" t="str">
        <f>VLOOKUP(E117,Region_Country_list!$A$3:$H$252,6,0)</f>
        <v>Americas</v>
      </c>
      <c r="C117" s="4" t="str">
        <f>VLOOKUP(E117,Region_Country_list!$A$3:$H$252,7,0)</f>
        <v>Latin America and the Caribbean</v>
      </c>
      <c r="D117" s="4" t="str">
        <f>VLOOKUP(E117,Region_Country_list!$A$3:$H$252,5,0)</f>
        <v>ISO 3166-2:MX</v>
      </c>
      <c r="E117" s="7" t="s">
        <v>142</v>
      </c>
      <c r="F117" s="7" t="s">
        <v>144</v>
      </c>
      <c r="G117" s="7" t="s">
        <v>13</v>
      </c>
      <c r="H117" s="7" t="s">
        <v>14</v>
      </c>
      <c r="I117" s="7">
        <v>3885</v>
      </c>
      <c r="J117" s="7">
        <f>IF(I117=0,NA(),I117)</f>
        <v>3885</v>
      </c>
      <c r="K117" s="7" t="s">
        <v>343</v>
      </c>
      <c r="L117" s="7">
        <f>IF(J117&lt;&gt;0,CONVERT(J117,K117,M117),NA())</f>
        <v>360.92831039999999</v>
      </c>
      <c r="M117" s="7" t="s">
        <v>344</v>
      </c>
      <c r="N117" s="9">
        <v>44196</v>
      </c>
      <c r="O117" s="9" t="e">
        <f>NA()</f>
        <v>#N/A</v>
      </c>
      <c r="P117" s="6">
        <f t="shared" ca="1" si="2"/>
        <v>44196</v>
      </c>
      <c r="Q117" s="7" t="s">
        <v>336</v>
      </c>
      <c r="R117" s="7">
        <v>37339</v>
      </c>
      <c r="S117" s="7" t="s">
        <v>336</v>
      </c>
      <c r="T117" s="4">
        <f t="shared" si="3"/>
        <v>37339</v>
      </c>
    </row>
    <row r="118" spans="1:20" x14ac:dyDescent="0.25">
      <c r="A118" s="4" t="s">
        <v>10</v>
      </c>
      <c r="B118" s="4" t="str">
        <f>VLOOKUP(E118,Region_Country_list!$A$3:$H$252,6,0)</f>
        <v>Africa</v>
      </c>
      <c r="C118" s="4" t="str">
        <f>VLOOKUP(E118,Region_Country_list!$A$3:$H$252,7,0)</f>
        <v>Northern Africa</v>
      </c>
      <c r="D118" s="4" t="str">
        <f>VLOOKUP(E118,Region_Country_list!$A$3:$H$252,5,0)</f>
        <v>ISO 3166-2:MA</v>
      </c>
      <c r="E118" s="4" t="s">
        <v>145</v>
      </c>
      <c r="F118" s="4" t="s">
        <v>146</v>
      </c>
      <c r="G118" s="4" t="s">
        <v>13</v>
      </c>
      <c r="H118" s="4" t="s">
        <v>14</v>
      </c>
      <c r="I118" s="4">
        <v>1528</v>
      </c>
      <c r="J118" s="4">
        <f>IF(I118=0,NA(),I118)</f>
        <v>1528</v>
      </c>
      <c r="K118" s="4" t="s">
        <v>343</v>
      </c>
      <c r="L118" s="4">
        <f>IF(J118&lt;&gt;0,CONVERT(J118,K118,M118),NA())</f>
        <v>141.95584511999999</v>
      </c>
      <c r="M118" s="4" t="s">
        <v>344</v>
      </c>
      <c r="N118" s="6">
        <v>43281</v>
      </c>
      <c r="O118" s="6" t="e">
        <f>NA()</f>
        <v>#N/A</v>
      </c>
      <c r="P118" s="6">
        <f t="shared" ca="1" si="2"/>
        <v>43281</v>
      </c>
      <c r="Q118" s="4" t="s">
        <v>336</v>
      </c>
      <c r="R118" s="4">
        <v>23056</v>
      </c>
      <c r="S118" s="4" t="s">
        <v>336</v>
      </c>
      <c r="T118" s="4">
        <f t="shared" si="3"/>
        <v>23056</v>
      </c>
    </row>
    <row r="119" spans="1:20" x14ac:dyDescent="0.25">
      <c r="A119" s="7" t="s">
        <v>361</v>
      </c>
      <c r="B119" s="4" t="str">
        <f>VLOOKUP(E119,Region_Country_list!$A$3:$H$252,6,0)</f>
        <v>Europe</v>
      </c>
      <c r="C119" s="4" t="str">
        <f>VLOOKUP(E119,Region_Country_list!$A$3:$H$252,7,0)</f>
        <v>Western Europe</v>
      </c>
      <c r="D119" s="4" t="str">
        <f>VLOOKUP(E119,Region_Country_list!$A$3:$H$252,5,0)</f>
        <v>ISO 3166-2:NL</v>
      </c>
      <c r="E119" s="7" t="s">
        <v>147</v>
      </c>
      <c r="F119" s="7" t="s">
        <v>148</v>
      </c>
      <c r="G119" s="7" t="s">
        <v>13</v>
      </c>
      <c r="H119" s="7" t="s">
        <v>14</v>
      </c>
      <c r="I119" s="7">
        <v>3724</v>
      </c>
      <c r="J119" s="7">
        <f>IF(I119=0,NA(),I119)</f>
        <v>3724</v>
      </c>
      <c r="K119" s="7" t="s">
        <v>344</v>
      </c>
      <c r="L119" s="7">
        <f>IF(J119&lt;&gt;0,CONVERT(J119,K119,M119),NA())</f>
        <v>3724</v>
      </c>
      <c r="M119" s="7" t="s">
        <v>344</v>
      </c>
      <c r="N119" s="9">
        <v>44469</v>
      </c>
      <c r="O119" s="9" t="e">
        <f>NA()</f>
        <v>#N/A</v>
      </c>
      <c r="P119" s="6" t="e">
        <f t="shared" ca="1" si="2"/>
        <v>#N/A</v>
      </c>
      <c r="Q119" s="7" t="s">
        <v>336</v>
      </c>
      <c r="R119" s="7">
        <v>47230</v>
      </c>
      <c r="S119" s="7" t="s">
        <v>336</v>
      </c>
      <c r="T119" s="4">
        <f t="shared" si="3"/>
        <v>47230</v>
      </c>
    </row>
    <row r="120" spans="1:20" x14ac:dyDescent="0.25">
      <c r="A120" s="4" t="s">
        <v>361</v>
      </c>
      <c r="B120" s="4" t="str">
        <f>VLOOKUP(E120,Region_Country_list!$A$3:$H$252,6,0)</f>
        <v>Europe</v>
      </c>
      <c r="C120" s="4" t="str">
        <f>VLOOKUP(E120,Region_Country_list!$A$3:$H$252,7,0)</f>
        <v>Western Europe</v>
      </c>
      <c r="D120" s="4" t="str">
        <f>VLOOKUP(E120,Region_Country_list!$A$3:$H$252,5,0)</f>
        <v>ISO 3166-2:NL</v>
      </c>
      <c r="E120" s="4" t="s">
        <v>147</v>
      </c>
      <c r="F120" s="4" t="s">
        <v>149</v>
      </c>
      <c r="G120" s="4" t="s">
        <v>13</v>
      </c>
      <c r="H120" s="4" t="s">
        <v>14</v>
      </c>
      <c r="I120" s="4">
        <v>732</v>
      </c>
      <c r="J120" s="4">
        <f>IF(I120=0,NA(),I120)</f>
        <v>732</v>
      </c>
      <c r="K120" s="4" t="s">
        <v>344</v>
      </c>
      <c r="L120" s="4">
        <f>IF(J120&lt;&gt;0,CONVERT(J120,K120,M120),NA())</f>
        <v>732</v>
      </c>
      <c r="M120" s="4" t="s">
        <v>344</v>
      </c>
      <c r="N120" s="6" t="e">
        <f>NA()</f>
        <v>#N/A</v>
      </c>
      <c r="O120" s="6" t="e">
        <f>NA()</f>
        <v>#N/A</v>
      </c>
      <c r="P120" s="6" t="e">
        <f t="shared" ca="1" si="2"/>
        <v>#N/A</v>
      </c>
      <c r="Q120" s="4" t="s">
        <v>336</v>
      </c>
      <c r="R120" s="4">
        <v>12594</v>
      </c>
      <c r="S120" s="4" t="s">
        <v>336</v>
      </c>
      <c r="T120" s="4">
        <f t="shared" si="3"/>
        <v>12594</v>
      </c>
    </row>
    <row r="121" spans="1:20" x14ac:dyDescent="0.25">
      <c r="A121" s="7" t="s">
        <v>361</v>
      </c>
      <c r="B121" s="4" t="str">
        <f>VLOOKUP(E121,Region_Country_list!$A$3:$H$252,6,0)</f>
        <v>Europe</v>
      </c>
      <c r="C121" s="4" t="str">
        <f>VLOOKUP(E121,Region_Country_list!$A$3:$H$252,7,0)</f>
        <v>Western Europe</v>
      </c>
      <c r="D121" s="4" t="str">
        <f>VLOOKUP(E121,Region_Country_list!$A$3:$H$252,5,0)</f>
        <v>ISO 3166-2:NL</v>
      </c>
      <c r="E121" s="7" t="s">
        <v>147</v>
      </c>
      <c r="F121" s="7" t="s">
        <v>150</v>
      </c>
      <c r="G121" s="7" t="s">
        <v>13</v>
      </c>
      <c r="H121" s="7" t="s">
        <v>14</v>
      </c>
      <c r="I121" s="7">
        <v>10097</v>
      </c>
      <c r="J121" s="7">
        <f>IF(I121=0,NA(),I121)</f>
        <v>10097</v>
      </c>
      <c r="K121" s="7" t="s">
        <v>344</v>
      </c>
      <c r="L121" s="7">
        <f>IF(J121&lt;&gt;0,CONVERT(J121,K121,M121),NA())</f>
        <v>10097</v>
      </c>
      <c r="M121" s="7" t="s">
        <v>344</v>
      </c>
      <c r="N121" s="9">
        <v>44804</v>
      </c>
      <c r="O121" s="9" t="e">
        <f>NA()</f>
        <v>#N/A</v>
      </c>
      <c r="P121" s="6" t="e">
        <f t="shared" ca="1" si="2"/>
        <v>#N/A</v>
      </c>
      <c r="Q121" s="7" t="s">
        <v>336</v>
      </c>
      <c r="R121" s="7">
        <v>90000</v>
      </c>
      <c r="S121" s="7" t="s">
        <v>336</v>
      </c>
      <c r="T121" s="4">
        <f t="shared" si="3"/>
        <v>90000</v>
      </c>
    </row>
    <row r="122" spans="1:20" x14ac:dyDescent="0.25">
      <c r="A122" s="4" t="s">
        <v>361</v>
      </c>
      <c r="B122" s="4" t="str">
        <f>VLOOKUP(E122,Region_Country_list!$A$3:$H$252,6,0)</f>
        <v>Europe</v>
      </c>
      <c r="C122" s="4" t="str">
        <f>VLOOKUP(E122,Region_Country_list!$A$3:$H$252,7,0)</f>
        <v>Western Europe</v>
      </c>
      <c r="D122" s="4" t="str">
        <f>VLOOKUP(E122,Region_Country_list!$A$3:$H$252,5,0)</f>
        <v>ISO 3166-2:NL</v>
      </c>
      <c r="E122" s="4" t="s">
        <v>147</v>
      </c>
      <c r="F122" s="4" t="s">
        <v>151</v>
      </c>
      <c r="G122" s="4" t="s">
        <v>13</v>
      </c>
      <c r="H122" s="4" t="s">
        <v>14</v>
      </c>
      <c r="I122" s="4">
        <v>2153</v>
      </c>
      <c r="J122" s="4">
        <f>IF(I122=0,NA(),I122)</f>
        <v>2153</v>
      </c>
      <c r="K122" s="4" t="s">
        <v>344</v>
      </c>
      <c r="L122" s="4">
        <f>IF(J122&lt;&gt;0,CONVERT(J122,K122,M122),NA())</f>
        <v>2153</v>
      </c>
      <c r="M122" s="4" t="s">
        <v>344</v>
      </c>
      <c r="N122" s="6">
        <v>43769</v>
      </c>
      <c r="O122" s="6" t="e">
        <f>NA()</f>
        <v>#N/A</v>
      </c>
      <c r="P122" s="6">
        <f t="shared" ca="1" si="2"/>
        <v>43769</v>
      </c>
      <c r="Q122" s="4" t="s">
        <v>336</v>
      </c>
      <c r="R122" s="4">
        <v>28939</v>
      </c>
      <c r="S122" s="4" t="s">
        <v>336</v>
      </c>
      <c r="T122" s="4">
        <f t="shared" si="3"/>
        <v>28939</v>
      </c>
    </row>
    <row r="123" spans="1:20" x14ac:dyDescent="0.25">
      <c r="A123" s="7" t="s">
        <v>361</v>
      </c>
      <c r="B123" s="4" t="str">
        <f>VLOOKUP(E123,Region_Country_list!$A$3:$H$252,6,0)</f>
        <v>Europe</v>
      </c>
      <c r="C123" s="4" t="str">
        <f>VLOOKUP(E123,Region_Country_list!$A$3:$H$252,7,0)</f>
        <v>Western Europe</v>
      </c>
      <c r="D123" s="4" t="str">
        <f>VLOOKUP(E123,Region_Country_list!$A$3:$H$252,5,0)</f>
        <v>ISO 3166-2:NL</v>
      </c>
      <c r="E123" s="7" t="s">
        <v>147</v>
      </c>
      <c r="F123" s="7" t="s">
        <v>152</v>
      </c>
      <c r="G123" s="7" t="s">
        <v>13</v>
      </c>
      <c r="H123" s="7" t="s">
        <v>14</v>
      </c>
      <c r="I123" s="7">
        <v>369</v>
      </c>
      <c r="J123" s="7">
        <f>IF(I123=0,NA(),I123)</f>
        <v>369</v>
      </c>
      <c r="K123" s="7" t="s">
        <v>344</v>
      </c>
      <c r="L123" s="7">
        <f>IF(J123&lt;&gt;0,CONVERT(J123,K123,M123),NA())</f>
        <v>369</v>
      </c>
      <c r="M123" s="7" t="s">
        <v>344</v>
      </c>
      <c r="N123" s="9">
        <v>44561</v>
      </c>
      <c r="O123" s="9" t="e">
        <f>NA()</f>
        <v>#N/A</v>
      </c>
      <c r="P123" s="6" t="e">
        <f t="shared" ca="1" si="2"/>
        <v>#N/A</v>
      </c>
      <c r="Q123" s="7" t="s">
        <v>336</v>
      </c>
      <c r="R123" s="7">
        <v>673673</v>
      </c>
      <c r="S123" s="7" t="s">
        <v>336</v>
      </c>
      <c r="T123" s="4">
        <f t="shared" si="3"/>
        <v>673673</v>
      </c>
    </row>
    <row r="124" spans="1:20" x14ac:dyDescent="0.25">
      <c r="A124" s="4" t="s">
        <v>361</v>
      </c>
      <c r="B124" s="4" t="str">
        <f>VLOOKUP(E124,Region_Country_list!$A$3:$H$252,6,0)</f>
        <v>Europe</v>
      </c>
      <c r="C124" s="4" t="str">
        <f>VLOOKUP(E124,Region_Country_list!$A$3:$H$252,7,0)</f>
        <v>Western Europe</v>
      </c>
      <c r="D124" s="4" t="str">
        <f>VLOOKUP(E124,Region_Country_list!$A$3:$H$252,5,0)</f>
        <v>ISO 3166-2:NL</v>
      </c>
      <c r="E124" s="4" t="s">
        <v>147</v>
      </c>
      <c r="F124" s="4" t="s">
        <v>153</v>
      </c>
      <c r="G124" s="4" t="s">
        <v>13</v>
      </c>
      <c r="H124" s="4" t="s">
        <v>14</v>
      </c>
      <c r="I124" s="4">
        <v>1615</v>
      </c>
      <c r="J124" s="4">
        <f>IF(I124=0,NA(),I124)</f>
        <v>1615</v>
      </c>
      <c r="K124" s="4" t="s">
        <v>344</v>
      </c>
      <c r="L124" s="4">
        <f>IF(J124&lt;&gt;0,CONVERT(J124,K124,M124),NA())</f>
        <v>1615</v>
      </c>
      <c r="M124" s="4" t="s">
        <v>344</v>
      </c>
      <c r="N124" s="6">
        <v>43251</v>
      </c>
      <c r="O124" s="6" t="e">
        <f>NA()</f>
        <v>#N/A</v>
      </c>
      <c r="P124" s="6">
        <f t="shared" ca="1" si="2"/>
        <v>43251</v>
      </c>
      <c r="Q124" s="4" t="s">
        <v>336</v>
      </c>
      <c r="R124" s="4">
        <v>21986</v>
      </c>
      <c r="S124" s="4" t="s">
        <v>336</v>
      </c>
      <c r="T124" s="4">
        <f t="shared" si="3"/>
        <v>21986</v>
      </c>
    </row>
    <row r="125" spans="1:20" x14ac:dyDescent="0.25">
      <c r="A125" s="7" t="s">
        <v>10</v>
      </c>
      <c r="B125" s="4" t="str">
        <f>VLOOKUP(E125,Region_Country_list!$A$3:$H$252,6,0)</f>
        <v>Africa</v>
      </c>
      <c r="C125" s="4" t="str">
        <f>VLOOKUP(E125,Region_Country_list!$A$3:$H$252,7,0)</f>
        <v>Sub-Saharan Africa</v>
      </c>
      <c r="D125" s="4" t="str">
        <f>VLOOKUP(E125,Region_Country_list!$A$3:$H$252,5,0)</f>
        <v>ISO 3166-2:NG</v>
      </c>
      <c r="E125" s="7" t="s">
        <v>154</v>
      </c>
      <c r="F125" s="7" t="s">
        <v>155</v>
      </c>
      <c r="G125" s="7" t="s">
        <v>13</v>
      </c>
      <c r="H125" s="7" t="s">
        <v>14</v>
      </c>
      <c r="I125" s="7">
        <v>1636.11</v>
      </c>
      <c r="J125" s="7">
        <f>IF(I125=0,NA(),I125)</f>
        <v>1636.11</v>
      </c>
      <c r="K125" s="7" t="s">
        <v>343</v>
      </c>
      <c r="L125" s="7">
        <f>IF(J125&lt;&gt;0,CONVERT(J125,K125,M125),NA())</f>
        <v>151.99959277439999</v>
      </c>
      <c r="M125" s="7" t="s">
        <v>344</v>
      </c>
      <c r="N125" s="9">
        <v>43991</v>
      </c>
      <c r="O125" s="9" t="e">
        <f>NA()</f>
        <v>#N/A</v>
      </c>
      <c r="P125" s="6">
        <f t="shared" ca="1" si="2"/>
        <v>43991</v>
      </c>
      <c r="Q125" s="7" t="s">
        <v>336</v>
      </c>
      <c r="R125" s="7">
        <v>8018</v>
      </c>
      <c r="S125" s="7" t="s">
        <v>336</v>
      </c>
      <c r="T125" s="4">
        <f t="shared" si="3"/>
        <v>8018</v>
      </c>
    </row>
    <row r="126" spans="1:20" x14ac:dyDescent="0.25">
      <c r="A126" s="4" t="s">
        <v>10</v>
      </c>
      <c r="B126" s="4" t="str">
        <f>VLOOKUP(E126,Region_Country_list!$A$3:$H$252,6,0)</f>
        <v>Africa</v>
      </c>
      <c r="C126" s="4" t="str">
        <f>VLOOKUP(E126,Region_Country_list!$A$3:$H$252,7,0)</f>
        <v>Sub-Saharan Africa</v>
      </c>
      <c r="D126" s="4" t="str">
        <f>VLOOKUP(E126,Region_Country_list!$A$3:$H$252,5,0)</f>
        <v>ISO 3166-2:NG</v>
      </c>
      <c r="E126" s="4" t="s">
        <v>154</v>
      </c>
      <c r="F126" s="4" t="s">
        <v>155</v>
      </c>
      <c r="G126" s="4" t="s">
        <v>13</v>
      </c>
      <c r="H126" s="4" t="s">
        <v>25</v>
      </c>
      <c r="I126" s="4">
        <v>0</v>
      </c>
      <c r="J126" s="4" t="e">
        <f>IF(I126=0,NA(),I126)</f>
        <v>#N/A</v>
      </c>
      <c r="K126" s="4" t="s">
        <v>343</v>
      </c>
      <c r="L126" s="4" t="e">
        <f>IF(J126&lt;&gt;0,CONVERT(J126,K126,M126),NA())</f>
        <v>#N/A</v>
      </c>
      <c r="M126" s="4" t="s">
        <v>344</v>
      </c>
      <c r="N126" s="6">
        <v>43159</v>
      </c>
      <c r="O126" s="6" t="e">
        <f>NA()</f>
        <v>#N/A</v>
      </c>
      <c r="P126" s="6">
        <f t="shared" ca="1" si="2"/>
        <v>43159</v>
      </c>
      <c r="Q126" s="4" t="s">
        <v>336</v>
      </c>
      <c r="R126" s="4">
        <v>21763</v>
      </c>
      <c r="S126" s="4" t="s">
        <v>336</v>
      </c>
      <c r="T126" s="4">
        <f t="shared" si="3"/>
        <v>21763</v>
      </c>
    </row>
    <row r="127" spans="1:20" x14ac:dyDescent="0.25">
      <c r="A127" s="7" t="s">
        <v>361</v>
      </c>
      <c r="B127" s="4" t="str">
        <f>VLOOKUP(E127,Region_Country_list!$A$3:$H$252,6,0)</f>
        <v>Europe</v>
      </c>
      <c r="C127" s="4" t="str">
        <f>VLOOKUP(E127,Region_Country_list!$A$3:$H$252,7,0)</f>
        <v>Northern Europe</v>
      </c>
      <c r="D127" s="4" t="str">
        <f>VLOOKUP(E127,Region_Country_list!$A$3:$H$252,5,0)</f>
        <v>ISO 3166-2:NO</v>
      </c>
      <c r="E127" s="7" t="s">
        <v>37</v>
      </c>
      <c r="F127" s="7" t="s">
        <v>156</v>
      </c>
      <c r="G127" s="7" t="s">
        <v>13</v>
      </c>
      <c r="H127" s="7" t="s">
        <v>14</v>
      </c>
      <c r="I127" s="7">
        <v>796</v>
      </c>
      <c r="J127" s="7">
        <f>IF(I127=0,NA(),I127)</f>
        <v>796</v>
      </c>
      <c r="K127" s="7" t="s">
        <v>344</v>
      </c>
      <c r="L127" s="7">
        <f>IF(J127&lt;&gt;0,CONVERT(J127,K127,M127),NA())</f>
        <v>796</v>
      </c>
      <c r="M127" s="7" t="s">
        <v>344</v>
      </c>
      <c r="N127" s="9" t="e">
        <f>NA()</f>
        <v>#N/A</v>
      </c>
      <c r="O127" s="9" t="e">
        <f>NA()</f>
        <v>#N/A</v>
      </c>
      <c r="P127" s="6" t="e">
        <f t="shared" ca="1" si="2"/>
        <v>#N/A</v>
      </c>
      <c r="Q127" s="7" t="s">
        <v>336</v>
      </c>
      <c r="R127" s="7">
        <v>18838</v>
      </c>
      <c r="S127" s="7" t="s">
        <v>336</v>
      </c>
      <c r="T127" s="4">
        <f t="shared" si="3"/>
        <v>18838</v>
      </c>
    </row>
    <row r="128" spans="1:20" x14ac:dyDescent="0.25">
      <c r="A128" s="4" t="s">
        <v>361</v>
      </c>
      <c r="B128" s="4" t="str">
        <f>VLOOKUP(E128,Region_Country_list!$A$3:$H$252,6,0)</f>
        <v>Europe</v>
      </c>
      <c r="C128" s="4" t="str">
        <f>VLOOKUP(E128,Region_Country_list!$A$3:$H$252,7,0)</f>
        <v>Northern Europe</v>
      </c>
      <c r="D128" s="4" t="str">
        <f>VLOOKUP(E128,Region_Country_list!$A$3:$H$252,5,0)</f>
        <v>ISO 3166-2:NO</v>
      </c>
      <c r="E128" s="4" t="s">
        <v>37</v>
      </c>
      <c r="F128" s="4" t="s">
        <v>157</v>
      </c>
      <c r="G128" s="4" t="s">
        <v>13</v>
      </c>
      <c r="H128" s="4" t="s">
        <v>25</v>
      </c>
      <c r="I128" s="4">
        <v>0</v>
      </c>
      <c r="J128" s="4" t="e">
        <f>IF(I128=0,NA(),I128)</f>
        <v>#N/A</v>
      </c>
      <c r="K128" s="4" t="s">
        <v>344</v>
      </c>
      <c r="L128" s="4" t="e">
        <f>IF(J128&lt;&gt;0,CONVERT(J128,K128,M128),NA())</f>
        <v>#N/A</v>
      </c>
      <c r="M128" s="4" t="s">
        <v>344</v>
      </c>
      <c r="N128" s="6" t="e">
        <f>NA()</f>
        <v>#N/A</v>
      </c>
      <c r="O128" s="6" t="e">
        <f>NA()</f>
        <v>#N/A</v>
      </c>
      <c r="P128" s="6" t="e">
        <f t="shared" ca="1" si="2"/>
        <v>#N/A</v>
      </c>
      <c r="Q128" s="4" t="s">
        <v>336</v>
      </c>
      <c r="R128" s="4">
        <v>6095</v>
      </c>
      <c r="S128" s="4" t="s">
        <v>336</v>
      </c>
      <c r="T128" s="4">
        <f t="shared" si="3"/>
        <v>6095</v>
      </c>
    </row>
    <row r="129" spans="1:20" x14ac:dyDescent="0.25">
      <c r="A129" s="7" t="s">
        <v>361</v>
      </c>
      <c r="B129" s="4" t="str">
        <f>VLOOKUP(E129,Region_Country_list!$A$3:$H$252,6,0)</f>
        <v>Europe</v>
      </c>
      <c r="C129" s="4" t="str">
        <f>VLOOKUP(E129,Region_Country_list!$A$3:$H$252,7,0)</f>
        <v>Northern Europe</v>
      </c>
      <c r="D129" s="4" t="str">
        <f>VLOOKUP(E129,Region_Country_list!$A$3:$H$252,5,0)</f>
        <v>ISO 3166-2:NO</v>
      </c>
      <c r="E129" s="7" t="s">
        <v>37</v>
      </c>
      <c r="F129" s="7" t="s">
        <v>158</v>
      </c>
      <c r="G129" s="7" t="s">
        <v>13</v>
      </c>
      <c r="H129" s="7" t="s">
        <v>14</v>
      </c>
      <c r="I129" s="7">
        <v>1162</v>
      </c>
      <c r="J129" s="7">
        <f>IF(I129=0,NA(),I129)</f>
        <v>1162</v>
      </c>
      <c r="K129" s="7" t="s">
        <v>344</v>
      </c>
      <c r="L129" s="7">
        <f>IF(J129&lt;&gt;0,CONVERT(J129,K129,M129),NA())</f>
        <v>1162</v>
      </c>
      <c r="M129" s="7" t="s">
        <v>344</v>
      </c>
      <c r="N129" s="9">
        <v>44043</v>
      </c>
      <c r="O129" s="9" t="e">
        <f>NA()</f>
        <v>#N/A</v>
      </c>
      <c r="P129" s="6">
        <f t="shared" ca="1" si="2"/>
        <v>44043</v>
      </c>
      <c r="Q129" s="7" t="s">
        <v>336</v>
      </c>
      <c r="R129" s="7">
        <v>28289</v>
      </c>
      <c r="S129" s="7" t="s">
        <v>336</v>
      </c>
      <c r="T129" s="4">
        <f t="shared" si="3"/>
        <v>28289</v>
      </c>
    </row>
    <row r="130" spans="1:20" x14ac:dyDescent="0.25">
      <c r="A130" s="4" t="s">
        <v>10</v>
      </c>
      <c r="B130" s="4" t="str">
        <f>VLOOKUP(E130,Region_Country_list!$A$3:$H$252,6,0)</f>
        <v>Asia</v>
      </c>
      <c r="C130" s="4" t="str">
        <f>VLOOKUP(E130,Region_Country_list!$A$3:$H$252,7,0)</f>
        <v>Western Asia</v>
      </c>
      <c r="D130" s="4" t="str">
        <f>VLOOKUP(E130,Region_Country_list!$A$3:$H$252,5,0)</f>
        <v>ISO 3166-2:OM</v>
      </c>
      <c r="E130" s="4" t="s">
        <v>159</v>
      </c>
      <c r="F130" s="4" t="s">
        <v>160</v>
      </c>
      <c r="G130" s="4" t="s">
        <v>13</v>
      </c>
      <c r="H130" s="4" t="s">
        <v>14</v>
      </c>
      <c r="I130" s="4">
        <v>1076</v>
      </c>
      <c r="J130" s="4">
        <f>IF(I130=0,NA(),I130)</f>
        <v>1076</v>
      </c>
      <c r="K130" s="4" t="s">
        <v>343</v>
      </c>
      <c r="L130" s="4">
        <f>IF(J130&lt;&gt;0,CONVERT(J130,K130,M130),NA())</f>
        <v>99.963671039999994</v>
      </c>
      <c r="M130" s="4" t="s">
        <v>344</v>
      </c>
      <c r="N130" s="6">
        <v>44104</v>
      </c>
      <c r="O130" s="6" t="e">
        <f>NA()</f>
        <v>#N/A</v>
      </c>
      <c r="P130" s="6">
        <f t="shared" ca="1" si="2"/>
        <v>44104</v>
      </c>
      <c r="Q130" s="4" t="s">
        <v>336</v>
      </c>
      <c r="R130" s="4">
        <v>10712</v>
      </c>
      <c r="S130" s="4" t="s">
        <v>336</v>
      </c>
      <c r="T130" s="4">
        <f t="shared" si="3"/>
        <v>10712</v>
      </c>
    </row>
    <row r="131" spans="1:20" x14ac:dyDescent="0.25">
      <c r="A131" s="7" t="s">
        <v>10</v>
      </c>
      <c r="B131" s="4" t="str">
        <f>VLOOKUP(E131,Region_Country_list!$A$3:$H$252,6,0)</f>
        <v>Asia</v>
      </c>
      <c r="C131" s="4" t="str">
        <f>VLOOKUP(E131,Region_Country_list!$A$3:$H$252,7,0)</f>
        <v>Southern Asia</v>
      </c>
      <c r="D131" s="4" t="str">
        <f>VLOOKUP(E131,Region_Country_list!$A$3:$H$252,5,0)</f>
        <v>ISO 3166-2:PK</v>
      </c>
      <c r="E131" s="7" t="s">
        <v>161</v>
      </c>
      <c r="F131" s="7" t="s">
        <v>162</v>
      </c>
      <c r="G131" s="7" t="s">
        <v>13</v>
      </c>
      <c r="H131" s="7" t="s">
        <v>14</v>
      </c>
      <c r="I131" s="7">
        <v>1500</v>
      </c>
      <c r="J131" s="7">
        <f>IF(I131=0,NA(),I131)</f>
        <v>1500</v>
      </c>
      <c r="K131" s="7" t="s">
        <v>343</v>
      </c>
      <c r="L131" s="7">
        <f>IF(J131&lt;&gt;0,CONVERT(J131,K131,M131),NA())</f>
        <v>139.35456000000002</v>
      </c>
      <c r="M131" s="7" t="s">
        <v>344</v>
      </c>
      <c r="N131" s="9">
        <v>44074</v>
      </c>
      <c r="O131" s="9" t="e">
        <f>NA()</f>
        <v>#N/A</v>
      </c>
      <c r="P131" s="6">
        <f t="shared" ref="P131:P194" ca="1" si="4">IF(TODAY()-N131&gt;=0,N131, O131)</f>
        <v>44074</v>
      </c>
      <c r="Q131" s="7" t="s">
        <v>336</v>
      </c>
      <c r="R131" s="7">
        <v>13816</v>
      </c>
      <c r="S131" s="7" t="s">
        <v>336</v>
      </c>
      <c r="T131" s="4">
        <f t="shared" ref="T131:T194" si="5">IF(G131="Owned", 0, IF(R131&lt;&gt;"#NA",IF(Q131="USD",1,
IF(Q131="CAD",0.79))*R131, IF(G131="Owned", 0, NA())))</f>
        <v>13816</v>
      </c>
    </row>
    <row r="132" spans="1:20" x14ac:dyDescent="0.25">
      <c r="A132" s="4" t="s">
        <v>39</v>
      </c>
      <c r="B132" s="4" t="str">
        <f>VLOOKUP(E132,Region_Country_list!$A$3:$H$252,6,0)</f>
        <v>Americas</v>
      </c>
      <c r="C132" s="4" t="str">
        <f>VLOOKUP(E132,Region_Country_list!$A$3:$H$252,7,0)</f>
        <v>Latin America and the Caribbean</v>
      </c>
      <c r="D132" s="4" t="str">
        <f>VLOOKUP(E132,Region_Country_list!$A$3:$H$252,5,0)</f>
        <v>ISO 3166-2:PA</v>
      </c>
      <c r="E132" s="4" t="s">
        <v>163</v>
      </c>
      <c r="F132" s="4" t="s">
        <v>164</v>
      </c>
      <c r="G132" s="4" t="s">
        <v>55</v>
      </c>
      <c r="H132" s="4" t="s">
        <v>14</v>
      </c>
      <c r="I132" s="4">
        <v>2604</v>
      </c>
      <c r="J132" s="4">
        <f>IF(I132=0,NA(),I132)</f>
        <v>2604</v>
      </c>
      <c r="K132" s="4" t="s">
        <v>343</v>
      </c>
      <c r="L132" s="4">
        <f>IF(J132&lt;&gt;0,CONVERT(J132,K132,M132),NA())</f>
        <v>241.91951616</v>
      </c>
      <c r="M132" s="4" t="s">
        <v>344</v>
      </c>
      <c r="N132" s="6" t="e">
        <f>NA()</f>
        <v>#N/A</v>
      </c>
      <c r="O132" s="6" t="e">
        <f>NA()</f>
        <v>#N/A</v>
      </c>
      <c r="P132" s="6" t="e">
        <f t="shared" ca="1" si="4"/>
        <v>#N/A</v>
      </c>
      <c r="Q132" s="4" t="s">
        <v>336</v>
      </c>
      <c r="R132" s="4" t="e">
        <f>NA()</f>
        <v>#N/A</v>
      </c>
      <c r="S132" s="4" t="s">
        <v>336</v>
      </c>
      <c r="T132" s="4">
        <f t="shared" si="5"/>
        <v>0</v>
      </c>
    </row>
    <row r="133" spans="1:20" x14ac:dyDescent="0.25">
      <c r="A133" s="7" t="s">
        <v>39</v>
      </c>
      <c r="B133" s="4" t="str">
        <f>VLOOKUP(E133,Region_Country_list!$A$3:$H$252,6,0)</f>
        <v>Americas</v>
      </c>
      <c r="C133" s="4" t="str">
        <f>VLOOKUP(E133,Region_Country_list!$A$3:$H$252,7,0)</f>
        <v>Latin America and the Caribbean</v>
      </c>
      <c r="D133" s="4" t="str">
        <f>VLOOKUP(E133,Region_Country_list!$A$3:$H$252,5,0)</f>
        <v>ISO 3166-2:PE</v>
      </c>
      <c r="E133" s="7" t="s">
        <v>165</v>
      </c>
      <c r="F133" s="7" t="s">
        <v>166</v>
      </c>
      <c r="G133" s="7" t="s">
        <v>13</v>
      </c>
      <c r="H133" s="7" t="s">
        <v>14</v>
      </c>
      <c r="I133" s="7">
        <v>125</v>
      </c>
      <c r="J133" s="7">
        <f>IF(I133=0,NA(),I133)</f>
        <v>125</v>
      </c>
      <c r="K133" s="7" t="s">
        <v>343</v>
      </c>
      <c r="L133" s="7">
        <f>IF(J133&lt;&gt;0,CONVERT(J133,K133,M133),NA())</f>
        <v>11.612880000000001</v>
      </c>
      <c r="M133" s="7" t="s">
        <v>344</v>
      </c>
      <c r="N133" s="9">
        <v>44104</v>
      </c>
      <c r="O133" s="9" t="e">
        <f>NA()</f>
        <v>#N/A</v>
      </c>
      <c r="P133" s="6">
        <f t="shared" ca="1" si="4"/>
        <v>44104</v>
      </c>
      <c r="Q133" s="7" t="s">
        <v>336</v>
      </c>
      <c r="R133" s="7" t="e">
        <f>NA()</f>
        <v>#N/A</v>
      </c>
      <c r="S133" s="7" t="s">
        <v>336</v>
      </c>
      <c r="T133" s="4" t="e">
        <f t="shared" si="5"/>
        <v>#N/A</v>
      </c>
    </row>
    <row r="134" spans="1:20" x14ac:dyDescent="0.25">
      <c r="A134" s="4" t="s">
        <v>361</v>
      </c>
      <c r="B134" s="4" t="str">
        <f>VLOOKUP(E134,Region_Country_list!$A$3:$H$252,6,0)</f>
        <v>Europe</v>
      </c>
      <c r="C134" s="4" t="str">
        <f>VLOOKUP(E134,Region_Country_list!$A$3:$H$252,7,0)</f>
        <v>Eastern Europe</v>
      </c>
      <c r="D134" s="4" t="str">
        <f>VLOOKUP(E134,Region_Country_list!$A$3:$H$252,5,0)</f>
        <v>ISO 3166-2:PL</v>
      </c>
      <c r="E134" s="4" t="s">
        <v>167</v>
      </c>
      <c r="F134" s="4" t="s">
        <v>168</v>
      </c>
      <c r="G134" s="4" t="s">
        <v>13</v>
      </c>
      <c r="H134" s="4" t="s">
        <v>14</v>
      </c>
      <c r="I134" s="4">
        <v>5993</v>
      </c>
      <c r="J134" s="4">
        <f>IF(I134=0,NA(),I134)</f>
        <v>5993</v>
      </c>
      <c r="K134" s="4" t="s">
        <v>344</v>
      </c>
      <c r="L134" s="4">
        <f>IF(J134&lt;&gt;0,CONVERT(J134,K134,M134),NA())</f>
        <v>5993</v>
      </c>
      <c r="M134" s="4" t="s">
        <v>344</v>
      </c>
      <c r="N134" s="6">
        <v>44803</v>
      </c>
      <c r="O134" s="6">
        <v>42978</v>
      </c>
      <c r="P134" s="6">
        <f t="shared" ca="1" si="4"/>
        <v>42978</v>
      </c>
      <c r="Q134" s="4" t="s">
        <v>336</v>
      </c>
      <c r="R134" s="4">
        <v>93023</v>
      </c>
      <c r="S134" s="4" t="s">
        <v>336</v>
      </c>
      <c r="T134" s="4">
        <f t="shared" si="5"/>
        <v>93023</v>
      </c>
    </row>
    <row r="135" spans="1:20" x14ac:dyDescent="0.25">
      <c r="A135" s="7" t="s">
        <v>361</v>
      </c>
      <c r="B135" s="4" t="str">
        <f>VLOOKUP(E135,Region_Country_list!$A$3:$H$252,6,0)</f>
        <v>Europe</v>
      </c>
      <c r="C135" s="4" t="str">
        <f>VLOOKUP(E135,Region_Country_list!$A$3:$H$252,7,0)</f>
        <v>Eastern Europe</v>
      </c>
      <c r="D135" s="4" t="str">
        <f>VLOOKUP(E135,Region_Country_list!$A$3:$H$252,5,0)</f>
        <v>ISO 3166-2:PL</v>
      </c>
      <c r="E135" s="7" t="s">
        <v>167</v>
      </c>
      <c r="F135" s="7" t="s">
        <v>169</v>
      </c>
      <c r="G135" s="7" t="s">
        <v>13</v>
      </c>
      <c r="H135" s="7" t="s">
        <v>14</v>
      </c>
      <c r="I135" s="7">
        <v>2227</v>
      </c>
      <c r="J135" s="7">
        <f>IF(I135=0,NA(),I135)</f>
        <v>2227</v>
      </c>
      <c r="K135" s="7" t="s">
        <v>344</v>
      </c>
      <c r="L135" s="7">
        <f>IF(J135&lt;&gt;0,CONVERT(J135,K135,M135),NA())</f>
        <v>2227</v>
      </c>
      <c r="M135" s="7" t="s">
        <v>344</v>
      </c>
      <c r="N135" s="9" t="e">
        <f>NA()</f>
        <v>#N/A</v>
      </c>
      <c r="O135" s="9" t="e">
        <f>NA()</f>
        <v>#N/A</v>
      </c>
      <c r="P135" s="6" t="e">
        <f t="shared" ca="1" si="4"/>
        <v>#N/A</v>
      </c>
      <c r="Q135" s="7" t="s">
        <v>336</v>
      </c>
      <c r="R135" s="7">
        <v>22287</v>
      </c>
      <c r="S135" s="7" t="s">
        <v>336</v>
      </c>
      <c r="T135" s="4">
        <f t="shared" si="5"/>
        <v>22287</v>
      </c>
    </row>
    <row r="136" spans="1:20" x14ac:dyDescent="0.25">
      <c r="A136" s="4" t="s">
        <v>361</v>
      </c>
      <c r="B136" s="4" t="str">
        <f>VLOOKUP(E136,Region_Country_list!$A$3:$H$252,6,0)</f>
        <v>Europe</v>
      </c>
      <c r="C136" s="4" t="str">
        <f>VLOOKUP(E136,Region_Country_list!$A$3:$H$252,7,0)</f>
        <v>Eastern Europe</v>
      </c>
      <c r="D136" s="4" t="str">
        <f>VLOOKUP(E136,Region_Country_list!$A$3:$H$252,5,0)</f>
        <v>ISO 3166-2:PL</v>
      </c>
      <c r="E136" s="4" t="s">
        <v>167</v>
      </c>
      <c r="F136" s="4" t="s">
        <v>170</v>
      </c>
      <c r="G136" s="4" t="s">
        <v>13</v>
      </c>
      <c r="H136" s="4" t="s">
        <v>14</v>
      </c>
      <c r="I136" s="4">
        <v>2367</v>
      </c>
      <c r="J136" s="4">
        <f>IF(I136=0,NA(),I136)</f>
        <v>2367</v>
      </c>
      <c r="K136" s="4" t="s">
        <v>344</v>
      </c>
      <c r="L136" s="4">
        <f>IF(J136&lt;&gt;0,CONVERT(J136,K136,M136),NA())</f>
        <v>2367</v>
      </c>
      <c r="M136" s="4" t="s">
        <v>344</v>
      </c>
      <c r="N136" s="6">
        <v>44196</v>
      </c>
      <c r="O136" s="6" t="e">
        <f>NA()</f>
        <v>#N/A</v>
      </c>
      <c r="P136" s="6">
        <f t="shared" ca="1" si="4"/>
        <v>44196</v>
      </c>
      <c r="Q136" s="4" t="s">
        <v>336</v>
      </c>
      <c r="R136" s="4">
        <v>27234</v>
      </c>
      <c r="S136" s="4" t="s">
        <v>336</v>
      </c>
      <c r="T136" s="4">
        <f t="shared" si="5"/>
        <v>27234</v>
      </c>
    </row>
    <row r="137" spans="1:20" x14ac:dyDescent="0.25">
      <c r="A137" s="7" t="s">
        <v>360</v>
      </c>
      <c r="B137" s="4" t="str">
        <f>VLOOKUP(E137,Region_Country_list!$A$3:$H$252,6,0)</f>
        <v>Europe</v>
      </c>
      <c r="C137" s="4" t="str">
        <f>VLOOKUP(E137,Region_Country_list!$A$3:$H$252,7,0)</f>
        <v>Southern Europe</v>
      </c>
      <c r="D137" s="4" t="str">
        <f>VLOOKUP(E137,Region_Country_list!$A$3:$H$252,5,0)</f>
        <v>ISO 3166-2:PT</v>
      </c>
      <c r="E137" s="7" t="s">
        <v>171</v>
      </c>
      <c r="F137" s="7" t="s">
        <v>172</v>
      </c>
      <c r="G137" s="7" t="s">
        <v>55</v>
      </c>
      <c r="H137" s="7" t="s">
        <v>14</v>
      </c>
      <c r="I137" s="7">
        <v>1711.46</v>
      </c>
      <c r="J137" s="7">
        <f>IF(I137=0,NA(),I137)</f>
        <v>1711.46</v>
      </c>
      <c r="K137" s="7" t="s">
        <v>344</v>
      </c>
      <c r="L137" s="7">
        <f>IF(J137&lt;&gt;0,CONVERT(J137,K137,M137),NA())</f>
        <v>1711.46</v>
      </c>
      <c r="M137" s="7" t="s">
        <v>344</v>
      </c>
      <c r="N137" s="9" t="e">
        <f>NA()</f>
        <v>#N/A</v>
      </c>
      <c r="O137" s="9" t="e">
        <f>NA()</f>
        <v>#N/A</v>
      </c>
      <c r="P137" s="6" t="e">
        <f t="shared" ca="1" si="4"/>
        <v>#N/A</v>
      </c>
      <c r="Q137" s="7" t="s">
        <v>336</v>
      </c>
      <c r="R137" s="7" t="e">
        <f>NA()</f>
        <v>#N/A</v>
      </c>
      <c r="S137" s="7" t="s">
        <v>336</v>
      </c>
      <c r="T137" s="4">
        <f t="shared" si="5"/>
        <v>0</v>
      </c>
    </row>
    <row r="138" spans="1:20" x14ac:dyDescent="0.25">
      <c r="A138" s="4" t="s">
        <v>10</v>
      </c>
      <c r="B138" s="4" t="str">
        <f>VLOOKUP(E138,Region_Country_list!$A$3:$H$252,6,0)</f>
        <v>Asia</v>
      </c>
      <c r="C138" s="4" t="str">
        <f>VLOOKUP(E138,Region_Country_list!$A$3:$H$252,7,0)</f>
        <v>Western Asia</v>
      </c>
      <c r="D138" s="4" t="str">
        <f>VLOOKUP(E138,Region_Country_list!$A$3:$H$252,5,0)</f>
        <v>ISO 3166-2:QA</v>
      </c>
      <c r="E138" s="4" t="s">
        <v>173</v>
      </c>
      <c r="F138" s="4" t="s">
        <v>174</v>
      </c>
      <c r="G138" s="4" t="s">
        <v>13</v>
      </c>
      <c r="H138" s="4" t="s">
        <v>14</v>
      </c>
      <c r="I138" s="4">
        <v>1776</v>
      </c>
      <c r="J138" s="4">
        <f>IF(I138=0,NA(),I138)</f>
        <v>1776</v>
      </c>
      <c r="K138" s="4" t="s">
        <v>343</v>
      </c>
      <c r="L138" s="4">
        <f>IF(J138&lt;&gt;0,CONVERT(J138,K138,M138),NA())</f>
        <v>164.99579904000001</v>
      </c>
      <c r="M138" s="4" t="s">
        <v>344</v>
      </c>
      <c r="N138" s="6">
        <v>43251</v>
      </c>
      <c r="O138" s="6" t="e">
        <f>NA()</f>
        <v>#N/A</v>
      </c>
      <c r="P138" s="6">
        <f t="shared" ca="1" si="4"/>
        <v>43251</v>
      </c>
      <c r="Q138" s="4" t="s">
        <v>336</v>
      </c>
      <c r="R138" s="4">
        <v>66209</v>
      </c>
      <c r="S138" s="4" t="s">
        <v>336</v>
      </c>
      <c r="T138" s="4">
        <f t="shared" si="5"/>
        <v>66209</v>
      </c>
    </row>
    <row r="139" spans="1:20" x14ac:dyDescent="0.25">
      <c r="A139" s="7" t="s">
        <v>360</v>
      </c>
      <c r="B139" s="4" t="str">
        <f>VLOOKUP(E139,Region_Country_list!$A$3:$H$252,6,0)</f>
        <v>Europe</v>
      </c>
      <c r="C139" s="4" t="str">
        <f>VLOOKUP(E139,Region_Country_list!$A$3:$H$252,7,0)</f>
        <v>Eastern Europe</v>
      </c>
      <c r="D139" s="4" t="str">
        <f>VLOOKUP(E139,Region_Country_list!$A$3:$H$252,5,0)</f>
        <v>ISO 3166-2:RO</v>
      </c>
      <c r="E139" s="7" t="s">
        <v>175</v>
      </c>
      <c r="F139" s="7" t="s">
        <v>176</v>
      </c>
      <c r="G139" s="7" t="s">
        <v>13</v>
      </c>
      <c r="H139" s="7" t="s">
        <v>14</v>
      </c>
      <c r="I139" s="7">
        <v>2551</v>
      </c>
      <c r="J139" s="7">
        <f>IF(I139=0,NA(),I139)</f>
        <v>2551</v>
      </c>
      <c r="K139" s="7" t="s">
        <v>344</v>
      </c>
      <c r="L139" s="7">
        <f>IF(J139&lt;&gt;0,CONVERT(J139,K139,M139),NA())</f>
        <v>2551</v>
      </c>
      <c r="M139" s="7" t="s">
        <v>344</v>
      </c>
      <c r="N139" s="9">
        <v>43496</v>
      </c>
      <c r="O139" s="9" t="e">
        <f>NA()</f>
        <v>#N/A</v>
      </c>
      <c r="P139" s="6">
        <f t="shared" ca="1" si="4"/>
        <v>43496</v>
      </c>
      <c r="Q139" s="7" t="s">
        <v>336</v>
      </c>
      <c r="R139" s="7">
        <v>24262</v>
      </c>
      <c r="S139" s="7" t="s">
        <v>336</v>
      </c>
      <c r="T139" s="4">
        <f t="shared" si="5"/>
        <v>24262</v>
      </c>
    </row>
    <row r="140" spans="1:20" x14ac:dyDescent="0.25">
      <c r="A140" s="4" t="s">
        <v>360</v>
      </c>
      <c r="B140" s="4" t="str">
        <f>VLOOKUP(E140,Region_Country_list!$A$3:$H$252,6,0)</f>
        <v>Europe</v>
      </c>
      <c r="C140" s="4" t="str">
        <f>VLOOKUP(E140,Region_Country_list!$A$3:$H$252,7,0)</f>
        <v>Eastern Europe</v>
      </c>
      <c r="D140" s="4" t="str">
        <f>VLOOKUP(E140,Region_Country_list!$A$3:$H$252,5,0)</f>
        <v>ISO 3166-2:RO</v>
      </c>
      <c r="E140" s="4" t="s">
        <v>175</v>
      </c>
      <c r="F140" s="4" t="s">
        <v>177</v>
      </c>
      <c r="G140" s="4" t="s">
        <v>13</v>
      </c>
      <c r="H140" s="4" t="s">
        <v>14</v>
      </c>
      <c r="I140" s="4">
        <v>1184</v>
      </c>
      <c r="J140" s="4">
        <f>IF(I140=0,NA(),I140)</f>
        <v>1184</v>
      </c>
      <c r="K140" s="4" t="s">
        <v>344</v>
      </c>
      <c r="L140" s="4">
        <f>IF(J140&lt;&gt;0,CONVERT(J140,K140,M140),NA())</f>
        <v>1184</v>
      </c>
      <c r="M140" s="4" t="s">
        <v>344</v>
      </c>
      <c r="N140" s="6">
        <v>43545</v>
      </c>
      <c r="O140" s="6" t="e">
        <f>NA()</f>
        <v>#N/A</v>
      </c>
      <c r="P140" s="6">
        <f t="shared" ca="1" si="4"/>
        <v>43545</v>
      </c>
      <c r="Q140" s="4" t="s">
        <v>336</v>
      </c>
      <c r="R140" s="4">
        <v>13152</v>
      </c>
      <c r="S140" s="4" t="s">
        <v>336</v>
      </c>
      <c r="T140" s="4">
        <f t="shared" si="5"/>
        <v>13152</v>
      </c>
    </row>
    <row r="141" spans="1:20" x14ac:dyDescent="0.25">
      <c r="A141" s="7" t="s">
        <v>360</v>
      </c>
      <c r="B141" s="4" t="str">
        <f>VLOOKUP(E141,Region_Country_list!$A$3:$H$252,6,0)</f>
        <v>Europe</v>
      </c>
      <c r="C141" s="4" t="str">
        <f>VLOOKUP(E141,Region_Country_list!$A$3:$H$252,7,0)</f>
        <v>Eastern Europe</v>
      </c>
      <c r="D141" s="4" t="str">
        <f>VLOOKUP(E141,Region_Country_list!$A$3:$H$252,5,0)</f>
        <v>ISO 3166-2:RO</v>
      </c>
      <c r="E141" s="7" t="s">
        <v>175</v>
      </c>
      <c r="F141" s="7" t="s">
        <v>178</v>
      </c>
      <c r="G141" s="7" t="s">
        <v>13</v>
      </c>
      <c r="H141" s="7" t="s">
        <v>14</v>
      </c>
      <c r="I141" s="7">
        <v>2024</v>
      </c>
      <c r="J141" s="7">
        <f>IF(I141=0,NA(),I141)</f>
        <v>2024</v>
      </c>
      <c r="K141" s="7" t="s">
        <v>344</v>
      </c>
      <c r="L141" s="7">
        <f>IF(J141&lt;&gt;0,CONVERT(J141,K141,M141),NA())</f>
        <v>2024</v>
      </c>
      <c r="M141" s="7" t="s">
        <v>344</v>
      </c>
      <c r="N141" s="9">
        <v>43465</v>
      </c>
      <c r="O141" s="9" t="e">
        <f>NA()</f>
        <v>#N/A</v>
      </c>
      <c r="P141" s="6">
        <f t="shared" ca="1" si="4"/>
        <v>43465</v>
      </c>
      <c r="Q141" s="7" t="s">
        <v>336</v>
      </c>
      <c r="R141" s="7">
        <v>20520</v>
      </c>
      <c r="S141" s="7" t="s">
        <v>336</v>
      </c>
      <c r="T141" s="4">
        <f t="shared" si="5"/>
        <v>20520</v>
      </c>
    </row>
    <row r="142" spans="1:20" x14ac:dyDescent="0.25">
      <c r="A142" s="4" t="s">
        <v>28</v>
      </c>
      <c r="B142" s="4" t="str">
        <f>VLOOKUP(E142,Region_Country_list!$A$3:$H$252,6,0)</f>
        <v>Asia</v>
      </c>
      <c r="C142" s="4" t="str">
        <f>VLOOKUP(E142,Region_Country_list!$A$3:$H$252,7,0)</f>
        <v>Eastern Asia</v>
      </c>
      <c r="D142" s="4" t="str">
        <f>VLOOKUP(E142,Region_Country_list!$A$3:$H$252,5,0)</f>
        <v>ISO 3166-2:HK</v>
      </c>
      <c r="E142" s="4" t="s">
        <v>180</v>
      </c>
      <c r="F142" s="4" t="s">
        <v>180</v>
      </c>
      <c r="G142" s="4" t="s">
        <v>13</v>
      </c>
      <c r="H142" s="4" t="s">
        <v>14</v>
      </c>
      <c r="I142" s="4">
        <v>10194</v>
      </c>
      <c r="J142" s="4">
        <f>IF(I142=0,NA(),I142)</f>
        <v>10194</v>
      </c>
      <c r="K142" s="4" t="s">
        <v>343</v>
      </c>
      <c r="L142" s="4">
        <f>IF(J142&lt;&gt;0,CONVERT(J142,K142,M142),NA())</f>
        <v>947.05358976000002</v>
      </c>
      <c r="M142" s="4" t="s">
        <v>344</v>
      </c>
      <c r="N142" s="6">
        <v>44196</v>
      </c>
      <c r="O142" s="6" t="e">
        <f>NA()</f>
        <v>#N/A</v>
      </c>
      <c r="P142" s="6">
        <f t="shared" ca="1" si="4"/>
        <v>44196</v>
      </c>
      <c r="Q142" s="4" t="s">
        <v>336</v>
      </c>
      <c r="R142" s="4">
        <v>613685</v>
      </c>
      <c r="S142" s="4" t="s">
        <v>336</v>
      </c>
      <c r="T142" s="4">
        <f t="shared" si="5"/>
        <v>613685</v>
      </c>
    </row>
    <row r="143" spans="1:20" x14ac:dyDescent="0.25">
      <c r="A143" s="7" t="s">
        <v>10</v>
      </c>
      <c r="B143" s="4" t="str">
        <f>VLOOKUP(E143,Region_Country_list!$A$3:$H$252,6,0)</f>
        <v>Africa</v>
      </c>
      <c r="C143" s="4" t="str">
        <f>VLOOKUP(E143,Region_Country_list!$A$3:$H$252,7,0)</f>
        <v>Sub-Saharan Africa</v>
      </c>
      <c r="D143" s="4" t="str">
        <f>VLOOKUP(E143,Region_Country_list!$A$3:$H$252,5,0)</f>
        <v>ISO 3166-2:ZA</v>
      </c>
      <c r="E143" s="7" t="s">
        <v>181</v>
      </c>
      <c r="F143" s="7" t="s">
        <v>182</v>
      </c>
      <c r="G143" s="7" t="s">
        <v>13</v>
      </c>
      <c r="H143" s="7" t="s">
        <v>14</v>
      </c>
      <c r="I143" s="7">
        <v>1795</v>
      </c>
      <c r="J143" s="7">
        <f>IF(I143=0,NA(),I143)</f>
        <v>1795</v>
      </c>
      <c r="K143" s="7" t="s">
        <v>343</v>
      </c>
      <c r="L143" s="7">
        <f>IF(J143&lt;&gt;0,CONVERT(J143,K143,M143),NA())</f>
        <v>166.7609568</v>
      </c>
      <c r="M143" s="7" t="s">
        <v>344</v>
      </c>
      <c r="N143" s="9">
        <v>43921</v>
      </c>
      <c r="O143" s="9" t="e">
        <f>NA()</f>
        <v>#N/A</v>
      </c>
      <c r="P143" s="6">
        <f t="shared" ca="1" si="4"/>
        <v>43921</v>
      </c>
      <c r="Q143" s="7" t="s">
        <v>336</v>
      </c>
      <c r="R143" s="7">
        <v>15313</v>
      </c>
      <c r="S143" s="7" t="s">
        <v>336</v>
      </c>
      <c r="T143" s="4">
        <f t="shared" si="5"/>
        <v>15313</v>
      </c>
    </row>
    <row r="144" spans="1:20" x14ac:dyDescent="0.25">
      <c r="A144" s="4" t="s">
        <v>360</v>
      </c>
      <c r="B144" s="4" t="str">
        <f>VLOOKUP(E144,Region_Country_list!$A$3:$H$252,6,0)</f>
        <v>Europe</v>
      </c>
      <c r="C144" s="4" t="str">
        <f>VLOOKUP(E144,Region_Country_list!$A$3:$H$252,7,0)</f>
        <v>Southern Europe</v>
      </c>
      <c r="D144" s="4" t="str">
        <f>VLOOKUP(E144,Region_Country_list!$A$3:$H$252,5,0)</f>
        <v>ISO 3166-2:ES</v>
      </c>
      <c r="E144" s="4" t="s">
        <v>183</v>
      </c>
      <c r="F144" s="4" t="s">
        <v>184</v>
      </c>
      <c r="G144" s="4" t="s">
        <v>13</v>
      </c>
      <c r="H144" s="4" t="s">
        <v>14</v>
      </c>
      <c r="I144" s="4">
        <v>1614</v>
      </c>
      <c r="J144" s="4">
        <f>IF(I144=0,NA(),I144)</f>
        <v>1614</v>
      </c>
      <c r="K144" s="4" t="s">
        <v>344</v>
      </c>
      <c r="L144" s="4">
        <f>IF(J144&lt;&gt;0,CONVERT(J144,K144,M144),NA())</f>
        <v>1613.9999999999998</v>
      </c>
      <c r="M144" s="4" t="s">
        <v>344</v>
      </c>
      <c r="N144" s="6">
        <v>44075</v>
      </c>
      <c r="O144" s="6" t="e">
        <f>NA()</f>
        <v>#N/A</v>
      </c>
      <c r="P144" s="6">
        <f t="shared" ca="1" si="4"/>
        <v>44075</v>
      </c>
      <c r="Q144" s="4" t="s">
        <v>336</v>
      </c>
      <c r="R144" s="4">
        <v>16271</v>
      </c>
      <c r="S144" s="4" t="s">
        <v>336</v>
      </c>
      <c r="T144" s="4">
        <f t="shared" si="5"/>
        <v>16271</v>
      </c>
    </row>
    <row r="145" spans="1:20" x14ac:dyDescent="0.25">
      <c r="A145" s="7" t="s">
        <v>360</v>
      </c>
      <c r="B145" s="4" t="str">
        <f>VLOOKUP(E145,Region_Country_list!$A$3:$H$252,6,0)</f>
        <v>Europe</v>
      </c>
      <c r="C145" s="4" t="str">
        <f>VLOOKUP(E145,Region_Country_list!$A$3:$H$252,7,0)</f>
        <v>Southern Europe</v>
      </c>
      <c r="D145" s="4" t="str">
        <f>VLOOKUP(E145,Region_Country_list!$A$3:$H$252,5,0)</f>
        <v>ISO 3166-2:ES</v>
      </c>
      <c r="E145" s="7" t="s">
        <v>183</v>
      </c>
      <c r="F145" s="7" t="s">
        <v>185</v>
      </c>
      <c r="G145" s="7" t="s">
        <v>13</v>
      </c>
      <c r="H145" s="7" t="s">
        <v>14</v>
      </c>
      <c r="I145" s="7">
        <v>2153</v>
      </c>
      <c r="J145" s="7">
        <f>IF(I145=0,NA(),I145)</f>
        <v>2153</v>
      </c>
      <c r="K145" s="7" t="s">
        <v>344</v>
      </c>
      <c r="L145" s="7">
        <f>IF(J145&lt;&gt;0,CONVERT(J145,K145,M145),NA())</f>
        <v>2153</v>
      </c>
      <c r="M145" s="7" t="s">
        <v>344</v>
      </c>
      <c r="N145" s="9">
        <v>43101</v>
      </c>
      <c r="O145" s="9">
        <v>43009</v>
      </c>
      <c r="P145" s="6">
        <f t="shared" ca="1" si="4"/>
        <v>43101</v>
      </c>
      <c r="Q145" s="7" t="s">
        <v>336</v>
      </c>
      <c r="R145" s="7">
        <v>39915</v>
      </c>
      <c r="S145" s="7" t="s">
        <v>336</v>
      </c>
      <c r="T145" s="4">
        <f t="shared" si="5"/>
        <v>39915</v>
      </c>
    </row>
    <row r="146" spans="1:20" x14ac:dyDescent="0.25">
      <c r="A146" s="4" t="s">
        <v>360</v>
      </c>
      <c r="B146" s="4" t="str">
        <f>VLOOKUP(E146,Region_Country_list!$A$3:$H$252,6,0)</f>
        <v>Europe</v>
      </c>
      <c r="C146" s="4" t="str">
        <f>VLOOKUP(E146,Region_Country_list!$A$3:$H$252,7,0)</f>
        <v>Southern Europe</v>
      </c>
      <c r="D146" s="4" t="str">
        <f>VLOOKUP(E146,Region_Country_list!$A$3:$H$252,5,0)</f>
        <v>ISO 3166-2:ES</v>
      </c>
      <c r="E146" s="4" t="s">
        <v>183</v>
      </c>
      <c r="F146" s="4" t="s">
        <v>186</v>
      </c>
      <c r="G146" s="4" t="s">
        <v>13</v>
      </c>
      <c r="H146" s="4" t="s">
        <v>14</v>
      </c>
      <c r="I146" s="4">
        <v>495</v>
      </c>
      <c r="J146" s="4">
        <f>IF(I146=0,NA(),I146)</f>
        <v>495</v>
      </c>
      <c r="K146" s="4" t="s">
        <v>344</v>
      </c>
      <c r="L146" s="4">
        <f>IF(J146&lt;&gt;0,CONVERT(J146,K146,M146),NA())</f>
        <v>495</v>
      </c>
      <c r="M146" s="4" t="s">
        <v>344</v>
      </c>
      <c r="N146" s="6">
        <v>44196</v>
      </c>
      <c r="O146" s="6" t="e">
        <f>NA()</f>
        <v>#N/A</v>
      </c>
      <c r="P146" s="6">
        <f t="shared" ca="1" si="4"/>
        <v>44196</v>
      </c>
      <c r="Q146" s="4" t="s">
        <v>336</v>
      </c>
      <c r="R146" s="4">
        <v>2990</v>
      </c>
      <c r="S146" s="4" t="s">
        <v>336</v>
      </c>
      <c r="T146" s="4">
        <f t="shared" si="5"/>
        <v>2990</v>
      </c>
    </row>
    <row r="147" spans="1:20" x14ac:dyDescent="0.25">
      <c r="A147" s="7" t="s">
        <v>360</v>
      </c>
      <c r="B147" s="4" t="str">
        <f>VLOOKUP(E147,Region_Country_list!$A$3:$H$252,6,0)</f>
        <v>Europe</v>
      </c>
      <c r="C147" s="4" t="str">
        <f>VLOOKUP(E147,Region_Country_list!$A$3:$H$252,7,0)</f>
        <v>Southern Europe</v>
      </c>
      <c r="D147" s="4" t="str">
        <f>VLOOKUP(E147,Region_Country_list!$A$3:$H$252,5,0)</f>
        <v>ISO 3166-2:ES</v>
      </c>
      <c r="E147" s="7" t="s">
        <v>183</v>
      </c>
      <c r="F147" s="7" t="s">
        <v>187</v>
      </c>
      <c r="G147" s="7" t="s">
        <v>13</v>
      </c>
      <c r="H147" s="7" t="s">
        <v>14</v>
      </c>
      <c r="I147" s="7">
        <v>207</v>
      </c>
      <c r="J147" s="7">
        <f>IF(I147=0,NA(),I147)</f>
        <v>207</v>
      </c>
      <c r="K147" s="7" t="s">
        <v>344</v>
      </c>
      <c r="L147" s="7">
        <f>IF(J147&lt;&gt;0,CONVERT(J147,K147,M147),NA())</f>
        <v>207</v>
      </c>
      <c r="M147" s="7" t="s">
        <v>344</v>
      </c>
      <c r="N147" s="9">
        <v>44150</v>
      </c>
      <c r="O147" s="9">
        <v>43024</v>
      </c>
      <c r="P147" s="6">
        <f t="shared" ca="1" si="4"/>
        <v>44150</v>
      </c>
      <c r="Q147" s="7" t="s">
        <v>336</v>
      </c>
      <c r="R147" s="7">
        <v>8644</v>
      </c>
      <c r="S147" s="7" t="s">
        <v>336</v>
      </c>
      <c r="T147" s="4">
        <f t="shared" si="5"/>
        <v>8644</v>
      </c>
    </row>
    <row r="148" spans="1:20" x14ac:dyDescent="0.25">
      <c r="A148" s="4" t="s">
        <v>360</v>
      </c>
      <c r="B148" s="4" t="str">
        <f>VLOOKUP(E148,Region_Country_list!$A$3:$H$252,6,0)</f>
        <v>Europe</v>
      </c>
      <c r="C148" s="4" t="str">
        <f>VLOOKUP(E148,Region_Country_list!$A$3:$H$252,7,0)</f>
        <v>Southern Europe</v>
      </c>
      <c r="D148" s="4" t="str">
        <f>VLOOKUP(E148,Region_Country_list!$A$3:$H$252,5,0)</f>
        <v>ISO 3166-2:ES</v>
      </c>
      <c r="E148" s="4" t="s">
        <v>183</v>
      </c>
      <c r="F148" s="4" t="s">
        <v>188</v>
      </c>
      <c r="G148" s="4" t="s">
        <v>55</v>
      </c>
      <c r="H148" s="4" t="s">
        <v>47</v>
      </c>
      <c r="I148" s="4">
        <v>252.95</v>
      </c>
      <c r="J148" s="4">
        <f>IF(I148=0,NA(),I148)</f>
        <v>252.95</v>
      </c>
      <c r="K148" s="4" t="s">
        <v>344</v>
      </c>
      <c r="L148" s="4">
        <f>IF(J148&lt;&gt;0,CONVERT(J148,K148,M148),NA())</f>
        <v>252.95</v>
      </c>
      <c r="M148" s="4" t="s">
        <v>344</v>
      </c>
      <c r="N148" s="6" t="e">
        <f>NA()</f>
        <v>#N/A</v>
      </c>
      <c r="O148" s="6" t="e">
        <f>NA()</f>
        <v>#N/A</v>
      </c>
      <c r="P148" s="6" t="e">
        <f t="shared" ca="1" si="4"/>
        <v>#N/A</v>
      </c>
      <c r="Q148" s="4" t="s">
        <v>336</v>
      </c>
      <c r="R148" s="4" t="e">
        <f>NA()</f>
        <v>#N/A</v>
      </c>
      <c r="S148" s="4" t="s">
        <v>336</v>
      </c>
      <c r="T148" s="4">
        <f t="shared" si="5"/>
        <v>0</v>
      </c>
    </row>
    <row r="149" spans="1:20" x14ac:dyDescent="0.25">
      <c r="A149" s="7" t="s">
        <v>360</v>
      </c>
      <c r="B149" s="4" t="str">
        <f>VLOOKUP(E149,Region_Country_list!$A$3:$H$252,6,0)</f>
        <v>Europe</v>
      </c>
      <c r="C149" s="4" t="str">
        <f>VLOOKUP(E149,Region_Country_list!$A$3:$H$252,7,0)</f>
        <v>Southern Europe</v>
      </c>
      <c r="D149" s="4" t="str">
        <f>VLOOKUP(E149,Region_Country_list!$A$3:$H$252,5,0)</f>
        <v>ISO 3166-2:ES</v>
      </c>
      <c r="E149" s="7" t="s">
        <v>183</v>
      </c>
      <c r="F149" s="7" t="s">
        <v>188</v>
      </c>
      <c r="G149" s="7" t="s">
        <v>55</v>
      </c>
      <c r="H149" s="7" t="s">
        <v>14</v>
      </c>
      <c r="I149" s="7">
        <v>9628.32</v>
      </c>
      <c r="J149" s="7">
        <f>IF(I149=0,NA(),I149)</f>
        <v>9628.32</v>
      </c>
      <c r="K149" s="7" t="s">
        <v>344</v>
      </c>
      <c r="L149" s="7">
        <f>IF(J149&lt;&gt;0,CONVERT(J149,K149,M149),NA())</f>
        <v>9628.32</v>
      </c>
      <c r="M149" s="7" t="s">
        <v>344</v>
      </c>
      <c r="N149" s="9" t="e">
        <f>NA()</f>
        <v>#N/A</v>
      </c>
      <c r="O149" s="9" t="e">
        <f>NA()</f>
        <v>#N/A</v>
      </c>
      <c r="P149" s="6" t="e">
        <f t="shared" ca="1" si="4"/>
        <v>#N/A</v>
      </c>
      <c r="Q149" s="7" t="s">
        <v>336</v>
      </c>
      <c r="R149" s="7" t="e">
        <f>NA()</f>
        <v>#N/A</v>
      </c>
      <c r="S149" s="7" t="s">
        <v>336</v>
      </c>
      <c r="T149" s="4">
        <f t="shared" si="5"/>
        <v>0</v>
      </c>
    </row>
    <row r="150" spans="1:20" x14ac:dyDescent="0.25">
      <c r="A150" s="4" t="s">
        <v>360</v>
      </c>
      <c r="B150" s="4" t="str">
        <f>VLOOKUP(E150,Region_Country_list!$A$3:$H$252,6,0)</f>
        <v>Europe</v>
      </c>
      <c r="C150" s="4" t="str">
        <f>VLOOKUP(E150,Region_Country_list!$A$3:$H$252,7,0)</f>
        <v>Southern Europe</v>
      </c>
      <c r="D150" s="4" t="str">
        <f>VLOOKUP(E150,Region_Country_list!$A$3:$H$252,5,0)</f>
        <v>ISO 3166-2:ES</v>
      </c>
      <c r="E150" s="4" t="s">
        <v>183</v>
      </c>
      <c r="F150" s="4" t="s">
        <v>189</v>
      </c>
      <c r="G150" s="4" t="s">
        <v>13</v>
      </c>
      <c r="H150" s="4" t="s">
        <v>14</v>
      </c>
      <c r="I150" s="4">
        <v>1507</v>
      </c>
      <c r="J150" s="4">
        <f>IF(I150=0,NA(),I150)</f>
        <v>1507</v>
      </c>
      <c r="K150" s="4" t="s">
        <v>344</v>
      </c>
      <c r="L150" s="4">
        <f>IF(J150&lt;&gt;0,CONVERT(J150,K150,M150),NA())</f>
        <v>1507</v>
      </c>
      <c r="M150" s="4" t="s">
        <v>344</v>
      </c>
      <c r="N150" s="6">
        <v>43101</v>
      </c>
      <c r="O150" s="6" t="e">
        <f>NA()</f>
        <v>#N/A</v>
      </c>
      <c r="P150" s="6">
        <f t="shared" ca="1" si="4"/>
        <v>43101</v>
      </c>
      <c r="Q150" s="4" t="s">
        <v>336</v>
      </c>
      <c r="R150" s="4">
        <v>9561</v>
      </c>
      <c r="S150" s="4" t="s">
        <v>336</v>
      </c>
      <c r="T150" s="4">
        <f t="shared" si="5"/>
        <v>9561</v>
      </c>
    </row>
    <row r="151" spans="1:20" x14ac:dyDescent="0.25">
      <c r="A151" s="7" t="s">
        <v>360</v>
      </c>
      <c r="B151" s="4" t="str">
        <f>VLOOKUP(E151,Region_Country_list!$A$3:$H$252,6,0)</f>
        <v>Europe</v>
      </c>
      <c r="C151" s="4" t="str">
        <f>VLOOKUP(E151,Region_Country_list!$A$3:$H$252,7,0)</f>
        <v>Southern Europe</v>
      </c>
      <c r="D151" s="4" t="str">
        <f>VLOOKUP(E151,Region_Country_list!$A$3:$H$252,5,0)</f>
        <v>ISO 3166-2:ES</v>
      </c>
      <c r="E151" s="7" t="s">
        <v>183</v>
      </c>
      <c r="F151" s="7" t="s">
        <v>190</v>
      </c>
      <c r="G151" s="7" t="s">
        <v>13</v>
      </c>
      <c r="H151" s="7" t="s">
        <v>14</v>
      </c>
      <c r="I151" s="7">
        <v>1076</v>
      </c>
      <c r="J151" s="7">
        <f>IF(I151=0,NA(),I151)</f>
        <v>1076</v>
      </c>
      <c r="K151" s="7" t="s">
        <v>344</v>
      </c>
      <c r="L151" s="7">
        <f>IF(J151&lt;&gt;0,CONVERT(J151,K151,M151),NA())</f>
        <v>1076</v>
      </c>
      <c r="M151" s="7" t="s">
        <v>344</v>
      </c>
      <c r="N151" s="9">
        <v>43916</v>
      </c>
      <c r="O151" s="9" t="e">
        <f>NA()</f>
        <v>#N/A</v>
      </c>
      <c r="P151" s="6">
        <f t="shared" ca="1" si="4"/>
        <v>43916</v>
      </c>
      <c r="Q151" s="7" t="s">
        <v>336</v>
      </c>
      <c r="R151" s="7">
        <v>6569</v>
      </c>
      <c r="S151" s="7" t="s">
        <v>336</v>
      </c>
      <c r="T151" s="4">
        <f t="shared" si="5"/>
        <v>6569</v>
      </c>
    </row>
    <row r="152" spans="1:20" x14ac:dyDescent="0.25">
      <c r="A152" s="4" t="s">
        <v>10</v>
      </c>
      <c r="B152" s="4" t="str">
        <f>VLOOKUP(E152,Region_Country_list!$A$3:$H$252,6,0)</f>
        <v>Asia</v>
      </c>
      <c r="C152" s="4" t="str">
        <f>VLOOKUP(E152,Region_Country_list!$A$3:$H$252,7,0)</f>
        <v>Southern Asia</v>
      </c>
      <c r="D152" s="4" t="str">
        <f>VLOOKUP(E152,Region_Country_list!$A$3:$H$252,5,0)</f>
        <v>ISO 3166-2:LK</v>
      </c>
      <c r="E152" s="4" t="s">
        <v>191</v>
      </c>
      <c r="F152" s="4" t="s">
        <v>192</v>
      </c>
      <c r="G152" s="4" t="s">
        <v>13</v>
      </c>
      <c r="H152" s="4" t="s">
        <v>14</v>
      </c>
      <c r="I152" s="4">
        <v>830</v>
      </c>
      <c r="J152" s="4">
        <f>IF(I152=0,NA(),I152)</f>
        <v>830</v>
      </c>
      <c r="K152" s="4" t="s">
        <v>343</v>
      </c>
      <c r="L152" s="4">
        <f>IF(J152&lt;&gt;0,CONVERT(J152,K152,M152),NA())</f>
        <v>77.109523199999998</v>
      </c>
      <c r="M152" s="4" t="s">
        <v>344</v>
      </c>
      <c r="N152" s="6">
        <v>43465</v>
      </c>
      <c r="O152" s="6" t="e">
        <f>NA()</f>
        <v>#N/A</v>
      </c>
      <c r="P152" s="6">
        <f t="shared" ca="1" si="4"/>
        <v>43465</v>
      </c>
      <c r="Q152" s="4" t="s">
        <v>336</v>
      </c>
      <c r="R152" s="4">
        <v>3271</v>
      </c>
      <c r="S152" s="4" t="s">
        <v>336</v>
      </c>
      <c r="T152" s="4">
        <f t="shared" si="5"/>
        <v>3271</v>
      </c>
    </row>
    <row r="153" spans="1:20" x14ac:dyDescent="0.25">
      <c r="A153" s="7" t="s">
        <v>360</v>
      </c>
      <c r="B153" s="4" t="str">
        <f>VLOOKUP(E153,Region_Country_list!$A$3:$H$252,6,0)</f>
        <v>Asia</v>
      </c>
      <c r="C153" s="4" t="str">
        <f>VLOOKUP(E153,Region_Country_list!$A$3:$H$252,7,0)</f>
        <v>Western Asia</v>
      </c>
      <c r="D153" s="4" t="str">
        <f>VLOOKUP(E153,Region_Country_list!$A$3:$H$252,5,0)</f>
        <v>ISO 3166-2:TR</v>
      </c>
      <c r="E153" s="7" t="s">
        <v>193</v>
      </c>
      <c r="F153" s="7" t="s">
        <v>194</v>
      </c>
      <c r="G153" s="7" t="s">
        <v>13</v>
      </c>
      <c r="H153" s="7" t="s">
        <v>14</v>
      </c>
      <c r="I153" s="7">
        <v>0</v>
      </c>
      <c r="J153" s="7" t="e">
        <f>IF(I153=0,NA(),I153)</f>
        <v>#N/A</v>
      </c>
      <c r="K153" s="7" t="s">
        <v>344</v>
      </c>
      <c r="L153" s="7" t="e">
        <f>IF(J153&lt;&gt;0,CONVERT(J153,K153,M153),NA())</f>
        <v>#N/A</v>
      </c>
      <c r="M153" s="7" t="s">
        <v>344</v>
      </c>
      <c r="N153" s="9">
        <v>44088</v>
      </c>
      <c r="O153" s="9" t="e">
        <f>NA()</f>
        <v>#N/A</v>
      </c>
      <c r="P153" s="6">
        <f t="shared" ca="1" si="4"/>
        <v>44088</v>
      </c>
      <c r="Q153" s="7" t="s">
        <v>336</v>
      </c>
      <c r="R153" s="7" t="e">
        <f>NA()</f>
        <v>#N/A</v>
      </c>
      <c r="S153" s="7" t="s">
        <v>336</v>
      </c>
      <c r="T153" s="4" t="e">
        <f t="shared" si="5"/>
        <v>#N/A</v>
      </c>
    </row>
    <row r="154" spans="1:20" x14ac:dyDescent="0.25">
      <c r="A154" s="4" t="s">
        <v>361</v>
      </c>
      <c r="B154" s="4" t="str">
        <f>VLOOKUP(E154,Region_Country_list!$A$3:$H$252,6,0)</f>
        <v>Europe</v>
      </c>
      <c r="C154" s="4" t="str">
        <f>VLOOKUP(E154,Region_Country_list!$A$3:$H$252,7,0)</f>
        <v>Northern Europe</v>
      </c>
      <c r="D154" s="4" t="str">
        <f>VLOOKUP(E154,Region_Country_list!$A$3:$H$252,5,0)</f>
        <v>ISO 3166-2:SE</v>
      </c>
      <c r="E154" s="4" t="s">
        <v>195</v>
      </c>
      <c r="F154" s="4" t="s">
        <v>196</v>
      </c>
      <c r="G154" s="4" t="s">
        <v>13</v>
      </c>
      <c r="H154" s="4" t="s">
        <v>14</v>
      </c>
      <c r="I154" s="4">
        <v>7072</v>
      </c>
      <c r="J154" s="4">
        <f>IF(I154=0,NA(),I154)</f>
        <v>7072</v>
      </c>
      <c r="K154" s="4" t="s">
        <v>344</v>
      </c>
      <c r="L154" s="4">
        <f>IF(J154&lt;&gt;0,CONVERT(J154,K154,M154),NA())</f>
        <v>7072</v>
      </c>
      <c r="M154" s="4" t="s">
        <v>344</v>
      </c>
      <c r="N154" s="6">
        <v>44530</v>
      </c>
      <c r="O154" s="6" t="e">
        <f>NA()</f>
        <v>#N/A</v>
      </c>
      <c r="P154" s="6" t="e">
        <f t="shared" ca="1" si="4"/>
        <v>#N/A</v>
      </c>
      <c r="Q154" s="4" t="s">
        <v>336</v>
      </c>
      <c r="R154" s="4">
        <v>80895</v>
      </c>
      <c r="S154" s="4" t="s">
        <v>336</v>
      </c>
      <c r="T154" s="4">
        <f t="shared" si="5"/>
        <v>80895</v>
      </c>
    </row>
    <row r="155" spans="1:20" x14ac:dyDescent="0.25">
      <c r="A155" s="7" t="s">
        <v>360</v>
      </c>
      <c r="B155" s="4" t="str">
        <f>VLOOKUP(E155,Region_Country_list!$A$3:$H$252,6,0)</f>
        <v>Asia</v>
      </c>
      <c r="C155" s="4" t="str">
        <f>VLOOKUP(E155,Region_Country_list!$A$3:$H$252,7,0)</f>
        <v>Western Asia</v>
      </c>
      <c r="D155" s="4" t="str">
        <f>VLOOKUP(E155,Region_Country_list!$A$3:$H$252,5,0)</f>
        <v>ISO 3166-2:TR</v>
      </c>
      <c r="E155" s="7" t="s">
        <v>193</v>
      </c>
      <c r="F155" s="7" t="s">
        <v>194</v>
      </c>
      <c r="G155" s="7" t="s">
        <v>13</v>
      </c>
      <c r="H155" s="7" t="s">
        <v>14</v>
      </c>
      <c r="I155" s="7">
        <v>0</v>
      </c>
      <c r="J155" s="7" t="e">
        <f>IF(I155=0,NA(),I155)</f>
        <v>#N/A</v>
      </c>
      <c r="K155" s="7" t="s">
        <v>344</v>
      </c>
      <c r="L155" s="7" t="e">
        <f>IF(J155&lt;&gt;0,CONVERT(J155,K155,M155),NA())</f>
        <v>#N/A</v>
      </c>
      <c r="M155" s="7" t="s">
        <v>344</v>
      </c>
      <c r="N155" s="9">
        <v>44108</v>
      </c>
      <c r="O155" s="9" t="e">
        <f>NA()</f>
        <v>#N/A</v>
      </c>
      <c r="P155" s="6">
        <f t="shared" ca="1" si="4"/>
        <v>44108</v>
      </c>
      <c r="Q155" s="7" t="s">
        <v>336</v>
      </c>
      <c r="R155" s="7" t="e">
        <f>NA()</f>
        <v>#N/A</v>
      </c>
      <c r="S155" s="7" t="s">
        <v>336</v>
      </c>
      <c r="T155" s="4" t="e">
        <f t="shared" si="5"/>
        <v>#N/A</v>
      </c>
    </row>
    <row r="156" spans="1:20" x14ac:dyDescent="0.25">
      <c r="A156" s="4" t="s">
        <v>10</v>
      </c>
      <c r="B156" s="4" t="str">
        <f>VLOOKUP(E156,Region_Country_list!$A$3:$H$252,6,0)</f>
        <v>Asia</v>
      </c>
      <c r="C156" s="4" t="str">
        <f>VLOOKUP(E156,Region_Country_list!$A$3:$H$252,7,0)</f>
        <v>South-eastern Asia</v>
      </c>
      <c r="D156" s="4" t="str">
        <f>VLOOKUP(E156,Region_Country_list!$A$3:$H$252,5,0)</f>
        <v>ISO 3166-2:TH</v>
      </c>
      <c r="E156" s="4" t="s">
        <v>197</v>
      </c>
      <c r="F156" s="4" t="s">
        <v>198</v>
      </c>
      <c r="G156" s="4" t="s">
        <v>13</v>
      </c>
      <c r="H156" s="4" t="s">
        <v>14</v>
      </c>
      <c r="I156" s="4">
        <v>2100</v>
      </c>
      <c r="J156" s="4">
        <f>IF(I156=0,NA(),I156)</f>
        <v>2100</v>
      </c>
      <c r="K156" s="4" t="s">
        <v>343</v>
      </c>
      <c r="L156" s="4">
        <f>IF(J156&lt;&gt;0,CONVERT(J156,K156,M156),NA())</f>
        <v>195.096384</v>
      </c>
      <c r="M156" s="4" t="s">
        <v>344</v>
      </c>
      <c r="N156" s="6">
        <v>43708</v>
      </c>
      <c r="O156" s="6" t="e">
        <f>NA()</f>
        <v>#N/A</v>
      </c>
      <c r="P156" s="6">
        <f t="shared" ca="1" si="4"/>
        <v>43708</v>
      </c>
      <c r="Q156" s="4" t="s">
        <v>336</v>
      </c>
      <c r="R156" s="4">
        <v>16968</v>
      </c>
      <c r="S156" s="4" t="s">
        <v>336</v>
      </c>
      <c r="T156" s="4">
        <f t="shared" si="5"/>
        <v>16968</v>
      </c>
    </row>
    <row r="157" spans="1:20" x14ac:dyDescent="0.25">
      <c r="A157" s="7" t="s">
        <v>39</v>
      </c>
      <c r="B157" s="4" t="str">
        <f>VLOOKUP(E157,Region_Country_list!$A$3:$H$252,6,0)</f>
        <v>Americas</v>
      </c>
      <c r="C157" s="4" t="str">
        <f>VLOOKUP(E157,Region_Country_list!$A$3:$H$252,7,0)</f>
        <v>Latin America and the Caribbean</v>
      </c>
      <c r="D157" s="4" t="str">
        <f>VLOOKUP(E157,Region_Country_list!$A$3:$H$252,5,0)</f>
        <v>ISO 3166-2:TT</v>
      </c>
      <c r="E157" s="7" t="s">
        <v>199</v>
      </c>
      <c r="F157" s="7" t="s">
        <v>200</v>
      </c>
      <c r="G157" s="7" t="s">
        <v>13</v>
      </c>
      <c r="H157" s="7" t="s">
        <v>14</v>
      </c>
      <c r="I157" s="7">
        <v>18</v>
      </c>
      <c r="J157" s="7">
        <f>IF(I157=0,NA(),I157)</f>
        <v>18</v>
      </c>
      <c r="K157" s="7" t="s">
        <v>343</v>
      </c>
      <c r="L157" s="7">
        <f>IF(J157&lt;&gt;0,CONVERT(J157,K157,M157),NA())</f>
        <v>1.67225472</v>
      </c>
      <c r="M157" s="7" t="s">
        <v>344</v>
      </c>
      <c r="N157" s="9">
        <v>43251</v>
      </c>
      <c r="O157" s="9" t="e">
        <f>NA()</f>
        <v>#N/A</v>
      </c>
      <c r="P157" s="6">
        <f t="shared" ca="1" si="4"/>
        <v>43251</v>
      </c>
      <c r="Q157" s="7" t="s">
        <v>336</v>
      </c>
      <c r="R157" s="7">
        <v>18229</v>
      </c>
      <c r="S157" s="7" t="s">
        <v>336</v>
      </c>
      <c r="T157" s="4">
        <f t="shared" si="5"/>
        <v>18229</v>
      </c>
    </row>
    <row r="158" spans="1:20" x14ac:dyDescent="0.25">
      <c r="A158" s="4" t="s">
        <v>10</v>
      </c>
      <c r="B158" s="4" t="str">
        <f>VLOOKUP(E158,Region_Country_list!$A$3:$H$252,6,0)</f>
        <v>Asia</v>
      </c>
      <c r="C158" s="4" t="str">
        <f>VLOOKUP(E158,Region_Country_list!$A$3:$H$252,7,0)</f>
        <v>South-eastern Asia</v>
      </c>
      <c r="D158" s="4" t="str">
        <f>VLOOKUP(E158,Region_Country_list!$A$3:$H$252,5,0)</f>
        <v>ISO 3166-2:TH</v>
      </c>
      <c r="E158" s="4" t="s">
        <v>197</v>
      </c>
      <c r="F158" s="4" t="s">
        <v>198</v>
      </c>
      <c r="G158" s="4" t="s">
        <v>13</v>
      </c>
      <c r="H158" s="4" t="s">
        <v>14</v>
      </c>
      <c r="I158" s="4">
        <v>1400</v>
      </c>
      <c r="J158" s="4">
        <f>IF(I158=0,NA(),I158)</f>
        <v>1400</v>
      </c>
      <c r="K158" s="4" t="s">
        <v>343</v>
      </c>
      <c r="L158" s="4">
        <f>IF(J158&lt;&gt;0,CONVERT(J158,K158,M158),NA())</f>
        <v>130.064256</v>
      </c>
      <c r="M158" s="4" t="s">
        <v>344</v>
      </c>
      <c r="N158" s="6">
        <v>43708</v>
      </c>
      <c r="O158" s="6" t="e">
        <f>NA()</f>
        <v>#N/A</v>
      </c>
      <c r="P158" s="6">
        <f t="shared" ca="1" si="4"/>
        <v>43708</v>
      </c>
      <c r="Q158" s="4" t="s">
        <v>336</v>
      </c>
      <c r="R158" s="4">
        <v>11312</v>
      </c>
      <c r="S158" s="4" t="s">
        <v>336</v>
      </c>
      <c r="T158" s="4">
        <f t="shared" si="5"/>
        <v>11312</v>
      </c>
    </row>
    <row r="159" spans="1:20" x14ac:dyDescent="0.25">
      <c r="A159" s="7" t="s">
        <v>360</v>
      </c>
      <c r="B159" s="4" t="str">
        <f>VLOOKUP(E159,Region_Country_list!$A$3:$H$252,6,0)</f>
        <v>Asia</v>
      </c>
      <c r="C159" s="4" t="str">
        <f>VLOOKUP(E159,Region_Country_list!$A$3:$H$252,7,0)</f>
        <v>Western Asia</v>
      </c>
      <c r="D159" s="4" t="str">
        <f>VLOOKUP(E159,Region_Country_list!$A$3:$H$252,5,0)</f>
        <v>ISO 3166-2:TR</v>
      </c>
      <c r="E159" s="7" t="s">
        <v>193</v>
      </c>
      <c r="F159" s="7" t="s">
        <v>194</v>
      </c>
      <c r="G159" s="7" t="s">
        <v>13</v>
      </c>
      <c r="H159" s="7" t="s">
        <v>14</v>
      </c>
      <c r="I159" s="7">
        <v>1722</v>
      </c>
      <c r="J159" s="7">
        <f>IF(I159=0,NA(),I159)</f>
        <v>1722</v>
      </c>
      <c r="K159" s="7" t="s">
        <v>344</v>
      </c>
      <c r="L159" s="7">
        <f>IF(J159&lt;&gt;0,CONVERT(J159,K159,M159),NA())</f>
        <v>1722</v>
      </c>
      <c r="M159" s="7" t="s">
        <v>344</v>
      </c>
      <c r="N159" s="9">
        <v>44196</v>
      </c>
      <c r="O159" s="9" t="e">
        <f>NA()</f>
        <v>#N/A</v>
      </c>
      <c r="P159" s="6">
        <f t="shared" ca="1" si="4"/>
        <v>44196</v>
      </c>
      <c r="Q159" s="7" t="s">
        <v>336</v>
      </c>
      <c r="R159" s="7">
        <v>55010</v>
      </c>
      <c r="S159" s="7" t="s">
        <v>336</v>
      </c>
      <c r="T159" s="4">
        <f t="shared" si="5"/>
        <v>55010</v>
      </c>
    </row>
    <row r="160" spans="1:20" x14ac:dyDescent="0.25">
      <c r="A160" s="4" t="s">
        <v>10</v>
      </c>
      <c r="B160" s="4" t="str">
        <f>VLOOKUP(E160,Region_Country_list!$A$3:$H$252,6,0)</f>
        <v>Asia</v>
      </c>
      <c r="C160" s="4" t="str">
        <f>VLOOKUP(E160,Region_Country_list!$A$3:$H$252,7,0)</f>
        <v>Western Asia</v>
      </c>
      <c r="D160" s="4" t="str">
        <f>VLOOKUP(E160,Region_Country_list!$A$3:$H$252,5,0)</f>
        <v>ISO 3166-2:AE</v>
      </c>
      <c r="E160" s="4" t="s">
        <v>1250</v>
      </c>
      <c r="F160" s="4" t="s">
        <v>202</v>
      </c>
      <c r="G160" s="4" t="s">
        <v>13</v>
      </c>
      <c r="H160" s="4" t="s">
        <v>14</v>
      </c>
      <c r="I160" s="4">
        <v>1431.6</v>
      </c>
      <c r="J160" s="4">
        <f>IF(I160=0,NA(),I160)</f>
        <v>1431.6</v>
      </c>
      <c r="K160" s="4" t="s">
        <v>343</v>
      </c>
      <c r="L160" s="4">
        <f>IF(J160&lt;&gt;0,CONVERT(J160,K160,M160),NA())</f>
        <v>132.999992064</v>
      </c>
      <c r="M160" s="4" t="s">
        <v>344</v>
      </c>
      <c r="N160" s="6">
        <v>43163</v>
      </c>
      <c r="O160" s="6" t="e">
        <f>NA()</f>
        <v>#N/A</v>
      </c>
      <c r="P160" s="6">
        <f t="shared" ca="1" si="4"/>
        <v>43163</v>
      </c>
      <c r="Q160" s="4" t="s">
        <v>336</v>
      </c>
      <c r="R160" s="4">
        <v>28894</v>
      </c>
      <c r="S160" s="4" t="s">
        <v>336</v>
      </c>
      <c r="T160" s="4">
        <f t="shared" si="5"/>
        <v>28894</v>
      </c>
    </row>
    <row r="161" spans="1:20" x14ac:dyDescent="0.25">
      <c r="A161" s="7" t="s">
        <v>10</v>
      </c>
      <c r="B161" s="4" t="str">
        <f>VLOOKUP(E161,Region_Country_list!$A$3:$H$252,6,0)</f>
        <v>Asia</v>
      </c>
      <c r="C161" s="4" t="str">
        <f>VLOOKUP(E161,Region_Country_list!$A$3:$H$252,7,0)</f>
        <v>Western Asia</v>
      </c>
      <c r="D161" s="4" t="str">
        <f>VLOOKUP(E161,Region_Country_list!$A$3:$H$252,5,0)</f>
        <v>ISO 3166-2:AE</v>
      </c>
      <c r="E161" s="7" t="s">
        <v>1250</v>
      </c>
      <c r="F161" s="7" t="s">
        <v>203</v>
      </c>
      <c r="G161" s="7" t="s">
        <v>13</v>
      </c>
      <c r="H161" s="7" t="s">
        <v>25</v>
      </c>
      <c r="I161" s="7">
        <v>1291</v>
      </c>
      <c r="J161" s="7">
        <f>IF(I161=0,NA(),I161)</f>
        <v>1291</v>
      </c>
      <c r="K161" s="7" t="s">
        <v>343</v>
      </c>
      <c r="L161" s="7">
        <f>IF(J161&lt;&gt;0,CONVERT(J161,K161,M161),NA())</f>
        <v>119.93782463999999</v>
      </c>
      <c r="M161" s="7" t="s">
        <v>344</v>
      </c>
      <c r="N161" s="9">
        <v>44058</v>
      </c>
      <c r="O161" s="9" t="e">
        <f>NA()</f>
        <v>#N/A</v>
      </c>
      <c r="P161" s="6">
        <f t="shared" ca="1" si="4"/>
        <v>44058</v>
      </c>
      <c r="Q161" s="7" t="s">
        <v>336</v>
      </c>
      <c r="R161" s="7">
        <v>33145</v>
      </c>
      <c r="S161" s="7" t="s">
        <v>336</v>
      </c>
      <c r="T161" s="4">
        <f t="shared" si="5"/>
        <v>33145</v>
      </c>
    </row>
    <row r="162" spans="1:20" x14ac:dyDescent="0.25">
      <c r="A162" s="4" t="s">
        <v>10</v>
      </c>
      <c r="B162" s="4" t="str">
        <f>VLOOKUP(E162,Region_Country_list!$A$3:$H$252,6,0)</f>
        <v>Asia</v>
      </c>
      <c r="C162" s="4" t="str">
        <f>VLOOKUP(E162,Region_Country_list!$A$3:$H$252,7,0)</f>
        <v>Western Asia</v>
      </c>
      <c r="D162" s="4" t="str">
        <f>VLOOKUP(E162,Region_Country_list!$A$3:$H$252,5,0)</f>
        <v>ISO 3166-2:AE</v>
      </c>
      <c r="E162" s="4" t="s">
        <v>1250</v>
      </c>
      <c r="F162" s="4" t="s">
        <v>203</v>
      </c>
      <c r="G162" s="4" t="s">
        <v>13</v>
      </c>
      <c r="H162" s="4" t="s">
        <v>14</v>
      </c>
      <c r="I162" s="4">
        <v>11000</v>
      </c>
      <c r="J162" s="4">
        <f>IF(I162=0,NA(),I162)</f>
        <v>11000</v>
      </c>
      <c r="K162" s="4" t="s">
        <v>343</v>
      </c>
      <c r="L162" s="4">
        <f>IF(J162&lt;&gt;0,CONVERT(J162,K162,M162),NA())</f>
        <v>1021.93344</v>
      </c>
      <c r="M162" s="4" t="s">
        <v>344</v>
      </c>
      <c r="N162" s="6">
        <v>43449</v>
      </c>
      <c r="O162" s="6" t="e">
        <f>NA()</f>
        <v>#N/A</v>
      </c>
      <c r="P162" s="6">
        <f t="shared" ca="1" si="4"/>
        <v>43449</v>
      </c>
      <c r="Q162" s="4" t="s">
        <v>336</v>
      </c>
      <c r="R162" s="4">
        <v>342985</v>
      </c>
      <c r="S162" s="4" t="s">
        <v>336</v>
      </c>
      <c r="T162" s="4">
        <f t="shared" si="5"/>
        <v>342985</v>
      </c>
    </row>
    <row r="163" spans="1:20" x14ac:dyDescent="0.25">
      <c r="A163" s="7" t="s">
        <v>10</v>
      </c>
      <c r="B163" s="4" t="str">
        <f>VLOOKUP(E163,Region_Country_list!$A$3:$H$252,6,0)</f>
        <v>Asia</v>
      </c>
      <c r="C163" s="4" t="str">
        <f>VLOOKUP(E163,Region_Country_list!$A$3:$H$252,7,0)</f>
        <v>Western Asia</v>
      </c>
      <c r="D163" s="4" t="str">
        <f>VLOOKUP(E163,Region_Country_list!$A$3:$H$252,5,0)</f>
        <v>ISO 3166-2:AE</v>
      </c>
      <c r="E163" s="7" t="s">
        <v>1250</v>
      </c>
      <c r="F163" s="7" t="s">
        <v>203</v>
      </c>
      <c r="G163" s="7" t="s">
        <v>13</v>
      </c>
      <c r="H163" s="7" t="s">
        <v>47</v>
      </c>
      <c r="I163" s="7">
        <v>129</v>
      </c>
      <c r="J163" s="7">
        <f>IF(I163=0,NA(),I163)</f>
        <v>129</v>
      </c>
      <c r="K163" s="7" t="s">
        <v>343</v>
      </c>
      <c r="L163" s="7">
        <f>IF(J163&lt;&gt;0,CONVERT(J163,K163,M163),NA())</f>
        <v>11.98449216</v>
      </c>
      <c r="M163" s="7" t="s">
        <v>344</v>
      </c>
      <c r="N163" s="9">
        <v>44196</v>
      </c>
      <c r="O163" s="9" t="e">
        <f>NA()</f>
        <v>#N/A</v>
      </c>
      <c r="P163" s="6">
        <f t="shared" ca="1" si="4"/>
        <v>44196</v>
      </c>
      <c r="Q163" s="7" t="s">
        <v>336</v>
      </c>
      <c r="R163" s="7">
        <v>842</v>
      </c>
      <c r="S163" s="7" t="s">
        <v>336</v>
      </c>
      <c r="T163" s="4">
        <f t="shared" si="5"/>
        <v>842</v>
      </c>
    </row>
    <row r="164" spans="1:20" x14ac:dyDescent="0.25">
      <c r="A164" s="4" t="s">
        <v>10</v>
      </c>
      <c r="B164" s="4" t="str">
        <f>VLOOKUP(E164,Region_Country_list!$A$3:$H$252,6,0)</f>
        <v>Asia</v>
      </c>
      <c r="C164" s="4" t="str">
        <f>VLOOKUP(E164,Region_Country_list!$A$3:$H$252,7,0)</f>
        <v>Western Asia</v>
      </c>
      <c r="D164" s="4" t="str">
        <f>VLOOKUP(E164,Region_Country_list!$A$3:$H$252,5,0)</f>
        <v>ISO 3166-2:AE</v>
      </c>
      <c r="E164" s="4" t="s">
        <v>1250</v>
      </c>
      <c r="F164" s="4" t="s">
        <v>203</v>
      </c>
      <c r="G164" s="4" t="s">
        <v>13</v>
      </c>
      <c r="H164" s="4" t="s">
        <v>25</v>
      </c>
      <c r="I164" s="4">
        <v>0</v>
      </c>
      <c r="J164" s="4" t="e">
        <f>IF(I164=0,NA(),I164)</f>
        <v>#N/A</v>
      </c>
      <c r="K164" s="4" t="s">
        <v>343</v>
      </c>
      <c r="L164" s="4" t="e">
        <f>IF(J164&lt;&gt;0,CONVERT(J164,K164,M164),NA())</f>
        <v>#N/A</v>
      </c>
      <c r="M164" s="4" t="s">
        <v>344</v>
      </c>
      <c r="N164" s="6">
        <v>43234</v>
      </c>
      <c r="O164" s="6" t="e">
        <f>NA()</f>
        <v>#N/A</v>
      </c>
      <c r="P164" s="6">
        <f t="shared" ca="1" si="4"/>
        <v>43234</v>
      </c>
      <c r="Q164" s="4" t="s">
        <v>336</v>
      </c>
      <c r="R164" s="4">
        <v>33259</v>
      </c>
      <c r="S164" s="4" t="s">
        <v>336</v>
      </c>
      <c r="T164" s="4">
        <f t="shared" si="5"/>
        <v>33259</v>
      </c>
    </row>
    <row r="165" spans="1:20" x14ac:dyDescent="0.25">
      <c r="A165" s="7" t="s">
        <v>204</v>
      </c>
      <c r="B165" s="4" t="str">
        <f>VLOOKUP(E165,Region_Country_list!$A$3:$H$252,6,0)</f>
        <v>Europe</v>
      </c>
      <c r="C165" s="4" t="str">
        <f>VLOOKUP(E165,Region_Country_list!$A$3:$H$252,7,0)</f>
        <v>Northern Europe</v>
      </c>
      <c r="D165" s="4" t="str">
        <f>VLOOKUP(E165,Region_Country_list!$A$3:$H$252,5,0)</f>
        <v>ISO 3166-2:GB</v>
      </c>
      <c r="E165" s="7" t="s">
        <v>205</v>
      </c>
      <c r="F165" s="7" t="s">
        <v>206</v>
      </c>
      <c r="G165" s="7" t="s">
        <v>13</v>
      </c>
      <c r="H165" s="7" t="s">
        <v>14</v>
      </c>
      <c r="I165" s="7">
        <v>40400</v>
      </c>
      <c r="J165" s="7">
        <f>IF(I165=0,NA(),I165)</f>
        <v>40400</v>
      </c>
      <c r="K165" s="7" t="s">
        <v>343</v>
      </c>
      <c r="L165" s="7">
        <f>IF(J165&lt;&gt;0,CONVERT(J165,K165,M165),NA())</f>
        <v>3753.2828159999999</v>
      </c>
      <c r="M165" s="7" t="s">
        <v>344</v>
      </c>
      <c r="N165" s="9">
        <v>44088</v>
      </c>
      <c r="O165" s="9" t="e">
        <f>NA()</f>
        <v>#N/A</v>
      </c>
      <c r="P165" s="6">
        <f t="shared" ca="1" si="4"/>
        <v>44088</v>
      </c>
      <c r="Q165" s="7" t="s">
        <v>336</v>
      </c>
      <c r="R165" s="7">
        <v>727200</v>
      </c>
      <c r="S165" s="7" t="s">
        <v>336</v>
      </c>
      <c r="T165" s="4">
        <f t="shared" si="5"/>
        <v>727200</v>
      </c>
    </row>
    <row r="166" spans="1:20" x14ac:dyDescent="0.25">
      <c r="A166" s="4" t="s">
        <v>204</v>
      </c>
      <c r="B166" s="4" t="str">
        <f>VLOOKUP(E166,Region_Country_list!$A$3:$H$252,6,0)</f>
        <v>Europe</v>
      </c>
      <c r="C166" s="4" t="str">
        <f>VLOOKUP(E166,Region_Country_list!$A$3:$H$252,7,0)</f>
        <v>Northern Europe</v>
      </c>
      <c r="D166" s="4" t="str">
        <f>VLOOKUP(E166,Region_Country_list!$A$3:$H$252,5,0)</f>
        <v>ISO 3166-2:GB</v>
      </c>
      <c r="E166" s="4" t="s">
        <v>1316</v>
      </c>
      <c r="F166" s="4" t="s">
        <v>208</v>
      </c>
      <c r="G166" s="4" t="s">
        <v>13</v>
      </c>
      <c r="H166" s="4" t="s">
        <v>14</v>
      </c>
      <c r="I166" s="4">
        <v>3200</v>
      </c>
      <c r="J166" s="4">
        <f>IF(I166=0,NA(),I166)</f>
        <v>3200</v>
      </c>
      <c r="K166" s="4" t="s">
        <v>343</v>
      </c>
      <c r="L166" s="4">
        <f>IF(J166&lt;&gt;0,CONVERT(J166,K166,M166),NA())</f>
        <v>297.28972800000003</v>
      </c>
      <c r="M166" s="4" t="s">
        <v>344</v>
      </c>
      <c r="N166" s="6">
        <v>42666</v>
      </c>
      <c r="O166" s="6" t="e">
        <f>NA()</f>
        <v>#N/A</v>
      </c>
      <c r="P166" s="6">
        <f t="shared" ca="1" si="4"/>
        <v>42666</v>
      </c>
      <c r="Q166" s="4" t="s">
        <v>336</v>
      </c>
      <c r="R166" s="4">
        <v>31860</v>
      </c>
      <c r="S166" s="4" t="s">
        <v>336</v>
      </c>
      <c r="T166" s="4">
        <f t="shared" si="5"/>
        <v>31860</v>
      </c>
    </row>
    <row r="167" spans="1:20" x14ac:dyDescent="0.25">
      <c r="A167" s="7" t="s">
        <v>204</v>
      </c>
      <c r="B167" s="4" t="str">
        <f>VLOOKUP(E167,Region_Country_list!$A$3:$H$252,6,0)</f>
        <v>Europe</v>
      </c>
      <c r="C167" s="4" t="str">
        <f>VLOOKUP(E167,Region_Country_list!$A$3:$H$252,7,0)</f>
        <v>Northern Europe</v>
      </c>
      <c r="D167" s="4" t="str">
        <f>VLOOKUP(E167,Region_Country_list!$A$3:$H$252,5,0)</f>
        <v>ISO 3166-2:GB</v>
      </c>
      <c r="E167" s="7" t="s">
        <v>205</v>
      </c>
      <c r="F167" s="7" t="s">
        <v>209</v>
      </c>
      <c r="G167" s="7" t="s">
        <v>13</v>
      </c>
      <c r="H167" s="7" t="s">
        <v>14</v>
      </c>
      <c r="I167" s="7">
        <v>2988</v>
      </c>
      <c r="J167" s="7">
        <f>IF(I167=0,NA(),I167)</f>
        <v>2988</v>
      </c>
      <c r="K167" s="7" t="s">
        <v>343</v>
      </c>
      <c r="L167" s="7">
        <f>IF(J167&lt;&gt;0,CONVERT(J167,K167,M167),NA())</f>
        <v>277.59428352000003</v>
      </c>
      <c r="M167" s="7" t="s">
        <v>344</v>
      </c>
      <c r="N167" s="9">
        <v>43272</v>
      </c>
      <c r="O167" s="9" t="e">
        <f>NA()</f>
        <v>#N/A</v>
      </c>
      <c r="P167" s="6">
        <f t="shared" ca="1" si="4"/>
        <v>43272</v>
      </c>
      <c r="Q167" s="7" t="s">
        <v>336</v>
      </c>
      <c r="R167" s="7">
        <v>45812</v>
      </c>
      <c r="S167" s="7" t="s">
        <v>336</v>
      </c>
      <c r="T167" s="4">
        <f t="shared" si="5"/>
        <v>45812</v>
      </c>
    </row>
    <row r="168" spans="1:20" x14ac:dyDescent="0.25">
      <c r="A168" s="4" t="s">
        <v>204</v>
      </c>
      <c r="B168" s="4" t="str">
        <f>VLOOKUP(E168,Region_Country_list!$A$3:$H$252,6,0)</f>
        <v>Europe</v>
      </c>
      <c r="C168" s="4" t="str">
        <f>VLOOKUP(E168,Region_Country_list!$A$3:$H$252,7,0)</f>
        <v>Northern Europe</v>
      </c>
      <c r="D168" s="4" t="str">
        <f>VLOOKUP(E168,Region_Country_list!$A$3:$H$252,5,0)</f>
        <v>ISO 3166-2:GB</v>
      </c>
      <c r="E168" s="4" t="s">
        <v>1316</v>
      </c>
      <c r="F168" s="4" t="s">
        <v>210</v>
      </c>
      <c r="G168" s="4" t="s">
        <v>13</v>
      </c>
      <c r="H168" s="4" t="s">
        <v>14</v>
      </c>
      <c r="I168" s="4">
        <v>1936</v>
      </c>
      <c r="J168" s="4">
        <f>IF(I168=0,NA(),I168)</f>
        <v>1936</v>
      </c>
      <c r="K168" s="4" t="s">
        <v>343</v>
      </c>
      <c r="L168" s="4">
        <f>IF(J168&lt;&gt;0,CONVERT(J168,K168,M168),NA())</f>
        <v>179.86028544000001</v>
      </c>
      <c r="M168" s="4" t="s">
        <v>344</v>
      </c>
      <c r="N168" s="6">
        <v>44013</v>
      </c>
      <c r="O168" s="6" t="e">
        <f>NA()</f>
        <v>#N/A</v>
      </c>
      <c r="P168" s="6">
        <f t="shared" ca="1" si="4"/>
        <v>44013</v>
      </c>
      <c r="Q168" s="4" t="s">
        <v>336</v>
      </c>
      <c r="R168" s="4">
        <v>20000</v>
      </c>
      <c r="S168" s="4" t="s">
        <v>336</v>
      </c>
      <c r="T168" s="4">
        <f t="shared" si="5"/>
        <v>20000</v>
      </c>
    </row>
    <row r="169" spans="1:20" x14ac:dyDescent="0.25">
      <c r="A169" s="7" t="s">
        <v>204</v>
      </c>
      <c r="B169" s="4" t="str">
        <f>VLOOKUP(E169,Region_Country_list!$A$3:$H$252,6,0)</f>
        <v>Europe</v>
      </c>
      <c r="C169" s="4" t="str">
        <f>VLOOKUP(E169,Region_Country_list!$A$3:$H$252,7,0)</f>
        <v>Northern Europe</v>
      </c>
      <c r="D169" s="4" t="str">
        <f>VLOOKUP(E169,Region_Country_list!$A$3:$H$252,5,0)</f>
        <v>ISO 3166-2:GB</v>
      </c>
      <c r="E169" s="7" t="s">
        <v>1316</v>
      </c>
      <c r="F169" s="7" t="s">
        <v>211</v>
      </c>
      <c r="G169" s="7" t="s">
        <v>13</v>
      </c>
      <c r="H169" s="7" t="s">
        <v>47</v>
      </c>
      <c r="I169" s="7">
        <v>128</v>
      </c>
      <c r="J169" s="7">
        <f>IF(I169=0,NA(),I169)</f>
        <v>128</v>
      </c>
      <c r="K169" s="7" t="s">
        <v>343</v>
      </c>
      <c r="L169" s="7">
        <f>IF(J169&lt;&gt;0,CONVERT(J169,K169,M169),NA())</f>
        <v>11.891589120000001</v>
      </c>
      <c r="M169" s="7" t="s">
        <v>344</v>
      </c>
      <c r="N169" s="9">
        <v>42681</v>
      </c>
      <c r="O169" s="9" t="e">
        <f>NA()</f>
        <v>#N/A</v>
      </c>
      <c r="P169" s="6">
        <f t="shared" ca="1" si="4"/>
        <v>42681</v>
      </c>
      <c r="Q169" s="7" t="s">
        <v>336</v>
      </c>
      <c r="R169" s="7">
        <v>704</v>
      </c>
      <c r="S169" s="7" t="s">
        <v>336</v>
      </c>
      <c r="T169" s="4">
        <f t="shared" si="5"/>
        <v>704</v>
      </c>
    </row>
    <row r="170" spans="1:20" x14ac:dyDescent="0.25">
      <c r="A170" s="4" t="s">
        <v>204</v>
      </c>
      <c r="B170" s="4" t="str">
        <f>VLOOKUP(E170,Region_Country_list!$A$3:$H$252,6,0)</f>
        <v>Europe</v>
      </c>
      <c r="C170" s="4" t="str">
        <f>VLOOKUP(E170,Region_Country_list!$A$3:$H$252,7,0)</f>
        <v>Northern Europe</v>
      </c>
      <c r="D170" s="4" t="str">
        <f>VLOOKUP(E170,Region_Country_list!$A$3:$H$252,5,0)</f>
        <v>ISO 3166-2:GB</v>
      </c>
      <c r="E170" s="4" t="s">
        <v>1316</v>
      </c>
      <c r="F170" s="4" t="s">
        <v>211</v>
      </c>
      <c r="G170" s="4" t="s">
        <v>13</v>
      </c>
      <c r="H170" s="4" t="s">
        <v>14</v>
      </c>
      <c r="I170" s="4">
        <v>768</v>
      </c>
      <c r="J170" s="4">
        <f>IF(I170=0,NA(),I170)</f>
        <v>768</v>
      </c>
      <c r="K170" s="4" t="s">
        <v>343</v>
      </c>
      <c r="L170" s="4">
        <f>IF(J170&lt;&gt;0,CONVERT(J170,K170,M170),NA())</f>
        <v>71.349534719999994</v>
      </c>
      <c r="M170" s="4" t="s">
        <v>344</v>
      </c>
      <c r="N170" s="6">
        <v>42681</v>
      </c>
      <c r="O170" s="6" t="e">
        <f>NA()</f>
        <v>#N/A</v>
      </c>
      <c r="P170" s="6">
        <f t="shared" ca="1" si="4"/>
        <v>42681</v>
      </c>
      <c r="Q170" s="4" t="s">
        <v>336</v>
      </c>
      <c r="R170" s="4">
        <v>10752</v>
      </c>
      <c r="S170" s="4" t="s">
        <v>336</v>
      </c>
      <c r="T170" s="4">
        <f t="shared" si="5"/>
        <v>10752</v>
      </c>
    </row>
    <row r="171" spans="1:20" x14ac:dyDescent="0.25">
      <c r="A171" s="7" t="s">
        <v>204</v>
      </c>
      <c r="B171" s="4" t="str">
        <f>VLOOKUP(E171,Region_Country_list!$A$3:$H$252,6,0)</f>
        <v>Europe</v>
      </c>
      <c r="C171" s="4" t="str">
        <f>VLOOKUP(E171,Region_Country_list!$A$3:$H$252,7,0)</f>
        <v>Northern Europe</v>
      </c>
      <c r="D171" s="4" t="str">
        <f>VLOOKUP(E171,Region_Country_list!$A$3:$H$252,5,0)</f>
        <v>ISO 3166-2:GB</v>
      </c>
      <c r="E171" s="7" t="s">
        <v>1316</v>
      </c>
      <c r="F171" s="7" t="s">
        <v>211</v>
      </c>
      <c r="G171" s="7" t="s">
        <v>13</v>
      </c>
      <c r="H171" s="7" t="s">
        <v>14</v>
      </c>
      <c r="I171" s="7">
        <v>120</v>
      </c>
      <c r="J171" s="7">
        <f>IF(I171=0,NA(),I171)</f>
        <v>120</v>
      </c>
      <c r="K171" s="7" t="s">
        <v>343</v>
      </c>
      <c r="L171" s="7">
        <f>IF(J171&lt;&gt;0,CONVERT(J171,K171,M171),NA())</f>
        <v>11.1483648</v>
      </c>
      <c r="M171" s="7" t="s">
        <v>344</v>
      </c>
      <c r="N171" s="9">
        <v>42681</v>
      </c>
      <c r="O171" s="9" t="e">
        <f>NA()</f>
        <v>#N/A</v>
      </c>
      <c r="P171" s="6">
        <f t="shared" ca="1" si="4"/>
        <v>42681</v>
      </c>
      <c r="Q171" s="7" t="s">
        <v>336</v>
      </c>
      <c r="R171" s="7">
        <v>720</v>
      </c>
      <c r="S171" s="7" t="s">
        <v>336</v>
      </c>
      <c r="T171" s="4">
        <f t="shared" si="5"/>
        <v>720</v>
      </c>
    </row>
    <row r="172" spans="1:20" x14ac:dyDescent="0.25">
      <c r="A172" s="4" t="s">
        <v>204</v>
      </c>
      <c r="B172" s="4" t="str">
        <f>VLOOKUP(E172,Region_Country_list!$A$3:$H$252,6,0)</f>
        <v>Europe</v>
      </c>
      <c r="C172" s="4" t="str">
        <f>VLOOKUP(E172,Region_Country_list!$A$3:$H$252,7,0)</f>
        <v>Northern Europe</v>
      </c>
      <c r="D172" s="4" t="str">
        <f>VLOOKUP(E172,Region_Country_list!$A$3:$H$252,5,0)</f>
        <v>ISO 3166-2:GB</v>
      </c>
      <c r="E172" s="4" t="s">
        <v>1316</v>
      </c>
      <c r="F172" s="4" t="s">
        <v>211</v>
      </c>
      <c r="G172" s="4" t="s">
        <v>13</v>
      </c>
      <c r="H172" s="4" t="s">
        <v>14</v>
      </c>
      <c r="I172" s="4">
        <v>4566</v>
      </c>
      <c r="J172" s="4">
        <f>IF(I172=0,NA(),I172)</f>
        <v>4566</v>
      </c>
      <c r="K172" s="4" t="s">
        <v>343</v>
      </c>
      <c r="L172" s="4">
        <f>IF(J172&lt;&gt;0,CONVERT(J172,K172,M172),NA())</f>
        <v>424.19528063999996</v>
      </c>
      <c r="M172" s="4" t="s">
        <v>344</v>
      </c>
      <c r="N172" s="6">
        <v>42691</v>
      </c>
      <c r="O172" s="6" t="e">
        <f>NA()</f>
        <v>#N/A</v>
      </c>
      <c r="P172" s="6">
        <f t="shared" ca="1" si="4"/>
        <v>42691</v>
      </c>
      <c r="Q172" s="4" t="s">
        <v>336</v>
      </c>
      <c r="R172" s="4">
        <v>63924</v>
      </c>
      <c r="S172" s="4" t="s">
        <v>336</v>
      </c>
      <c r="T172" s="4">
        <f t="shared" si="5"/>
        <v>63924</v>
      </c>
    </row>
    <row r="173" spans="1:20" x14ac:dyDescent="0.25">
      <c r="A173" s="7" t="s">
        <v>204</v>
      </c>
      <c r="B173" s="4" t="str">
        <f>VLOOKUP(E173,Region_Country_list!$A$3:$H$252,6,0)</f>
        <v>Europe</v>
      </c>
      <c r="C173" s="4" t="str">
        <f>VLOOKUP(E173,Region_Country_list!$A$3:$H$252,7,0)</f>
        <v>Northern Europe</v>
      </c>
      <c r="D173" s="4" t="str">
        <f>VLOOKUP(E173,Region_Country_list!$A$3:$H$252,5,0)</f>
        <v>ISO 3166-2:GB</v>
      </c>
      <c r="E173" s="7" t="s">
        <v>1316</v>
      </c>
      <c r="F173" s="7" t="s">
        <v>212</v>
      </c>
      <c r="G173" s="7" t="s">
        <v>55</v>
      </c>
      <c r="H173" s="7" t="s">
        <v>14</v>
      </c>
      <c r="I173" s="7">
        <v>0</v>
      </c>
      <c r="J173" s="7" t="e">
        <f>IF(I173=0,NA(),I173)</f>
        <v>#N/A</v>
      </c>
      <c r="K173" s="7" t="s">
        <v>343</v>
      </c>
      <c r="L173" s="7" t="e">
        <f>IF(J173&lt;&gt;0,CONVERT(J173,K173,M173),NA())</f>
        <v>#N/A</v>
      </c>
      <c r="M173" s="7" t="s">
        <v>344</v>
      </c>
      <c r="N173" s="9" t="e">
        <f>NA()</f>
        <v>#N/A</v>
      </c>
      <c r="O173" s="9" t="e">
        <f>NA()</f>
        <v>#N/A</v>
      </c>
      <c r="P173" s="6" t="e">
        <f t="shared" ca="1" si="4"/>
        <v>#N/A</v>
      </c>
      <c r="Q173" s="7" t="s">
        <v>336</v>
      </c>
      <c r="R173" s="7" t="e">
        <f>NA()</f>
        <v>#N/A</v>
      </c>
      <c r="S173" s="7" t="s">
        <v>336</v>
      </c>
      <c r="T173" s="4">
        <f t="shared" si="5"/>
        <v>0</v>
      </c>
    </row>
    <row r="174" spans="1:20" x14ac:dyDescent="0.25">
      <c r="A174" s="4" t="s">
        <v>204</v>
      </c>
      <c r="B174" s="4" t="str">
        <f>VLOOKUP(E174,Region_Country_list!$A$3:$H$252,6,0)</f>
        <v>Europe</v>
      </c>
      <c r="C174" s="4" t="str">
        <f>VLOOKUP(E174,Region_Country_list!$A$3:$H$252,7,0)</f>
        <v>Northern Europe</v>
      </c>
      <c r="D174" s="4" t="str">
        <f>VLOOKUP(E174,Region_Country_list!$A$3:$H$252,5,0)</f>
        <v>ISO 3166-2:GB</v>
      </c>
      <c r="E174" s="4" t="s">
        <v>1316</v>
      </c>
      <c r="F174" s="4" t="s">
        <v>213</v>
      </c>
      <c r="G174" s="4" t="s">
        <v>13</v>
      </c>
      <c r="H174" s="4" t="s">
        <v>14</v>
      </c>
      <c r="I174" s="4">
        <v>3105</v>
      </c>
      <c r="J174" s="4">
        <f>IF(I174=0,NA(),I174)</f>
        <v>3105</v>
      </c>
      <c r="K174" s="4" t="s">
        <v>343</v>
      </c>
      <c r="L174" s="4">
        <f>IF(J174&lt;&gt;0,CONVERT(J174,K174,M174),NA())</f>
        <v>288.46393920000003</v>
      </c>
      <c r="M174" s="4" t="s">
        <v>344</v>
      </c>
      <c r="N174" s="6">
        <v>44198</v>
      </c>
      <c r="O174" s="6">
        <v>43103</v>
      </c>
      <c r="P174" s="6">
        <f t="shared" ca="1" si="4"/>
        <v>44198</v>
      </c>
      <c r="Q174" s="4" t="s">
        <v>336</v>
      </c>
      <c r="R174" s="4">
        <v>31050</v>
      </c>
      <c r="S174" s="4" t="s">
        <v>336</v>
      </c>
      <c r="T174" s="4">
        <f t="shared" si="5"/>
        <v>31050</v>
      </c>
    </row>
    <row r="175" spans="1:20" x14ac:dyDescent="0.25">
      <c r="A175" s="7" t="s">
        <v>361</v>
      </c>
      <c r="B175" s="4" t="str">
        <f>VLOOKUP(E175,Region_Country_list!$A$3:$H$252,6,0)</f>
        <v>Europe</v>
      </c>
      <c r="C175" s="4" t="str">
        <f>VLOOKUP(E175,Region_Country_list!$A$3:$H$252,7,0)</f>
        <v>Eastern Europe</v>
      </c>
      <c r="D175" s="4" t="str">
        <f>VLOOKUP(E175,Region_Country_list!$A$3:$H$252,5,0)</f>
        <v>ISO 3166-2:UA</v>
      </c>
      <c r="E175" s="7" t="s">
        <v>214</v>
      </c>
      <c r="F175" s="7" t="s">
        <v>215</v>
      </c>
      <c r="G175" s="7" t="s">
        <v>13</v>
      </c>
      <c r="H175" s="7" t="s">
        <v>14</v>
      </c>
      <c r="I175" s="7">
        <v>631</v>
      </c>
      <c r="J175" s="7">
        <f>IF(I175=0,NA(),I175)</f>
        <v>631</v>
      </c>
      <c r="K175" s="7" t="s">
        <v>344</v>
      </c>
      <c r="L175" s="7">
        <f>IF(J175&lt;&gt;0,CONVERT(J175,K175,M175),NA())</f>
        <v>631</v>
      </c>
      <c r="M175" s="7" t="s">
        <v>344</v>
      </c>
      <c r="N175" s="9" t="e">
        <f>NA()</f>
        <v>#N/A</v>
      </c>
      <c r="O175" s="9" t="e">
        <f>NA()</f>
        <v>#N/A</v>
      </c>
      <c r="P175" s="6" t="e">
        <f t="shared" ca="1" si="4"/>
        <v>#N/A</v>
      </c>
      <c r="Q175" s="7" t="s">
        <v>336</v>
      </c>
      <c r="R175" s="7">
        <v>4344</v>
      </c>
      <c r="S175" s="7" t="s">
        <v>336</v>
      </c>
      <c r="T175" s="4">
        <f t="shared" si="5"/>
        <v>4344</v>
      </c>
    </row>
    <row r="176" spans="1:20" x14ac:dyDescent="0.25">
      <c r="A176" s="4" t="s">
        <v>39</v>
      </c>
      <c r="B176" s="4" t="str">
        <f>VLOOKUP(E176,Region_Country_list!$A$3:$H$252,6,0)</f>
        <v>Americas</v>
      </c>
      <c r="C176" s="4" t="str">
        <f>VLOOKUP(E176,Region_Country_list!$A$3:$H$252,7,0)</f>
        <v>Northern America</v>
      </c>
      <c r="D176" s="4" t="str">
        <f>VLOOKUP(E176,Region_Country_list!$A$3:$H$252,5,0)</f>
        <v>ISO 3166-2:US</v>
      </c>
      <c r="E176" s="4" t="s">
        <v>1315</v>
      </c>
      <c r="F176" s="4" t="s">
        <v>217</v>
      </c>
      <c r="G176" s="4" t="s">
        <v>13</v>
      </c>
      <c r="H176" s="4" t="s">
        <v>14</v>
      </c>
      <c r="I176" s="4">
        <v>86892</v>
      </c>
      <c r="J176" s="4">
        <f>IF(I176=0,NA(),I176)</f>
        <v>86892</v>
      </c>
      <c r="K176" s="4" t="s">
        <v>343</v>
      </c>
      <c r="L176" s="4">
        <f>IF(J176&lt;&gt;0,CONVERT(J176,K176,M176),NA())</f>
        <v>8072.5309516799998</v>
      </c>
      <c r="M176" s="4" t="s">
        <v>344</v>
      </c>
      <c r="N176" s="6">
        <v>45473</v>
      </c>
      <c r="O176" s="6" t="e">
        <f>NA()</f>
        <v>#N/A</v>
      </c>
      <c r="P176" s="6" t="e">
        <f t="shared" ca="1" si="4"/>
        <v>#N/A</v>
      </c>
      <c r="Q176" s="4" t="s">
        <v>336</v>
      </c>
      <c r="R176" s="4">
        <v>784661</v>
      </c>
      <c r="S176" s="4" t="s">
        <v>336</v>
      </c>
      <c r="T176" s="4">
        <f t="shared" si="5"/>
        <v>784661</v>
      </c>
    </row>
    <row r="177" spans="1:20" x14ac:dyDescent="0.25">
      <c r="A177" s="7" t="s">
        <v>39</v>
      </c>
      <c r="B177" s="4" t="str">
        <f>VLOOKUP(E177,Region_Country_list!$A$3:$H$252,6,0)</f>
        <v>Americas</v>
      </c>
      <c r="C177" s="4" t="str">
        <f>VLOOKUP(E177,Region_Country_list!$A$3:$H$252,7,0)</f>
        <v>Northern America</v>
      </c>
      <c r="D177" s="4" t="str">
        <f>VLOOKUP(E177,Region_Country_list!$A$3:$H$252,5,0)</f>
        <v>ISO 3166-2:US</v>
      </c>
      <c r="E177" s="7" t="s">
        <v>1315</v>
      </c>
      <c r="F177" s="7" t="s">
        <v>218</v>
      </c>
      <c r="G177" s="7" t="s">
        <v>13</v>
      </c>
      <c r="H177" s="7" t="s">
        <v>14</v>
      </c>
      <c r="I177" s="7">
        <v>1352</v>
      </c>
      <c r="J177" s="7">
        <f>IF(I177=0,NA(),I177)</f>
        <v>1352</v>
      </c>
      <c r="K177" s="7" t="s">
        <v>343</v>
      </c>
      <c r="L177" s="7">
        <f>IF(J177&lt;&gt;0,CONVERT(J177,K177,M177),NA())</f>
        <v>125.60491008</v>
      </c>
      <c r="M177" s="7" t="s">
        <v>344</v>
      </c>
      <c r="N177" s="9">
        <v>43861</v>
      </c>
      <c r="O177" s="9" t="e">
        <f>NA()</f>
        <v>#N/A</v>
      </c>
      <c r="P177" s="6">
        <f t="shared" ca="1" si="4"/>
        <v>43861</v>
      </c>
      <c r="Q177" s="7" t="s">
        <v>336</v>
      </c>
      <c r="R177" s="7">
        <v>12402</v>
      </c>
      <c r="S177" s="7" t="s">
        <v>336</v>
      </c>
      <c r="T177" s="4">
        <f t="shared" si="5"/>
        <v>12402</v>
      </c>
    </row>
    <row r="178" spans="1:20" x14ac:dyDescent="0.25">
      <c r="A178" s="4" t="s">
        <v>39</v>
      </c>
      <c r="B178" s="4" t="str">
        <f>VLOOKUP(E178,Region_Country_list!$A$3:$H$252,6,0)</f>
        <v>Americas</v>
      </c>
      <c r="C178" s="4" t="str">
        <f>VLOOKUP(E178,Region_Country_list!$A$3:$H$252,7,0)</f>
        <v>Northern America</v>
      </c>
      <c r="D178" s="4" t="str">
        <f>VLOOKUP(E178,Region_Country_list!$A$3:$H$252,5,0)</f>
        <v>ISO 3166-2:US</v>
      </c>
      <c r="E178" s="4" t="s">
        <v>1315</v>
      </c>
      <c r="F178" s="4" t="s">
        <v>219</v>
      </c>
      <c r="G178" s="4" t="s">
        <v>13</v>
      </c>
      <c r="H178" s="4" t="s">
        <v>14</v>
      </c>
      <c r="I178" s="4">
        <v>2005</v>
      </c>
      <c r="J178" s="4">
        <f>IF(I178=0,NA(),I178)</f>
        <v>2005</v>
      </c>
      <c r="K178" s="4" t="s">
        <v>343</v>
      </c>
      <c r="L178" s="4">
        <f>IF(J178&lt;&gt;0,CONVERT(J178,K178,M178),NA())</f>
        <v>186.2705952</v>
      </c>
      <c r="M178" s="4" t="s">
        <v>344</v>
      </c>
      <c r="N178" s="6">
        <v>43524</v>
      </c>
      <c r="O178" s="6" t="e">
        <f>NA()</f>
        <v>#N/A</v>
      </c>
      <c r="P178" s="6">
        <f t="shared" ca="1" si="4"/>
        <v>43524</v>
      </c>
      <c r="Q178" s="4" t="s">
        <v>336</v>
      </c>
      <c r="R178" s="4">
        <v>32844</v>
      </c>
      <c r="S178" s="4" t="s">
        <v>336</v>
      </c>
      <c r="T178" s="4">
        <f t="shared" si="5"/>
        <v>32844</v>
      </c>
    </row>
    <row r="179" spans="1:20" x14ac:dyDescent="0.25">
      <c r="A179" s="7" t="s">
        <v>39</v>
      </c>
      <c r="B179" s="4" t="str">
        <f>VLOOKUP(E179,Region_Country_list!$A$3:$H$252,6,0)</f>
        <v>Americas</v>
      </c>
      <c r="C179" s="4" t="str">
        <f>VLOOKUP(E179,Region_Country_list!$A$3:$H$252,7,0)</f>
        <v>Northern America</v>
      </c>
      <c r="D179" s="4" t="str">
        <f>VLOOKUP(E179,Region_Country_list!$A$3:$H$252,5,0)</f>
        <v>ISO 3166-2:US</v>
      </c>
      <c r="E179" s="7" t="s">
        <v>1315</v>
      </c>
      <c r="F179" s="7" t="s">
        <v>220</v>
      </c>
      <c r="G179" s="7" t="s">
        <v>13</v>
      </c>
      <c r="H179" s="7" t="s">
        <v>14</v>
      </c>
      <c r="I179" s="7">
        <v>1668</v>
      </c>
      <c r="J179" s="7">
        <f>IF(I179=0,NA(),I179)</f>
        <v>1668</v>
      </c>
      <c r="K179" s="7" t="s">
        <v>343</v>
      </c>
      <c r="L179" s="7">
        <f>IF(J179&lt;&gt;0,CONVERT(J179,K179,M179),NA())</f>
        <v>154.96227071999999</v>
      </c>
      <c r="M179" s="7" t="s">
        <v>344</v>
      </c>
      <c r="N179" s="9">
        <v>44286</v>
      </c>
      <c r="O179" s="9">
        <v>43555</v>
      </c>
      <c r="P179" s="6">
        <f t="shared" ca="1" si="4"/>
        <v>43555</v>
      </c>
      <c r="Q179" s="7" t="s">
        <v>336</v>
      </c>
      <c r="R179" s="7">
        <v>21354</v>
      </c>
      <c r="S179" s="7" t="s">
        <v>336</v>
      </c>
      <c r="T179" s="4">
        <f t="shared" si="5"/>
        <v>21354</v>
      </c>
    </row>
    <row r="180" spans="1:20" x14ac:dyDescent="0.25">
      <c r="A180" s="4" t="s">
        <v>39</v>
      </c>
      <c r="B180" s="4" t="str">
        <f>VLOOKUP(E180,Region_Country_list!$A$3:$H$252,6,0)</f>
        <v>Americas</v>
      </c>
      <c r="C180" s="4" t="str">
        <f>VLOOKUP(E180,Region_Country_list!$A$3:$H$252,7,0)</f>
        <v>Northern America</v>
      </c>
      <c r="D180" s="4" t="str">
        <f>VLOOKUP(E180,Region_Country_list!$A$3:$H$252,5,0)</f>
        <v>ISO 3166-2:US</v>
      </c>
      <c r="E180" s="4" t="s">
        <v>1315</v>
      </c>
      <c r="F180" s="4" t="s">
        <v>221</v>
      </c>
      <c r="G180" s="4" t="s">
        <v>13</v>
      </c>
      <c r="H180" s="4" t="s">
        <v>14</v>
      </c>
      <c r="I180" s="4">
        <v>7005</v>
      </c>
      <c r="J180" s="4">
        <f>IF(I180=0,NA(),I180)</f>
        <v>7005</v>
      </c>
      <c r="K180" s="4" t="s">
        <v>343</v>
      </c>
      <c r="L180" s="4">
        <f>IF(J180&lt;&gt;0,CONVERT(J180,K180,M180),NA())</f>
        <v>650.78579520000005</v>
      </c>
      <c r="M180" s="4" t="s">
        <v>344</v>
      </c>
      <c r="N180" s="6">
        <v>45046</v>
      </c>
      <c r="O180" s="6" t="e">
        <f>NA()</f>
        <v>#N/A</v>
      </c>
      <c r="P180" s="6" t="e">
        <f t="shared" ca="1" si="4"/>
        <v>#N/A</v>
      </c>
      <c r="Q180" s="4" t="s">
        <v>336</v>
      </c>
      <c r="R180" s="4">
        <v>137233</v>
      </c>
      <c r="S180" s="4" t="s">
        <v>336</v>
      </c>
      <c r="T180" s="4">
        <f t="shared" si="5"/>
        <v>137233</v>
      </c>
    </row>
    <row r="181" spans="1:20" x14ac:dyDescent="0.25">
      <c r="A181" s="7" t="s">
        <v>39</v>
      </c>
      <c r="B181" s="4" t="str">
        <f>VLOOKUP(E181,Region_Country_list!$A$3:$H$252,6,0)</f>
        <v>Americas</v>
      </c>
      <c r="C181" s="4" t="str">
        <f>VLOOKUP(E181,Region_Country_list!$A$3:$H$252,7,0)</f>
        <v>Northern America</v>
      </c>
      <c r="D181" s="4" t="str">
        <f>VLOOKUP(E181,Region_Country_list!$A$3:$H$252,5,0)</f>
        <v>ISO 3166-2:US</v>
      </c>
      <c r="E181" s="7" t="s">
        <v>1315</v>
      </c>
      <c r="F181" s="7" t="s">
        <v>222</v>
      </c>
      <c r="G181" s="7" t="s">
        <v>13</v>
      </c>
      <c r="H181" s="7" t="s">
        <v>14</v>
      </c>
      <c r="I181" s="7">
        <v>2284</v>
      </c>
      <c r="J181" s="7">
        <f>IF(I181=0,NA(),I181)</f>
        <v>2284</v>
      </c>
      <c r="K181" s="7" t="s">
        <v>343</v>
      </c>
      <c r="L181" s="7">
        <f>IF(J181&lt;&gt;0,CONVERT(J181,K181,M181),NA())</f>
        <v>212.19054336000002</v>
      </c>
      <c r="M181" s="7" t="s">
        <v>344</v>
      </c>
      <c r="N181" s="9">
        <v>43101</v>
      </c>
      <c r="O181" s="9" t="e">
        <f>NA()</f>
        <v>#N/A</v>
      </c>
      <c r="P181" s="6">
        <f t="shared" ca="1" si="4"/>
        <v>43101</v>
      </c>
      <c r="Q181" s="7" t="s">
        <v>336</v>
      </c>
      <c r="R181" s="7">
        <v>43076</v>
      </c>
      <c r="S181" s="7" t="s">
        <v>336</v>
      </c>
      <c r="T181" s="4">
        <f t="shared" si="5"/>
        <v>43076</v>
      </c>
    </row>
    <row r="182" spans="1:20" x14ac:dyDescent="0.25">
      <c r="A182" s="4" t="s">
        <v>39</v>
      </c>
      <c r="B182" s="4" t="str">
        <f>VLOOKUP(E182,Region_Country_list!$A$3:$H$252,6,0)</f>
        <v>Americas</v>
      </c>
      <c r="C182" s="4" t="str">
        <f>VLOOKUP(E182,Region_Country_list!$A$3:$H$252,7,0)</f>
        <v>Latin America and the Caribbean</v>
      </c>
      <c r="D182" s="4" t="str">
        <f>VLOOKUP(E182,Region_Country_list!$A$3:$H$252,5,0)</f>
        <v>ISO 3166-2:VE</v>
      </c>
      <c r="E182" s="4" t="s">
        <v>223</v>
      </c>
      <c r="F182" s="4" t="s">
        <v>224</v>
      </c>
      <c r="G182" s="4" t="s">
        <v>55</v>
      </c>
      <c r="H182" s="4" t="s">
        <v>14</v>
      </c>
      <c r="I182" s="4">
        <v>1905.21</v>
      </c>
      <c r="J182" s="4">
        <f>IF(I182=0,NA(),I182)</f>
        <v>1905.21</v>
      </c>
      <c r="K182" s="4" t="s">
        <v>343</v>
      </c>
      <c r="L182" s="4">
        <f>IF(J182&lt;&gt;0,CONVERT(J182,K182,M182),NA())</f>
        <v>176.99980083840001</v>
      </c>
      <c r="M182" s="4" t="s">
        <v>344</v>
      </c>
      <c r="N182" s="6" t="e">
        <f>NA()</f>
        <v>#N/A</v>
      </c>
      <c r="O182" s="6" t="e">
        <f>NA()</f>
        <v>#N/A</v>
      </c>
      <c r="P182" s="6" t="e">
        <f t="shared" ca="1" si="4"/>
        <v>#N/A</v>
      </c>
      <c r="Q182" s="4" t="s">
        <v>336</v>
      </c>
      <c r="R182" s="4" t="e">
        <f>NA()</f>
        <v>#N/A</v>
      </c>
      <c r="S182" s="4" t="s">
        <v>336</v>
      </c>
      <c r="T182" s="4">
        <f t="shared" si="5"/>
        <v>0</v>
      </c>
    </row>
    <row r="183" spans="1:20" x14ac:dyDescent="0.25">
      <c r="A183" s="7" t="s">
        <v>10</v>
      </c>
      <c r="B183" s="4" t="str">
        <f>VLOOKUP(E183,Region_Country_list!$A$3:$H$252,6,0)</f>
        <v>Asia</v>
      </c>
      <c r="C183" s="4" t="str">
        <f>VLOOKUP(E183,Region_Country_list!$A$3:$H$252,7,0)</f>
        <v>South-eastern Asia</v>
      </c>
      <c r="D183" s="4" t="str">
        <f>VLOOKUP(E183,Region_Country_list!$A$3:$H$252,5,0)</f>
        <v>ISO 3166-2:VN</v>
      </c>
      <c r="E183" s="7" t="s">
        <v>225</v>
      </c>
      <c r="F183" s="7" t="s">
        <v>226</v>
      </c>
      <c r="G183" s="7" t="s">
        <v>13</v>
      </c>
      <c r="H183" s="7" t="s">
        <v>14</v>
      </c>
      <c r="I183" s="7">
        <v>452</v>
      </c>
      <c r="J183" s="7">
        <f>IF(I183=0,NA(),I183)</f>
        <v>452</v>
      </c>
      <c r="K183" s="7" t="s">
        <v>343</v>
      </c>
      <c r="L183" s="7">
        <f>IF(J183&lt;&gt;0,CONVERT(J183,K183,M183),NA())</f>
        <v>41.992174079999998</v>
      </c>
      <c r="M183" s="7" t="s">
        <v>344</v>
      </c>
      <c r="N183" s="9">
        <v>43585</v>
      </c>
      <c r="O183" s="9" t="e">
        <f>NA()</f>
        <v>#N/A</v>
      </c>
      <c r="P183" s="6">
        <f t="shared" ca="1" si="4"/>
        <v>43585</v>
      </c>
      <c r="Q183" s="7" t="s">
        <v>336</v>
      </c>
      <c r="R183" s="7">
        <v>6035</v>
      </c>
      <c r="S183" s="7" t="s">
        <v>336</v>
      </c>
      <c r="T183" s="4">
        <f t="shared" si="5"/>
        <v>6035</v>
      </c>
    </row>
    <row r="184" spans="1:20" x14ac:dyDescent="0.25">
      <c r="A184" s="4" t="s">
        <v>10</v>
      </c>
      <c r="B184" s="4" t="str">
        <f>VLOOKUP(E184,Region_Country_list!$A$3:$H$252,6,0)</f>
        <v>Asia</v>
      </c>
      <c r="C184" s="4" t="str">
        <f>VLOOKUP(E184,Region_Country_list!$A$3:$H$252,7,0)</f>
        <v>South-eastern Asia</v>
      </c>
      <c r="D184" s="4" t="str">
        <f>VLOOKUP(E184,Region_Country_list!$A$3:$H$252,5,0)</f>
        <v>ISO 3166-2:VN</v>
      </c>
      <c r="E184" s="4" t="s">
        <v>225</v>
      </c>
      <c r="F184" s="4" t="s">
        <v>227</v>
      </c>
      <c r="G184" s="4" t="s">
        <v>13</v>
      </c>
      <c r="H184" s="4" t="s">
        <v>14</v>
      </c>
      <c r="I184" s="4">
        <v>2045</v>
      </c>
      <c r="J184" s="4">
        <f>IF(I184=0,NA(),I184)</f>
        <v>2045</v>
      </c>
      <c r="K184" s="4" t="s">
        <v>343</v>
      </c>
      <c r="L184" s="4">
        <f>IF(J184&lt;&gt;0,CONVERT(J184,K184,M184),NA())</f>
        <v>189.98671679999998</v>
      </c>
      <c r="M184" s="4" t="s">
        <v>344</v>
      </c>
      <c r="N184" s="6">
        <v>43190</v>
      </c>
      <c r="O184" s="6" t="e">
        <f>NA()</f>
        <v>#N/A</v>
      </c>
      <c r="P184" s="6">
        <f t="shared" ca="1" si="4"/>
        <v>43190</v>
      </c>
      <c r="Q184" s="4" t="s">
        <v>336</v>
      </c>
      <c r="R184" s="4">
        <v>23896</v>
      </c>
      <c r="S184" s="4" t="s">
        <v>336</v>
      </c>
      <c r="T184" s="4">
        <f t="shared" si="5"/>
        <v>23896</v>
      </c>
    </row>
    <row r="185" spans="1:20" x14ac:dyDescent="0.25">
      <c r="A185" s="7" t="s">
        <v>204</v>
      </c>
      <c r="B185" s="4" t="str">
        <f>VLOOKUP(E185,Region_Country_list!$A$3:$H$252,6,0)</f>
        <v>Europe</v>
      </c>
      <c r="C185" s="4" t="str">
        <f>VLOOKUP(E185,Region_Country_list!$A$3:$H$252,7,0)</f>
        <v>Northern Europe</v>
      </c>
      <c r="D185" s="4" t="str">
        <f>VLOOKUP(E185,Region_Country_list!$A$3:$H$252,5,0)</f>
        <v>ISO 3166-2:GB</v>
      </c>
      <c r="E185" s="7" t="s">
        <v>1316</v>
      </c>
      <c r="F185" s="7" t="s">
        <v>228</v>
      </c>
      <c r="G185" s="7" t="s">
        <v>13</v>
      </c>
      <c r="H185" s="7" t="s">
        <v>14</v>
      </c>
      <c r="I185" s="7">
        <v>0</v>
      </c>
      <c r="J185" s="7" t="e">
        <f>IF(I185=0,NA(),I185)</f>
        <v>#N/A</v>
      </c>
      <c r="K185" s="7" t="s">
        <v>343</v>
      </c>
      <c r="L185" s="7" t="e">
        <f>IF(J185&lt;&gt;0,CONVERT(J185,K185,M185),NA())</f>
        <v>#N/A</v>
      </c>
      <c r="M185" s="7" t="s">
        <v>344</v>
      </c>
      <c r="N185" s="9" t="e">
        <f>NA()</f>
        <v>#N/A</v>
      </c>
      <c r="O185" s="9" t="e">
        <f>NA()</f>
        <v>#N/A</v>
      </c>
      <c r="P185" s="6" t="e">
        <f t="shared" ca="1" si="4"/>
        <v>#N/A</v>
      </c>
      <c r="Q185" s="7" t="s">
        <v>336</v>
      </c>
      <c r="R185" s="7">
        <v>72468</v>
      </c>
      <c r="S185" s="7" t="s">
        <v>336</v>
      </c>
      <c r="T185" s="4">
        <f t="shared" si="5"/>
        <v>72468</v>
      </c>
    </row>
    <row r="186" spans="1:20" x14ac:dyDescent="0.25">
      <c r="A186" s="4" t="s">
        <v>28</v>
      </c>
      <c r="B186" s="4" t="str">
        <f>VLOOKUP(E186,Region_Country_list!$A$3:$H$252,6,0)</f>
        <v>Asia</v>
      </c>
      <c r="C186" s="4" t="str">
        <f>VLOOKUP(E186,Region_Country_list!$A$3:$H$252,7,0)</f>
        <v>Eastern Asia</v>
      </c>
      <c r="D186" s="4" t="str">
        <f>VLOOKUP(E186,Region_Country_list!$A$3:$H$252,5,0)</f>
        <v>ISO 3166-2:JP</v>
      </c>
      <c r="E186" s="4" t="s">
        <v>29</v>
      </c>
      <c r="F186" s="4" t="s">
        <v>33</v>
      </c>
      <c r="G186" s="4" t="s">
        <v>13</v>
      </c>
      <c r="H186" s="4" t="s">
        <v>14</v>
      </c>
      <c r="I186" s="4">
        <v>427</v>
      </c>
      <c r="J186" s="4">
        <f>IF(I186=0,NA(),I186)</f>
        <v>427</v>
      </c>
      <c r="K186" s="4" t="s">
        <v>343</v>
      </c>
      <c r="L186" s="4">
        <f>IF(J186&lt;&gt;0,CONVERT(J186,K186,M186),NA())</f>
        <v>39.66959808</v>
      </c>
      <c r="M186" s="4" t="s">
        <v>344</v>
      </c>
      <c r="N186" s="6">
        <v>43889</v>
      </c>
      <c r="O186" s="6" t="e">
        <f>NA()</f>
        <v>#N/A</v>
      </c>
      <c r="P186" s="6">
        <f t="shared" ca="1" si="4"/>
        <v>43889</v>
      </c>
      <c r="Q186" s="4" t="s">
        <v>336</v>
      </c>
      <c r="R186" s="4">
        <v>6300</v>
      </c>
      <c r="S186" s="4" t="s">
        <v>336</v>
      </c>
      <c r="T186" s="4">
        <f t="shared" si="5"/>
        <v>6300</v>
      </c>
    </row>
    <row r="187" spans="1:20" x14ac:dyDescent="0.25">
      <c r="A187" s="7" t="s">
        <v>10</v>
      </c>
      <c r="B187" s="4" t="str">
        <f>VLOOKUP(E187,Region_Country_list!$A$3:$H$252,6,0)</f>
        <v>Asia</v>
      </c>
      <c r="C187" s="4" t="str">
        <f>VLOOKUP(E187,Region_Country_list!$A$3:$H$252,7,0)</f>
        <v>Southern Asia</v>
      </c>
      <c r="D187" s="4" t="str">
        <f>VLOOKUP(E187,Region_Country_list!$A$3:$H$252,5,0)</f>
        <v>ISO 3166-2:IN</v>
      </c>
      <c r="E187" s="7" t="s">
        <v>110</v>
      </c>
      <c r="F187" s="7" t="s">
        <v>111</v>
      </c>
      <c r="G187" s="7" t="s">
        <v>13</v>
      </c>
      <c r="H187" s="7" t="s">
        <v>14</v>
      </c>
      <c r="I187" s="7">
        <v>3888</v>
      </c>
      <c r="J187" s="7">
        <f>IF(I187=0,NA(),I187)</f>
        <v>3888</v>
      </c>
      <c r="K187" s="7" t="s">
        <v>343</v>
      </c>
      <c r="L187" s="7">
        <f>IF(J187&lt;&gt;0,CONVERT(J187,K187,M187),NA())</f>
        <v>361.20701952000002</v>
      </c>
      <c r="M187" s="7" t="s">
        <v>344</v>
      </c>
      <c r="N187" s="9">
        <v>44316</v>
      </c>
      <c r="O187" s="9" t="e">
        <f>NA()</f>
        <v>#N/A</v>
      </c>
      <c r="P187" s="6" t="e">
        <f t="shared" ca="1" si="4"/>
        <v>#N/A</v>
      </c>
      <c r="Q187" s="7" t="s">
        <v>336</v>
      </c>
      <c r="R187" s="7">
        <v>27175</v>
      </c>
      <c r="S187" s="7" t="s">
        <v>336</v>
      </c>
      <c r="T187" s="4">
        <f t="shared" si="5"/>
        <v>27175</v>
      </c>
    </row>
    <row r="188" spans="1:20" x14ac:dyDescent="0.25">
      <c r="A188" s="4" t="s">
        <v>28</v>
      </c>
      <c r="B188" s="4" t="str">
        <f>VLOOKUP(E188,Region_Country_list!$A$3:$H$252,6,0)</f>
        <v>Asia</v>
      </c>
      <c r="C188" s="4" t="str">
        <f>VLOOKUP(E188,Region_Country_list!$A$3:$H$252,7,0)</f>
        <v>Eastern Asia</v>
      </c>
      <c r="D188" s="4" t="str">
        <f>VLOOKUP(E188,Region_Country_list!$A$3:$H$252,5,0)</f>
        <v>ISO 3166-2:KR</v>
      </c>
      <c r="E188" s="4" t="s">
        <v>1317</v>
      </c>
      <c r="F188" s="4" t="s">
        <v>230</v>
      </c>
      <c r="G188" s="4" t="s">
        <v>13</v>
      </c>
      <c r="H188" s="4" t="s">
        <v>25</v>
      </c>
      <c r="I188" s="4">
        <v>1830</v>
      </c>
      <c r="J188" s="4">
        <f>IF(I188=0,NA(),I188)</f>
        <v>1830</v>
      </c>
      <c r="K188" s="4" t="s">
        <v>343</v>
      </c>
      <c r="L188" s="4">
        <f>IF(J188&lt;&gt;0,CONVERT(J188,K188,M188),NA())</f>
        <v>170.01256320000002</v>
      </c>
      <c r="M188" s="4" t="s">
        <v>344</v>
      </c>
      <c r="N188" s="6">
        <v>44002</v>
      </c>
      <c r="O188" s="6" t="e">
        <f>NA()</f>
        <v>#N/A</v>
      </c>
      <c r="P188" s="6">
        <f t="shared" ca="1" si="4"/>
        <v>44002</v>
      </c>
      <c r="Q188" s="4" t="s">
        <v>336</v>
      </c>
      <c r="R188" s="4">
        <v>22588.240000000002</v>
      </c>
      <c r="S188" s="4" t="s">
        <v>336</v>
      </c>
      <c r="T188" s="4">
        <f t="shared" si="5"/>
        <v>22588.240000000002</v>
      </c>
    </row>
    <row r="189" spans="1:20" x14ac:dyDescent="0.25">
      <c r="A189" s="7" t="s">
        <v>28</v>
      </c>
      <c r="B189" s="4" t="str">
        <f>VLOOKUP(E189,Region_Country_list!$A$3:$H$252,6,0)</f>
        <v>Asia</v>
      </c>
      <c r="C189" s="4" t="str">
        <f>VLOOKUP(E189,Region_Country_list!$A$3:$H$252,7,0)</f>
        <v>Eastern Asia</v>
      </c>
      <c r="D189" s="4" t="str">
        <f>VLOOKUP(E189,Region_Country_list!$A$3:$H$252,5,0)</f>
        <v>ISO 3166-2:KR</v>
      </c>
      <c r="E189" s="7" t="s">
        <v>1317</v>
      </c>
      <c r="F189" s="7" t="s">
        <v>231</v>
      </c>
      <c r="G189" s="7" t="s">
        <v>13</v>
      </c>
      <c r="H189" s="7" t="s">
        <v>25</v>
      </c>
      <c r="I189" s="7">
        <v>913</v>
      </c>
      <c r="J189" s="7">
        <f>IF(I189=0,NA(),I189)</f>
        <v>913</v>
      </c>
      <c r="K189" s="7" t="s">
        <v>343</v>
      </c>
      <c r="L189" s="7">
        <f>IF(J189&lt;&gt;0,CONVERT(J189,K189,M189),NA())</f>
        <v>84.820475520000002</v>
      </c>
      <c r="M189" s="7" t="s">
        <v>344</v>
      </c>
      <c r="N189" s="9">
        <v>43254</v>
      </c>
      <c r="O189" s="9" t="e">
        <f>NA()</f>
        <v>#N/A</v>
      </c>
      <c r="P189" s="6">
        <f t="shared" ca="1" si="4"/>
        <v>43254</v>
      </c>
      <c r="Q189" s="7" t="s">
        <v>336</v>
      </c>
      <c r="R189" s="7">
        <v>17647</v>
      </c>
      <c r="S189" s="7" t="s">
        <v>336</v>
      </c>
      <c r="T189" s="4">
        <f t="shared" si="5"/>
        <v>17647</v>
      </c>
    </row>
    <row r="190" spans="1:20" x14ac:dyDescent="0.25">
      <c r="A190" s="4" t="s">
        <v>28</v>
      </c>
      <c r="B190" s="4" t="str">
        <f>VLOOKUP(E190,Region_Country_list!$A$3:$H$252,6,0)</f>
        <v>Asia</v>
      </c>
      <c r="C190" s="4" t="str">
        <f>VLOOKUP(E190,Region_Country_list!$A$3:$H$252,7,0)</f>
        <v>Eastern Asia</v>
      </c>
      <c r="D190" s="4" t="str">
        <f>VLOOKUP(E190,Region_Country_list!$A$3:$H$252,5,0)</f>
        <v>ISO 3166-2:KR</v>
      </c>
      <c r="E190" s="4" t="s">
        <v>1317</v>
      </c>
      <c r="F190" s="4" t="s">
        <v>232</v>
      </c>
      <c r="G190" s="4" t="s">
        <v>13</v>
      </c>
      <c r="H190" s="4" t="s">
        <v>25</v>
      </c>
      <c r="I190" s="4">
        <v>1238</v>
      </c>
      <c r="J190" s="4">
        <f>IF(I190=0,NA(),I190)</f>
        <v>1238</v>
      </c>
      <c r="K190" s="4" t="s">
        <v>343</v>
      </c>
      <c r="L190" s="4">
        <f>IF(J190&lt;&gt;0,CONVERT(J190,K190,M190),NA())</f>
        <v>115.01396352</v>
      </c>
      <c r="M190" s="4" t="s">
        <v>344</v>
      </c>
      <c r="N190" s="6">
        <v>44002</v>
      </c>
      <c r="O190" s="6" t="e">
        <f>NA()</f>
        <v>#N/A</v>
      </c>
      <c r="P190" s="6">
        <f t="shared" ca="1" si="4"/>
        <v>44002</v>
      </c>
      <c r="Q190" s="4" t="s">
        <v>336</v>
      </c>
      <c r="R190" s="4">
        <v>12000</v>
      </c>
      <c r="S190" s="4" t="s">
        <v>336</v>
      </c>
      <c r="T190" s="4">
        <f t="shared" si="5"/>
        <v>12000</v>
      </c>
    </row>
    <row r="191" spans="1:20" x14ac:dyDescent="0.25">
      <c r="A191" s="7" t="s">
        <v>28</v>
      </c>
      <c r="B191" s="4" t="str">
        <f>VLOOKUP(E191,Region_Country_list!$A$3:$H$252,6,0)</f>
        <v>Asia</v>
      </c>
      <c r="C191" s="4" t="str">
        <f>VLOOKUP(E191,Region_Country_list!$A$3:$H$252,7,0)</f>
        <v>Eastern Asia</v>
      </c>
      <c r="D191" s="4" t="str">
        <f>VLOOKUP(E191,Region_Country_list!$A$3:$H$252,5,0)</f>
        <v>ISO 3166-2:KR</v>
      </c>
      <c r="E191" s="7" t="s">
        <v>1317</v>
      </c>
      <c r="F191" s="7" t="s">
        <v>233</v>
      </c>
      <c r="G191" s="7" t="s">
        <v>13</v>
      </c>
      <c r="H191" s="7" t="s">
        <v>14</v>
      </c>
      <c r="I191" s="7">
        <v>6405</v>
      </c>
      <c r="J191" s="7">
        <f>IF(I191=0,NA(),I191)</f>
        <v>6405</v>
      </c>
      <c r="K191" s="7" t="s">
        <v>343</v>
      </c>
      <c r="L191" s="7">
        <f>IF(J191&lt;&gt;0,CONVERT(J191,K191,M191),NA())</f>
        <v>595.04397119999999</v>
      </c>
      <c r="M191" s="7" t="s">
        <v>344</v>
      </c>
      <c r="N191" s="9">
        <v>43373</v>
      </c>
      <c r="O191" s="9" t="e">
        <f>NA()</f>
        <v>#N/A</v>
      </c>
      <c r="P191" s="6">
        <f t="shared" ca="1" si="4"/>
        <v>43373</v>
      </c>
      <c r="Q191" s="7" t="s">
        <v>336</v>
      </c>
      <c r="R191" s="7">
        <v>92753</v>
      </c>
      <c r="S191" s="7" t="s">
        <v>336</v>
      </c>
      <c r="T191" s="4">
        <f t="shared" si="5"/>
        <v>92753</v>
      </c>
    </row>
    <row r="192" spans="1:20" x14ac:dyDescent="0.25">
      <c r="A192" s="4" t="s">
        <v>28</v>
      </c>
      <c r="B192" s="4" t="str">
        <f>VLOOKUP(E192,Region_Country_list!$A$3:$H$252,6,0)</f>
        <v>Asia</v>
      </c>
      <c r="C192" s="4" t="str">
        <f>VLOOKUP(E192,Region_Country_list!$A$3:$H$252,7,0)</f>
        <v>Eastern Asia</v>
      </c>
      <c r="D192" s="4" t="str">
        <f>VLOOKUP(E192,Region_Country_list!$A$3:$H$252,5,0)</f>
        <v>ISO 3166-2:CN</v>
      </c>
      <c r="E192" s="4" t="s">
        <v>75</v>
      </c>
      <c r="F192" s="4" t="s">
        <v>234</v>
      </c>
      <c r="G192" s="4" t="s">
        <v>13</v>
      </c>
      <c r="H192" s="4" t="s">
        <v>14</v>
      </c>
      <c r="I192" s="4">
        <v>3465.98</v>
      </c>
      <c r="J192" s="4">
        <f>IF(I192=0,NA(),I192)</f>
        <v>3465.98</v>
      </c>
      <c r="K192" s="4" t="s">
        <v>343</v>
      </c>
      <c r="L192" s="4">
        <f>IF(J192&lt;&gt;0,CONVERT(J192,K192,M192),NA())</f>
        <v>322.00007857920002</v>
      </c>
      <c r="M192" s="4" t="s">
        <v>344</v>
      </c>
      <c r="N192" s="6">
        <v>44180</v>
      </c>
      <c r="O192" s="6" t="e">
        <f>NA()</f>
        <v>#N/A</v>
      </c>
      <c r="P192" s="6">
        <f t="shared" ca="1" si="4"/>
        <v>44180</v>
      </c>
      <c r="Q192" s="4" t="s">
        <v>336</v>
      </c>
      <c r="R192" s="4">
        <v>21003.05</v>
      </c>
      <c r="S192" s="4" t="s">
        <v>336</v>
      </c>
      <c r="T192" s="4">
        <f t="shared" si="5"/>
        <v>21003.05</v>
      </c>
    </row>
    <row r="193" spans="1:20" x14ac:dyDescent="0.25">
      <c r="A193" s="7" t="s">
        <v>28</v>
      </c>
      <c r="B193" s="4" t="str">
        <f>VLOOKUP(E193,Region_Country_list!$A$3:$H$252,6,0)</f>
        <v>Asia</v>
      </c>
      <c r="C193" s="4" t="str">
        <f>VLOOKUP(E193,Region_Country_list!$A$3:$H$252,7,0)</f>
        <v>Eastern Asia</v>
      </c>
      <c r="D193" s="4" t="str">
        <f>VLOOKUP(E193,Region_Country_list!$A$3:$H$252,5,0)</f>
        <v>ISO 3166-2:CN</v>
      </c>
      <c r="E193" s="7" t="s">
        <v>75</v>
      </c>
      <c r="F193" s="7" t="s">
        <v>235</v>
      </c>
      <c r="G193" s="7" t="s">
        <v>13</v>
      </c>
      <c r="H193" s="7" t="s">
        <v>25</v>
      </c>
      <c r="I193" s="7">
        <v>1747</v>
      </c>
      <c r="J193" s="7">
        <f>IF(I193=0,NA(),I193)</f>
        <v>1747</v>
      </c>
      <c r="K193" s="7" t="s">
        <v>343</v>
      </c>
      <c r="L193" s="7">
        <f>IF(J193&lt;&gt;0,CONVERT(J193,K193,M193),NA())</f>
        <v>162.30161088</v>
      </c>
      <c r="M193" s="7" t="s">
        <v>344</v>
      </c>
      <c r="N193" s="9">
        <v>44083</v>
      </c>
      <c r="O193" s="9" t="e">
        <f>NA()</f>
        <v>#N/A</v>
      </c>
      <c r="P193" s="6">
        <f t="shared" ca="1" si="4"/>
        <v>44083</v>
      </c>
      <c r="Q193" s="7" t="s">
        <v>336</v>
      </c>
      <c r="R193" s="7">
        <v>28020.3</v>
      </c>
      <c r="S193" s="7" t="s">
        <v>336</v>
      </c>
      <c r="T193" s="4">
        <f t="shared" si="5"/>
        <v>28020.3</v>
      </c>
    </row>
    <row r="194" spans="1:20" x14ac:dyDescent="0.25">
      <c r="A194" s="4" t="s">
        <v>10</v>
      </c>
      <c r="B194" s="4" t="str">
        <f>VLOOKUP(E194,Region_Country_list!$A$3:$H$252,6,0)</f>
        <v>Asia</v>
      </c>
      <c r="C194" s="4" t="str">
        <f>VLOOKUP(E194,Region_Country_list!$A$3:$H$252,7,0)</f>
        <v>South-eastern Asia</v>
      </c>
      <c r="D194" s="4" t="str">
        <f>VLOOKUP(E194,Region_Country_list!$A$3:$H$252,5,0)</f>
        <v>ISO 3166-2:MY</v>
      </c>
      <c r="E194" s="4" t="s">
        <v>35</v>
      </c>
      <c r="F194" s="4" t="s">
        <v>236</v>
      </c>
      <c r="G194" s="4" t="s">
        <v>13</v>
      </c>
      <c r="H194" s="4" t="s">
        <v>14</v>
      </c>
      <c r="I194" s="4">
        <v>0</v>
      </c>
      <c r="J194" s="4" t="e">
        <f>IF(I194=0,NA(),I194)</f>
        <v>#N/A</v>
      </c>
      <c r="K194" s="4" t="s">
        <v>343</v>
      </c>
      <c r="L194" s="4" t="e">
        <f>IF(J194&lt;&gt;0,CONVERT(J194,K194,M194),NA())</f>
        <v>#N/A</v>
      </c>
      <c r="M194" s="4" t="s">
        <v>344</v>
      </c>
      <c r="N194" s="6">
        <v>44074</v>
      </c>
      <c r="O194" s="6" t="e">
        <f>NA()</f>
        <v>#N/A</v>
      </c>
      <c r="P194" s="6">
        <f t="shared" ca="1" si="4"/>
        <v>44074</v>
      </c>
      <c r="Q194" s="4" t="s">
        <v>336</v>
      </c>
      <c r="R194" s="4">
        <v>2840</v>
      </c>
      <c r="S194" s="4" t="s">
        <v>336</v>
      </c>
      <c r="T194" s="4">
        <f t="shared" si="5"/>
        <v>2840</v>
      </c>
    </row>
    <row r="195" spans="1:20" x14ac:dyDescent="0.25">
      <c r="A195" s="7" t="s">
        <v>39</v>
      </c>
      <c r="B195" s="4" t="str">
        <f>VLOOKUP(E195,Region_Country_list!$A$3:$H$252,6,0)</f>
        <v>Americas</v>
      </c>
      <c r="C195" s="4" t="str">
        <f>VLOOKUP(E195,Region_Country_list!$A$3:$H$252,7,0)</f>
        <v>Latin America and the Caribbean</v>
      </c>
      <c r="D195" s="4" t="str">
        <f>VLOOKUP(E195,Region_Country_list!$A$3:$H$252,5,0)</f>
        <v>ISO 3166-2:CL</v>
      </c>
      <c r="E195" s="7" t="s">
        <v>71</v>
      </c>
      <c r="F195" s="7" t="s">
        <v>74</v>
      </c>
      <c r="G195" s="7" t="s">
        <v>13</v>
      </c>
      <c r="H195" s="7" t="s">
        <v>14</v>
      </c>
      <c r="I195" s="7">
        <v>1453</v>
      </c>
      <c r="J195" s="7">
        <f>IF(I195=0,NA(),I195)</f>
        <v>1453</v>
      </c>
      <c r="K195" s="7" t="s">
        <v>343</v>
      </c>
      <c r="L195" s="7">
        <f>IF(J195&lt;&gt;0,CONVERT(J195,K195,M195),NA())</f>
        <v>134.98811712</v>
      </c>
      <c r="M195" s="7" t="s">
        <v>344</v>
      </c>
      <c r="N195" s="9">
        <v>43344</v>
      </c>
      <c r="O195" s="9" t="e">
        <f>NA()</f>
        <v>#N/A</v>
      </c>
      <c r="P195" s="6">
        <f t="shared" ref="P195:P258" ca="1" si="6">IF(TODAY()-N195&gt;=0,N195, O195)</f>
        <v>43344</v>
      </c>
      <c r="Q195" s="7" t="s">
        <v>336</v>
      </c>
      <c r="R195" s="7">
        <v>7775</v>
      </c>
      <c r="S195" s="7" t="s">
        <v>336</v>
      </c>
      <c r="T195" s="4">
        <f t="shared" ref="T195:T258" si="7">IF(G195="Owned", 0, IF(R195&lt;&gt;"#NA",IF(Q195="USD",1,
IF(Q195="CAD",0.79))*R195, IF(G195="Owned", 0, NA())))</f>
        <v>7775</v>
      </c>
    </row>
    <row r="196" spans="1:20" x14ac:dyDescent="0.25">
      <c r="A196" s="4" t="s">
        <v>28</v>
      </c>
      <c r="B196" s="4" t="str">
        <f>VLOOKUP(E196,Region_Country_list!$A$3:$H$252,6,0)</f>
        <v>Asia</v>
      </c>
      <c r="C196" s="4" t="str">
        <f>VLOOKUP(E196,Region_Country_list!$A$3:$H$252,7,0)</f>
        <v>Eastern Asia</v>
      </c>
      <c r="D196" s="4" t="str">
        <f>VLOOKUP(E196,Region_Country_list!$A$3:$H$252,5,0)</f>
        <v>ISO 3166-2:CN</v>
      </c>
      <c r="E196" s="4" t="s">
        <v>75</v>
      </c>
      <c r="F196" s="4" t="s">
        <v>237</v>
      </c>
      <c r="G196" s="4" t="s">
        <v>13</v>
      </c>
      <c r="H196" s="4" t="s">
        <v>14</v>
      </c>
      <c r="I196" s="4">
        <v>2529.52</v>
      </c>
      <c r="J196" s="4">
        <f>IF(I196=0,NA(),I196)</f>
        <v>2529.52</v>
      </c>
      <c r="K196" s="4" t="s">
        <v>343</v>
      </c>
      <c r="L196" s="4">
        <f>IF(J196&lt;&gt;0,CONVERT(J196,K196,M196),NA())</f>
        <v>235.00009774079999</v>
      </c>
      <c r="M196" s="4" t="s">
        <v>344</v>
      </c>
      <c r="N196" s="6">
        <v>43343</v>
      </c>
      <c r="O196" s="6" t="e">
        <f>NA()</f>
        <v>#N/A</v>
      </c>
      <c r="P196" s="6">
        <f t="shared" ca="1" si="6"/>
        <v>43343</v>
      </c>
      <c r="Q196" s="4" t="s">
        <v>336</v>
      </c>
      <c r="R196" s="4">
        <v>47024.160000000003</v>
      </c>
      <c r="S196" s="4" t="s">
        <v>336</v>
      </c>
      <c r="T196" s="4">
        <f t="shared" si="7"/>
        <v>47024.160000000003</v>
      </c>
    </row>
    <row r="197" spans="1:20" x14ac:dyDescent="0.25">
      <c r="A197" s="7" t="s">
        <v>204</v>
      </c>
      <c r="B197" s="4" t="str">
        <f>VLOOKUP(E197,Region_Country_list!$A$3:$H$252,6,0)</f>
        <v>Europe</v>
      </c>
      <c r="C197" s="4" t="str">
        <f>VLOOKUP(E197,Region_Country_list!$A$3:$H$252,7,0)</f>
        <v>Northern Europe</v>
      </c>
      <c r="D197" s="4" t="str">
        <f>VLOOKUP(E197,Region_Country_list!$A$3:$H$252,5,0)</f>
        <v>ISO 3166-2:GB</v>
      </c>
      <c r="E197" s="7" t="s">
        <v>1316</v>
      </c>
      <c r="F197" s="7" t="s">
        <v>238</v>
      </c>
      <c r="G197" s="7" t="e">
        <f>NA()</f>
        <v>#N/A</v>
      </c>
      <c r="H197" s="7" t="s">
        <v>14</v>
      </c>
      <c r="I197" s="7">
        <v>0</v>
      </c>
      <c r="J197" s="7" t="e">
        <f>IF(I197=0,NA(),I197)</f>
        <v>#N/A</v>
      </c>
      <c r="K197" s="7" t="s">
        <v>343</v>
      </c>
      <c r="L197" s="7" t="e">
        <f>IF(J197&lt;&gt;0,CONVERT(J197,K197,M197),NA())</f>
        <v>#N/A</v>
      </c>
      <c r="M197" s="7" t="s">
        <v>344</v>
      </c>
      <c r="N197" s="9" t="e">
        <f>NA()</f>
        <v>#N/A</v>
      </c>
      <c r="O197" s="9" t="e">
        <f>NA()</f>
        <v>#N/A</v>
      </c>
      <c r="P197" s="6" t="e">
        <f t="shared" ca="1" si="6"/>
        <v>#N/A</v>
      </c>
      <c r="Q197" s="7" t="s">
        <v>336</v>
      </c>
      <c r="R197" s="7" t="e">
        <f>NA()</f>
        <v>#N/A</v>
      </c>
      <c r="S197" s="7" t="s">
        <v>336</v>
      </c>
      <c r="T197" s="4" t="e">
        <f t="shared" si="7"/>
        <v>#N/A</v>
      </c>
    </row>
    <row r="198" spans="1:20" x14ac:dyDescent="0.25">
      <c r="A198" s="4" t="s">
        <v>204</v>
      </c>
      <c r="B198" s="4" t="str">
        <f>VLOOKUP(E198,Region_Country_list!$A$3:$H$252,6,0)</f>
        <v>Europe</v>
      </c>
      <c r="C198" s="4" t="str">
        <f>VLOOKUP(E198,Region_Country_list!$A$3:$H$252,7,0)</f>
        <v>Northern Europe</v>
      </c>
      <c r="D198" s="4" t="str">
        <f>VLOOKUP(E198,Region_Country_list!$A$3:$H$252,5,0)</f>
        <v>ISO 3166-2:GB</v>
      </c>
      <c r="E198" s="4" t="s">
        <v>1316</v>
      </c>
      <c r="F198" s="4" t="s">
        <v>240</v>
      </c>
      <c r="G198" s="4" t="e">
        <f>NA()</f>
        <v>#N/A</v>
      </c>
      <c r="H198" s="4" t="s">
        <v>14</v>
      </c>
      <c r="I198" s="4">
        <v>0</v>
      </c>
      <c r="J198" s="4" t="e">
        <f>IF(I198=0,NA(),I198)</f>
        <v>#N/A</v>
      </c>
      <c r="K198" s="4" t="s">
        <v>343</v>
      </c>
      <c r="L198" s="4" t="e">
        <f>IF(J198&lt;&gt;0,CONVERT(J198,K198,M198),NA())</f>
        <v>#N/A</v>
      </c>
      <c r="M198" s="4" t="s">
        <v>344</v>
      </c>
      <c r="N198" s="6" t="e">
        <f>NA()</f>
        <v>#N/A</v>
      </c>
      <c r="O198" s="6" t="e">
        <f>NA()</f>
        <v>#N/A</v>
      </c>
      <c r="P198" s="6" t="e">
        <f t="shared" ca="1" si="6"/>
        <v>#N/A</v>
      </c>
      <c r="Q198" s="4" t="s">
        <v>336</v>
      </c>
      <c r="R198" s="4" t="e">
        <f>NA()</f>
        <v>#N/A</v>
      </c>
      <c r="S198" s="4" t="s">
        <v>336</v>
      </c>
      <c r="T198" s="4" t="e">
        <f t="shared" si="7"/>
        <v>#N/A</v>
      </c>
    </row>
    <row r="199" spans="1:20" x14ac:dyDescent="0.25">
      <c r="A199" s="7" t="s">
        <v>39</v>
      </c>
      <c r="B199" s="4" t="str">
        <f>VLOOKUP(E199,Region_Country_list!$A$3:$H$252,6,0)</f>
        <v>Americas</v>
      </c>
      <c r="C199" s="4" t="str">
        <f>VLOOKUP(E199,Region_Country_list!$A$3:$H$252,7,0)</f>
        <v>Latin America and the Caribbean</v>
      </c>
      <c r="D199" s="4" t="str">
        <f>VLOOKUP(E199,Region_Country_list!$A$3:$H$252,5,0)</f>
        <v>ISO 3166-2:CL</v>
      </c>
      <c r="E199" s="7" t="s">
        <v>71</v>
      </c>
      <c r="F199" s="7" t="s">
        <v>73</v>
      </c>
      <c r="G199" s="7" t="s">
        <v>13</v>
      </c>
      <c r="H199" s="7" t="s">
        <v>46</v>
      </c>
      <c r="I199" s="7">
        <v>65</v>
      </c>
      <c r="J199" s="7">
        <f>IF(I199=0,NA(),I199)</f>
        <v>65</v>
      </c>
      <c r="K199" s="7" t="s">
        <v>343</v>
      </c>
      <c r="L199" s="7">
        <f>IF(J199&lt;&gt;0,CONVERT(J199,K199,M199),NA())</f>
        <v>6.0386975999999999</v>
      </c>
      <c r="M199" s="7" t="s">
        <v>344</v>
      </c>
      <c r="N199" s="9">
        <v>44075</v>
      </c>
      <c r="O199" s="9" t="e">
        <f>NA()</f>
        <v>#N/A</v>
      </c>
      <c r="P199" s="6">
        <f t="shared" ca="1" si="6"/>
        <v>44075</v>
      </c>
      <c r="Q199" s="7" t="s">
        <v>336</v>
      </c>
      <c r="R199" s="7">
        <v>666</v>
      </c>
      <c r="S199" s="7" t="s">
        <v>336</v>
      </c>
      <c r="T199" s="4">
        <f t="shared" si="7"/>
        <v>666</v>
      </c>
    </row>
    <row r="200" spans="1:20" x14ac:dyDescent="0.25">
      <c r="A200" s="4" t="s">
        <v>39</v>
      </c>
      <c r="B200" s="4" t="str">
        <f>VLOOKUP(E200,Region_Country_list!$A$3:$H$252,6,0)</f>
        <v>Americas</v>
      </c>
      <c r="C200" s="4" t="str">
        <f>VLOOKUP(E200,Region_Country_list!$A$3:$H$252,7,0)</f>
        <v>Latin America and the Caribbean</v>
      </c>
      <c r="D200" s="4" t="str">
        <f>VLOOKUP(E200,Region_Country_list!$A$3:$H$252,5,0)</f>
        <v>ISO 3166-2:BR</v>
      </c>
      <c r="E200" s="4" t="s">
        <v>53</v>
      </c>
      <c r="F200" s="4" t="s">
        <v>54</v>
      </c>
      <c r="G200" s="4" t="s">
        <v>13</v>
      </c>
      <c r="H200" s="4" t="s">
        <v>14</v>
      </c>
      <c r="I200" s="4">
        <v>4833</v>
      </c>
      <c r="J200" s="4">
        <f>IF(I200=0,NA(),I200)</f>
        <v>4833</v>
      </c>
      <c r="K200" s="4" t="s">
        <v>343</v>
      </c>
      <c r="L200" s="4">
        <f>IF(J200&lt;&gt;0,CONVERT(J200,K200,M200),NA())</f>
        <v>449.00039232</v>
      </c>
      <c r="M200" s="4" t="s">
        <v>344</v>
      </c>
      <c r="N200" s="6">
        <v>43833</v>
      </c>
      <c r="O200" s="6" t="e">
        <f>NA()</f>
        <v>#N/A</v>
      </c>
      <c r="P200" s="6">
        <f t="shared" ca="1" si="6"/>
        <v>43833</v>
      </c>
      <c r="Q200" s="4" t="s">
        <v>336</v>
      </c>
      <c r="R200" s="4">
        <v>84842</v>
      </c>
      <c r="S200" s="4" t="s">
        <v>336</v>
      </c>
      <c r="T200" s="4">
        <f t="shared" si="7"/>
        <v>84842</v>
      </c>
    </row>
    <row r="201" spans="1:20" x14ac:dyDescent="0.25">
      <c r="A201" s="7" t="s">
        <v>10</v>
      </c>
      <c r="B201" s="4" t="str">
        <f>VLOOKUP(E201,Region_Country_list!$A$3:$H$252,6,0)</f>
        <v>Asia</v>
      </c>
      <c r="C201" s="4" t="str">
        <f>VLOOKUP(E201,Region_Country_list!$A$3:$H$252,7,0)</f>
        <v>South-eastern Asia</v>
      </c>
      <c r="D201" s="4" t="str">
        <f>VLOOKUP(E201,Region_Country_list!$A$3:$H$252,5,0)</f>
        <v>ISO 3166-2:ID</v>
      </c>
      <c r="E201" s="7" t="s">
        <v>115</v>
      </c>
      <c r="F201" s="7" t="s">
        <v>241</v>
      </c>
      <c r="G201" s="7" t="s">
        <v>13</v>
      </c>
      <c r="H201" s="7" t="s">
        <v>14</v>
      </c>
      <c r="I201" s="7">
        <v>968.75</v>
      </c>
      <c r="J201" s="7">
        <f>IF(I201=0,NA(),I201)</f>
        <v>968.75</v>
      </c>
      <c r="K201" s="7" t="s">
        <v>343</v>
      </c>
      <c r="L201" s="7">
        <f>IF(J201&lt;&gt;0,CONVERT(J201,K201,M201),NA())</f>
        <v>89.99982</v>
      </c>
      <c r="M201" s="7" t="s">
        <v>344</v>
      </c>
      <c r="N201" s="9">
        <v>43496</v>
      </c>
      <c r="O201" s="9" t="e">
        <f>NA()</f>
        <v>#N/A</v>
      </c>
      <c r="P201" s="6">
        <f t="shared" ca="1" si="6"/>
        <v>43496</v>
      </c>
      <c r="Q201" s="7" t="s">
        <v>336</v>
      </c>
      <c r="R201" s="7">
        <v>11112.09</v>
      </c>
      <c r="S201" s="7" t="s">
        <v>336</v>
      </c>
      <c r="T201" s="4">
        <f t="shared" si="7"/>
        <v>11112.09</v>
      </c>
    </row>
    <row r="202" spans="1:20" x14ac:dyDescent="0.25">
      <c r="A202" s="4" t="s">
        <v>10</v>
      </c>
      <c r="B202" s="4" t="str">
        <f>VLOOKUP(E202,Region_Country_list!$A$3:$H$252,6,0)</f>
        <v>Asia</v>
      </c>
      <c r="C202" s="4" t="str">
        <f>VLOOKUP(E202,Region_Country_list!$A$3:$H$252,7,0)</f>
        <v>Central Asia</v>
      </c>
      <c r="D202" s="4" t="str">
        <f>VLOOKUP(E202,Region_Country_list!$A$3:$H$252,5,0)</f>
        <v>ISO 3166-2:KZ</v>
      </c>
      <c r="E202" s="4" t="s">
        <v>132</v>
      </c>
      <c r="F202" s="4" t="s">
        <v>242</v>
      </c>
      <c r="G202" s="4" t="s">
        <v>13</v>
      </c>
      <c r="H202" s="4" t="s">
        <v>14</v>
      </c>
      <c r="I202" s="4">
        <v>1162</v>
      </c>
      <c r="J202" s="4">
        <f>IF(I202=0,NA(),I202)</f>
        <v>1162</v>
      </c>
      <c r="K202" s="4" t="s">
        <v>343</v>
      </c>
      <c r="L202" s="4">
        <f>IF(J202&lt;&gt;0,CONVERT(J202,K202,M202),NA())</f>
        <v>107.95333248</v>
      </c>
      <c r="M202" s="4" t="s">
        <v>344</v>
      </c>
      <c r="N202" s="6">
        <v>44181</v>
      </c>
      <c r="O202" s="6" t="e">
        <f>NA()</f>
        <v>#N/A</v>
      </c>
      <c r="P202" s="6">
        <f t="shared" ca="1" si="6"/>
        <v>44181</v>
      </c>
      <c r="Q202" s="4" t="s">
        <v>336</v>
      </c>
      <c r="R202" s="4">
        <v>11724</v>
      </c>
      <c r="S202" s="4" t="s">
        <v>336</v>
      </c>
      <c r="T202" s="4">
        <f t="shared" si="7"/>
        <v>11724</v>
      </c>
    </row>
    <row r="203" spans="1:20" x14ac:dyDescent="0.25">
      <c r="A203" s="7" t="s">
        <v>39</v>
      </c>
      <c r="B203" s="4" t="str">
        <f>VLOOKUP(E203,Region_Country_list!$A$3:$H$252,6,0)</f>
        <v>Americas</v>
      </c>
      <c r="C203" s="4" t="str">
        <f>VLOOKUP(E203,Region_Country_list!$A$3:$H$252,7,0)</f>
        <v>Latin America and the Caribbean</v>
      </c>
      <c r="D203" s="4" t="str">
        <f>VLOOKUP(E203,Region_Country_list!$A$3:$H$252,5,0)</f>
        <v>ISO 3166-2:CO</v>
      </c>
      <c r="E203" s="7" t="s">
        <v>243</v>
      </c>
      <c r="F203" s="7" t="s">
        <v>244</v>
      </c>
      <c r="G203" s="7" t="s">
        <v>13</v>
      </c>
      <c r="H203" s="7" t="s">
        <v>14</v>
      </c>
      <c r="I203" s="7">
        <v>1291</v>
      </c>
      <c r="J203" s="7">
        <f>IF(I203=0,NA(),I203)</f>
        <v>1291</v>
      </c>
      <c r="K203" s="7" t="s">
        <v>343</v>
      </c>
      <c r="L203" s="7">
        <f>IF(J203&lt;&gt;0,CONVERT(J203,K203,M203),NA())</f>
        <v>119.93782463999999</v>
      </c>
      <c r="M203" s="7" t="s">
        <v>344</v>
      </c>
      <c r="N203" s="9">
        <v>44118</v>
      </c>
      <c r="O203" s="9" t="e">
        <f>NA()</f>
        <v>#N/A</v>
      </c>
      <c r="P203" s="6">
        <f t="shared" ca="1" si="6"/>
        <v>44118</v>
      </c>
      <c r="Q203" s="7" t="s">
        <v>336</v>
      </c>
      <c r="R203" s="7">
        <v>12716</v>
      </c>
      <c r="S203" s="7" t="s">
        <v>336</v>
      </c>
      <c r="T203" s="4">
        <f t="shared" si="7"/>
        <v>12716</v>
      </c>
    </row>
    <row r="204" spans="1:20" x14ac:dyDescent="0.25">
      <c r="A204" s="4" t="s">
        <v>10</v>
      </c>
      <c r="B204" s="4" t="str">
        <f>VLOOKUP(E204,Region_Country_list!$A$3:$H$252,6,0)</f>
        <v>Oceania</v>
      </c>
      <c r="C204" s="4" t="str">
        <f>VLOOKUP(E204,Region_Country_list!$A$3:$H$252,7,0)</f>
        <v>Australia and New Zealand</v>
      </c>
      <c r="D204" s="4" t="str">
        <f>VLOOKUP(E204,Region_Country_list!$A$3:$H$252,5,0)</f>
        <v>ISO 3166-2:AU</v>
      </c>
      <c r="E204" s="4" t="s">
        <v>42</v>
      </c>
      <c r="F204" s="4" t="s">
        <v>245</v>
      </c>
      <c r="G204" s="4" t="s">
        <v>13</v>
      </c>
      <c r="H204" s="4" t="s">
        <v>14</v>
      </c>
      <c r="I204" s="4">
        <v>1657</v>
      </c>
      <c r="J204" s="4">
        <f>IF(I204=0,NA(),I204)</f>
        <v>1657</v>
      </c>
      <c r="K204" s="4" t="s">
        <v>343</v>
      </c>
      <c r="L204" s="4">
        <f>IF(J204&lt;&gt;0,CONVERT(J204,K204,M204),NA())</f>
        <v>153.94033727999999</v>
      </c>
      <c r="M204" s="4" t="s">
        <v>344</v>
      </c>
      <c r="N204" s="6">
        <v>44165</v>
      </c>
      <c r="O204" s="6" t="e">
        <f>NA()</f>
        <v>#N/A</v>
      </c>
      <c r="P204" s="6">
        <f t="shared" ca="1" si="6"/>
        <v>44165</v>
      </c>
      <c r="Q204" s="4" t="s">
        <v>336</v>
      </c>
      <c r="R204" s="4">
        <v>81578</v>
      </c>
      <c r="S204" s="4" t="s">
        <v>336</v>
      </c>
      <c r="T204" s="4">
        <f t="shared" si="7"/>
        <v>81578</v>
      </c>
    </row>
    <row r="205" spans="1:20" x14ac:dyDescent="0.25">
      <c r="A205" s="7" t="s">
        <v>39</v>
      </c>
      <c r="B205" s="4" t="str">
        <f>VLOOKUP(E205,Region_Country_list!$A$3:$H$252,6,0)</f>
        <v>Americas</v>
      </c>
      <c r="C205" s="4" t="str">
        <f>VLOOKUP(E205,Region_Country_list!$A$3:$H$252,7,0)</f>
        <v>Northern America</v>
      </c>
      <c r="D205" s="4" t="str">
        <f>VLOOKUP(E205,Region_Country_list!$A$3:$H$252,5,0)</f>
        <v>ISO 3166-2:US</v>
      </c>
      <c r="E205" s="7" t="s">
        <v>1315</v>
      </c>
      <c r="F205" s="7" t="s">
        <v>246</v>
      </c>
      <c r="G205" s="7" t="s">
        <v>13</v>
      </c>
      <c r="H205" s="7" t="s">
        <v>14</v>
      </c>
      <c r="I205" s="7">
        <v>3243</v>
      </c>
      <c r="J205" s="7">
        <f>IF(I205=0,NA(),I205)</f>
        <v>3243</v>
      </c>
      <c r="K205" s="7" t="s">
        <v>343</v>
      </c>
      <c r="L205" s="7">
        <f>IF(J205&lt;&gt;0,CONVERT(J205,K205,M205),NA())</f>
        <v>301.28455872000001</v>
      </c>
      <c r="M205" s="7" t="s">
        <v>344</v>
      </c>
      <c r="N205" s="9">
        <v>44071</v>
      </c>
      <c r="O205" s="9" t="e">
        <f>NA()</f>
        <v>#N/A</v>
      </c>
      <c r="P205" s="6">
        <f t="shared" ca="1" si="6"/>
        <v>44071</v>
      </c>
      <c r="Q205" s="7" t="s">
        <v>336</v>
      </c>
      <c r="R205" s="7">
        <v>44624</v>
      </c>
      <c r="S205" s="7" t="s">
        <v>336</v>
      </c>
      <c r="T205" s="4">
        <f t="shared" si="7"/>
        <v>44624</v>
      </c>
    </row>
    <row r="206" spans="1:20" x14ac:dyDescent="0.25">
      <c r="A206" s="4" t="s">
        <v>360</v>
      </c>
      <c r="B206" s="4" t="str">
        <f>VLOOKUP(E206,Region_Country_list!$A$3:$H$252,6,0)</f>
        <v>Europe</v>
      </c>
      <c r="C206" s="4" t="str">
        <f>VLOOKUP(E206,Region_Country_list!$A$3:$H$252,7,0)</f>
        <v>Southern Europe</v>
      </c>
      <c r="D206" s="4" t="str">
        <f>VLOOKUP(E206,Region_Country_list!$A$3:$H$252,5,0)</f>
        <v>ISO 3166-2:IT</v>
      </c>
      <c r="E206" s="4" t="s">
        <v>120</v>
      </c>
      <c r="F206" s="4" t="s">
        <v>247</v>
      </c>
      <c r="G206" s="4" t="s">
        <v>13</v>
      </c>
      <c r="H206" s="4" t="s">
        <v>14</v>
      </c>
      <c r="I206" s="4">
        <v>431</v>
      </c>
      <c r="J206" s="4">
        <f>IF(I206=0,NA(),I206)</f>
        <v>431</v>
      </c>
      <c r="K206" s="4" t="s">
        <v>344</v>
      </c>
      <c r="L206" s="4">
        <f>IF(J206&lt;&gt;0,CONVERT(J206,K206,M206),NA())</f>
        <v>431</v>
      </c>
      <c r="M206" s="4" t="s">
        <v>344</v>
      </c>
      <c r="N206" s="6">
        <v>43434</v>
      </c>
      <c r="O206" s="6" t="e">
        <f>NA()</f>
        <v>#N/A</v>
      </c>
      <c r="P206" s="6">
        <f t="shared" ca="1" si="6"/>
        <v>43434</v>
      </c>
      <c r="Q206" s="4" t="s">
        <v>336</v>
      </c>
      <c r="R206" s="4">
        <v>4422</v>
      </c>
      <c r="S206" s="4" t="s">
        <v>336</v>
      </c>
      <c r="T206" s="4">
        <f t="shared" si="7"/>
        <v>4422</v>
      </c>
    </row>
    <row r="207" spans="1:20" x14ac:dyDescent="0.25">
      <c r="A207" s="7" t="s">
        <v>360</v>
      </c>
      <c r="B207" s="4" t="str">
        <f>VLOOKUP(E207,Region_Country_list!$A$3:$H$252,6,0)</f>
        <v>Europe</v>
      </c>
      <c r="C207" s="4" t="str">
        <f>VLOOKUP(E207,Region_Country_list!$A$3:$H$252,7,0)</f>
        <v>Southern Europe</v>
      </c>
      <c r="D207" s="4" t="str">
        <f>VLOOKUP(E207,Region_Country_list!$A$3:$H$252,5,0)</f>
        <v>ISO 3166-2:ES</v>
      </c>
      <c r="E207" s="7" t="s">
        <v>183</v>
      </c>
      <c r="F207" s="7" t="s">
        <v>184</v>
      </c>
      <c r="G207" s="7" t="s">
        <v>55</v>
      </c>
      <c r="H207" s="7" t="s">
        <v>14</v>
      </c>
      <c r="I207" s="7">
        <v>5942</v>
      </c>
      <c r="J207" s="7">
        <f>IF(I207=0,NA(),I207)</f>
        <v>5942</v>
      </c>
      <c r="K207" s="7" t="s">
        <v>344</v>
      </c>
      <c r="L207" s="7">
        <f>IF(J207&lt;&gt;0,CONVERT(J207,K207,M207),NA())</f>
        <v>5942</v>
      </c>
      <c r="M207" s="7" t="s">
        <v>344</v>
      </c>
      <c r="N207" s="9" t="e">
        <f>NA()</f>
        <v>#N/A</v>
      </c>
      <c r="O207" s="9" t="e">
        <f>NA()</f>
        <v>#N/A</v>
      </c>
      <c r="P207" s="6" t="e">
        <f t="shared" ca="1" si="6"/>
        <v>#N/A</v>
      </c>
      <c r="Q207" s="7" t="s">
        <v>336</v>
      </c>
      <c r="R207" s="7" t="e">
        <f>NA()</f>
        <v>#N/A</v>
      </c>
      <c r="S207" s="7" t="s">
        <v>336</v>
      </c>
      <c r="T207" s="4">
        <f t="shared" si="7"/>
        <v>0</v>
      </c>
    </row>
    <row r="208" spans="1:20" x14ac:dyDescent="0.25">
      <c r="A208" s="4" t="s">
        <v>204</v>
      </c>
      <c r="B208" s="4" t="str">
        <f>VLOOKUP(E208,Region_Country_list!$A$3:$H$252,6,0)</f>
        <v>Europe</v>
      </c>
      <c r="C208" s="4" t="str">
        <f>VLOOKUP(E208,Region_Country_list!$A$3:$H$252,7,0)</f>
        <v>Northern Europe</v>
      </c>
      <c r="D208" s="4" t="str">
        <f>VLOOKUP(E208,Region_Country_list!$A$3:$H$252,5,0)</f>
        <v>ISO 3166-2:GB</v>
      </c>
      <c r="E208" s="4" t="s">
        <v>1316</v>
      </c>
      <c r="F208" s="4" t="s">
        <v>248</v>
      </c>
      <c r="G208" s="4" t="s">
        <v>13</v>
      </c>
      <c r="H208" s="4" t="s">
        <v>14</v>
      </c>
      <c r="I208" s="4">
        <v>24085</v>
      </c>
      <c r="J208" s="4">
        <f>IF(I208=0,NA(),I208)</f>
        <v>24085</v>
      </c>
      <c r="K208" s="4" t="s">
        <v>343</v>
      </c>
      <c r="L208" s="4">
        <f>IF(J208&lt;&gt;0,CONVERT(J208,K208,M208),NA())</f>
        <v>2237.5697184000001</v>
      </c>
      <c r="M208" s="4" t="s">
        <v>344</v>
      </c>
      <c r="N208" s="6">
        <v>43160</v>
      </c>
      <c r="O208" s="6" t="e">
        <f>NA()</f>
        <v>#N/A</v>
      </c>
      <c r="P208" s="6">
        <f t="shared" ca="1" si="6"/>
        <v>43160</v>
      </c>
      <c r="Q208" s="4" t="s">
        <v>336</v>
      </c>
      <c r="R208" s="4">
        <v>22808</v>
      </c>
      <c r="S208" s="4" t="s">
        <v>336</v>
      </c>
      <c r="T208" s="4">
        <f t="shared" si="7"/>
        <v>22808</v>
      </c>
    </row>
    <row r="209" spans="1:20" x14ac:dyDescent="0.25">
      <c r="A209" s="7" t="s">
        <v>10</v>
      </c>
      <c r="B209" s="4" t="str">
        <f>VLOOKUP(E209,Region_Country_list!$A$3:$H$252,6,0)</f>
        <v>Asia</v>
      </c>
      <c r="C209" s="4" t="str">
        <f>VLOOKUP(E209,Region_Country_list!$A$3:$H$252,7,0)</f>
        <v>Southern Asia</v>
      </c>
      <c r="D209" s="4" t="str">
        <f>VLOOKUP(E209,Region_Country_list!$A$3:$H$252,5,0)</f>
        <v>ISO 3166-2:IR</v>
      </c>
      <c r="E209" s="7" t="s">
        <v>23</v>
      </c>
      <c r="F209" s="7" t="s">
        <v>24</v>
      </c>
      <c r="G209" s="7" t="s">
        <v>13</v>
      </c>
      <c r="H209" s="7" t="s">
        <v>14</v>
      </c>
      <c r="I209" s="7">
        <v>1237</v>
      </c>
      <c r="J209" s="7">
        <f>IF(I209=0,NA(),I209)</f>
        <v>1237</v>
      </c>
      <c r="K209" s="7" t="s">
        <v>343</v>
      </c>
      <c r="L209" s="7">
        <f>IF(J209&lt;&gt;0,CONVERT(J209,K209,M209),NA())</f>
        <v>114.92106048000001</v>
      </c>
      <c r="M209" s="7" t="s">
        <v>344</v>
      </c>
      <c r="N209" s="9">
        <v>44047</v>
      </c>
      <c r="O209" s="9" t="e">
        <f>NA()</f>
        <v>#N/A</v>
      </c>
      <c r="P209" s="6">
        <f t="shared" ca="1" si="6"/>
        <v>44047</v>
      </c>
      <c r="Q209" s="7" t="s">
        <v>336</v>
      </c>
      <c r="R209" s="7">
        <v>13717</v>
      </c>
      <c r="S209" s="7" t="s">
        <v>336</v>
      </c>
      <c r="T209" s="4">
        <f t="shared" si="7"/>
        <v>13717</v>
      </c>
    </row>
    <row r="210" spans="1:20" x14ac:dyDescent="0.25">
      <c r="A210" s="4" t="s">
        <v>28</v>
      </c>
      <c r="B210" s="4" t="str">
        <f>VLOOKUP(E210,Region_Country_list!$A$3:$H$252,6,0)</f>
        <v>Asia</v>
      </c>
      <c r="C210" s="4" t="str">
        <f>VLOOKUP(E210,Region_Country_list!$A$3:$H$252,7,0)</f>
        <v>Eastern Asia</v>
      </c>
      <c r="D210" s="4" t="str">
        <f>VLOOKUP(E210,Region_Country_list!$A$3:$H$252,5,0)</f>
        <v>ISO 3166-2:KR</v>
      </c>
      <c r="E210" s="4" t="s">
        <v>1317</v>
      </c>
      <c r="F210" s="4" t="s">
        <v>230</v>
      </c>
      <c r="G210" s="4" t="s">
        <v>13</v>
      </c>
      <c r="H210" s="4" t="s">
        <v>14</v>
      </c>
      <c r="I210" s="4">
        <v>41422</v>
      </c>
      <c r="J210" s="4">
        <f>IF(I210=0,NA(),I210)</f>
        <v>41422</v>
      </c>
      <c r="K210" s="4" t="s">
        <v>343</v>
      </c>
      <c r="L210" s="4">
        <f>IF(J210&lt;&gt;0,CONVERT(J210,K210,M210),NA())</f>
        <v>3848.2297228800003</v>
      </c>
      <c r="M210" s="4" t="s">
        <v>344</v>
      </c>
      <c r="N210" s="6">
        <v>43670</v>
      </c>
      <c r="O210" s="6" t="e">
        <f>NA()</f>
        <v>#N/A</v>
      </c>
      <c r="P210" s="6">
        <f t="shared" ca="1" si="6"/>
        <v>43670</v>
      </c>
      <c r="Q210" s="4" t="s">
        <v>336</v>
      </c>
      <c r="R210" s="4">
        <v>328652</v>
      </c>
      <c r="S210" s="4" t="s">
        <v>336</v>
      </c>
      <c r="T210" s="4">
        <f t="shared" si="7"/>
        <v>328652</v>
      </c>
    </row>
    <row r="211" spans="1:20" x14ac:dyDescent="0.25">
      <c r="A211" s="7" t="s">
        <v>10</v>
      </c>
      <c r="B211" s="4" t="str">
        <f>VLOOKUP(E211,Region_Country_list!$A$3:$H$252,6,0)</f>
        <v>Asia</v>
      </c>
      <c r="C211" s="4" t="str">
        <f>VLOOKUP(E211,Region_Country_list!$A$3:$H$252,7,0)</f>
        <v>Southern Asia</v>
      </c>
      <c r="D211" s="4" t="str">
        <f>VLOOKUP(E211,Region_Country_list!$A$3:$H$252,5,0)</f>
        <v>ISO 3166-2:IN</v>
      </c>
      <c r="E211" s="7" t="s">
        <v>110</v>
      </c>
      <c r="F211" s="7" t="s">
        <v>249</v>
      </c>
      <c r="G211" s="7" t="s">
        <v>13</v>
      </c>
      <c r="H211" s="7" t="s">
        <v>14</v>
      </c>
      <c r="I211" s="7">
        <v>3391</v>
      </c>
      <c r="J211" s="7">
        <f>IF(I211=0,NA(),I211)</f>
        <v>3391</v>
      </c>
      <c r="K211" s="7" t="s">
        <v>343</v>
      </c>
      <c r="L211" s="7">
        <f>IF(J211&lt;&gt;0,CONVERT(J211,K211,M211),NA())</f>
        <v>315.03420863999997</v>
      </c>
      <c r="M211" s="7" t="s">
        <v>344</v>
      </c>
      <c r="N211" s="9">
        <v>44742</v>
      </c>
      <c r="O211" s="9" t="e">
        <f>NA()</f>
        <v>#N/A</v>
      </c>
      <c r="P211" s="6" t="e">
        <f t="shared" ca="1" si="6"/>
        <v>#N/A</v>
      </c>
      <c r="Q211" s="7" t="s">
        <v>336</v>
      </c>
      <c r="R211" s="7">
        <v>30397</v>
      </c>
      <c r="S211" s="7" t="s">
        <v>336</v>
      </c>
      <c r="T211" s="4">
        <f t="shared" si="7"/>
        <v>30397</v>
      </c>
    </row>
    <row r="212" spans="1:20" x14ac:dyDescent="0.25">
      <c r="A212" s="4" t="s">
        <v>360</v>
      </c>
      <c r="B212" s="4" t="str">
        <f>VLOOKUP(E212,Region_Country_list!$A$3:$H$252,6,0)</f>
        <v>Europe</v>
      </c>
      <c r="C212" s="4" t="str">
        <f>VLOOKUP(E212,Region_Country_list!$A$3:$H$252,7,0)</f>
        <v>Southern Europe</v>
      </c>
      <c r="D212" s="4" t="str">
        <f>VLOOKUP(E212,Region_Country_list!$A$3:$H$252,5,0)</f>
        <v>ISO 3166-2:ES</v>
      </c>
      <c r="E212" s="4" t="s">
        <v>183</v>
      </c>
      <c r="F212" s="4" t="s">
        <v>250</v>
      </c>
      <c r="G212" s="4" t="s">
        <v>55</v>
      </c>
      <c r="H212" s="4" t="s">
        <v>14</v>
      </c>
      <c r="I212" s="4">
        <v>1980.56</v>
      </c>
      <c r="J212" s="4">
        <f>IF(I212=0,NA(),I212)</f>
        <v>1980.56</v>
      </c>
      <c r="K212" s="4" t="s">
        <v>344</v>
      </c>
      <c r="L212" s="4">
        <f>IF(J212&lt;&gt;0,CONVERT(J212,K212,M212),NA())</f>
        <v>1980.5600000000002</v>
      </c>
      <c r="M212" s="4" t="s">
        <v>344</v>
      </c>
      <c r="N212" s="6" t="e">
        <f>NA()</f>
        <v>#N/A</v>
      </c>
      <c r="O212" s="6" t="e">
        <f>NA()</f>
        <v>#N/A</v>
      </c>
      <c r="P212" s="6" t="e">
        <f t="shared" ca="1" si="6"/>
        <v>#N/A</v>
      </c>
      <c r="Q212" s="4" t="s">
        <v>336</v>
      </c>
      <c r="R212" s="4" t="e">
        <f>NA()</f>
        <v>#N/A</v>
      </c>
      <c r="S212" s="4" t="s">
        <v>336</v>
      </c>
      <c r="T212" s="4">
        <f t="shared" si="7"/>
        <v>0</v>
      </c>
    </row>
    <row r="213" spans="1:20" x14ac:dyDescent="0.25">
      <c r="A213" s="7" t="s">
        <v>10</v>
      </c>
      <c r="B213" s="4" t="str">
        <f>VLOOKUP(E213,Region_Country_list!$A$3:$H$252,6,0)</f>
        <v>Oceania</v>
      </c>
      <c r="C213" s="4" t="str">
        <f>VLOOKUP(E213,Region_Country_list!$A$3:$H$252,7,0)</f>
        <v>Australia and New Zealand</v>
      </c>
      <c r="D213" s="4" t="str">
        <f>VLOOKUP(E213,Region_Country_list!$A$3:$H$252,5,0)</f>
        <v>ISO 3166-2:AU</v>
      </c>
      <c r="E213" s="7" t="s">
        <v>42</v>
      </c>
      <c r="F213" s="7" t="s">
        <v>251</v>
      </c>
      <c r="G213" s="7" t="s">
        <v>55</v>
      </c>
      <c r="H213" s="7" t="s">
        <v>46</v>
      </c>
      <c r="I213" s="7">
        <v>0</v>
      </c>
      <c r="J213" s="7" t="e">
        <f>IF(I213=0,NA(),I213)</f>
        <v>#N/A</v>
      </c>
      <c r="K213" s="7" t="s">
        <v>343</v>
      </c>
      <c r="L213" s="7" t="e">
        <f>IF(J213&lt;&gt;0,CONVERT(J213,K213,M213),NA())</f>
        <v>#N/A</v>
      </c>
      <c r="M213" s="7" t="s">
        <v>344</v>
      </c>
      <c r="N213" s="9" t="e">
        <f>NA()</f>
        <v>#N/A</v>
      </c>
      <c r="O213" s="9" t="e">
        <f>NA()</f>
        <v>#N/A</v>
      </c>
      <c r="P213" s="6" t="e">
        <f t="shared" ca="1" si="6"/>
        <v>#N/A</v>
      </c>
      <c r="Q213" s="7" t="s">
        <v>336</v>
      </c>
      <c r="R213" s="7" t="e">
        <f>NA()</f>
        <v>#N/A</v>
      </c>
      <c r="S213" s="7" t="s">
        <v>336</v>
      </c>
      <c r="T213" s="4">
        <f t="shared" si="7"/>
        <v>0</v>
      </c>
    </row>
    <row r="214" spans="1:20" x14ac:dyDescent="0.25">
      <c r="A214" s="4" t="s">
        <v>28</v>
      </c>
      <c r="B214" s="4" t="str">
        <f>VLOOKUP(E214,Region_Country_list!$A$3:$H$252,6,0)</f>
        <v>Asia</v>
      </c>
      <c r="C214" s="4" t="str">
        <f>VLOOKUP(E214,Region_Country_list!$A$3:$H$252,7,0)</f>
        <v>Eastern Asia</v>
      </c>
      <c r="D214" s="4" t="str">
        <f>VLOOKUP(E214,Region_Country_list!$A$3:$H$252,5,0)</f>
        <v>ISO 3166-2:CN</v>
      </c>
      <c r="E214" s="4" t="s">
        <v>75</v>
      </c>
      <c r="F214" s="4" t="s">
        <v>252</v>
      </c>
      <c r="G214" s="4" t="s">
        <v>13</v>
      </c>
      <c r="H214" s="4" t="s">
        <v>14</v>
      </c>
      <c r="I214" s="4">
        <v>2183.2399999999998</v>
      </c>
      <c r="J214" s="4">
        <f>IF(I214=0,NA(),I214)</f>
        <v>2183.2399999999998</v>
      </c>
      <c r="K214" s="4" t="s">
        <v>343</v>
      </c>
      <c r="L214" s="4">
        <f>IF(J214&lt;&gt;0,CONVERT(J214,K214,M214),NA())</f>
        <v>202.82963304959998</v>
      </c>
      <c r="M214" s="4" t="s">
        <v>344</v>
      </c>
      <c r="N214" s="6">
        <v>43677</v>
      </c>
      <c r="O214" s="6" t="e">
        <f>NA()</f>
        <v>#N/A</v>
      </c>
      <c r="P214" s="6">
        <f t="shared" ca="1" si="6"/>
        <v>43677</v>
      </c>
      <c r="Q214" s="4" t="s">
        <v>336</v>
      </c>
      <c r="R214" s="4">
        <v>13279.19</v>
      </c>
      <c r="S214" s="4" t="s">
        <v>336</v>
      </c>
      <c r="T214" s="4">
        <f t="shared" si="7"/>
        <v>13279.19</v>
      </c>
    </row>
    <row r="215" spans="1:20" x14ac:dyDescent="0.25">
      <c r="A215" s="7" t="s">
        <v>39</v>
      </c>
      <c r="B215" s="4" t="str">
        <f>VLOOKUP(E215,Region_Country_list!$A$3:$H$252,6,0)</f>
        <v>Americas</v>
      </c>
      <c r="C215" s="4" t="str">
        <f>VLOOKUP(E215,Region_Country_list!$A$3:$H$252,7,0)</f>
        <v>Latin America and the Caribbean</v>
      </c>
      <c r="D215" s="4" t="str">
        <f>VLOOKUP(E215,Region_Country_list!$A$3:$H$252,5,0)</f>
        <v>ISO 3166-2:EC</v>
      </c>
      <c r="E215" s="7" t="s">
        <v>253</v>
      </c>
      <c r="F215" s="7" t="s">
        <v>254</v>
      </c>
      <c r="G215" s="7" t="s">
        <v>13</v>
      </c>
      <c r="H215" s="7" t="s">
        <v>14</v>
      </c>
      <c r="I215" s="7">
        <v>969</v>
      </c>
      <c r="J215" s="7">
        <f>IF(I215=0,NA(),I215)</f>
        <v>969</v>
      </c>
      <c r="K215" s="7" t="s">
        <v>343</v>
      </c>
      <c r="L215" s="7">
        <f>IF(J215&lt;&gt;0,CONVERT(J215,K215,M215),NA())</f>
        <v>90.023045760000002</v>
      </c>
      <c r="M215" s="7" t="s">
        <v>344</v>
      </c>
      <c r="N215" s="9">
        <v>43889</v>
      </c>
      <c r="O215" s="9" t="e">
        <f>NA()</f>
        <v>#N/A</v>
      </c>
      <c r="P215" s="6">
        <f t="shared" ca="1" si="6"/>
        <v>43889</v>
      </c>
      <c r="Q215" s="7" t="s">
        <v>336</v>
      </c>
      <c r="R215" s="7">
        <v>9271</v>
      </c>
      <c r="S215" s="7" t="s">
        <v>336</v>
      </c>
      <c r="T215" s="4">
        <f t="shared" si="7"/>
        <v>9271</v>
      </c>
    </row>
    <row r="216" spans="1:20" x14ac:dyDescent="0.25">
      <c r="A216" s="4" t="s">
        <v>39</v>
      </c>
      <c r="B216" s="4" t="str">
        <f>VLOOKUP(E216,Region_Country_list!$A$3:$H$252,6,0)</f>
        <v>Americas</v>
      </c>
      <c r="C216" s="4" t="str">
        <f>VLOOKUP(E216,Region_Country_list!$A$3:$H$252,7,0)</f>
        <v>Northern America</v>
      </c>
      <c r="D216" s="4" t="str">
        <f>VLOOKUP(E216,Region_Country_list!$A$3:$H$252,5,0)</f>
        <v>ISO 3166-2:US</v>
      </c>
      <c r="E216" s="4" t="s">
        <v>1315</v>
      </c>
      <c r="F216" s="4" t="s">
        <v>217</v>
      </c>
      <c r="G216" s="4" t="s">
        <v>13</v>
      </c>
      <c r="H216" s="4" t="s">
        <v>14</v>
      </c>
      <c r="I216" s="4">
        <v>26500</v>
      </c>
      <c r="J216" s="4">
        <f>IF(I216=0,NA(),I216)</f>
        <v>26500</v>
      </c>
      <c r="K216" s="4" t="s">
        <v>343</v>
      </c>
      <c r="L216" s="4">
        <f>IF(J216&lt;&gt;0,CONVERT(J216,K216,M216),NA())</f>
        <v>2461.9305600000002</v>
      </c>
      <c r="M216" s="4" t="s">
        <v>344</v>
      </c>
      <c r="N216" s="6">
        <v>43373</v>
      </c>
      <c r="O216" s="6" t="e">
        <f>NA()</f>
        <v>#N/A</v>
      </c>
      <c r="P216" s="6">
        <f t="shared" ca="1" si="6"/>
        <v>43373</v>
      </c>
      <c r="Q216" s="4" t="s">
        <v>336</v>
      </c>
      <c r="R216" s="4">
        <v>173079</v>
      </c>
      <c r="S216" s="4" t="s">
        <v>336</v>
      </c>
      <c r="T216" s="4">
        <f t="shared" si="7"/>
        <v>173079</v>
      </c>
    </row>
    <row r="217" spans="1:20" x14ac:dyDescent="0.25">
      <c r="A217" s="7" t="s">
        <v>28</v>
      </c>
      <c r="B217" s="4" t="str">
        <f>VLOOKUP(E217,Region_Country_list!$A$3:$H$252,6,0)</f>
        <v>Asia</v>
      </c>
      <c r="C217" s="4" t="str">
        <f>VLOOKUP(E217,Region_Country_list!$A$3:$H$252,7,0)</f>
        <v>Eastern Asia</v>
      </c>
      <c r="D217" s="4" t="str">
        <f>VLOOKUP(E217,Region_Country_list!$A$3:$H$252,5,0)</f>
        <v>ISO 3166-2:CN</v>
      </c>
      <c r="E217" s="7" t="s">
        <v>75</v>
      </c>
      <c r="F217" s="7" t="s">
        <v>255</v>
      </c>
      <c r="G217" s="7" t="s">
        <v>13</v>
      </c>
      <c r="H217" s="7" t="s">
        <v>14</v>
      </c>
      <c r="I217" s="7">
        <v>1967.64</v>
      </c>
      <c r="J217" s="7">
        <f>IF(I217=0,NA(),I217)</f>
        <v>1967.64</v>
      </c>
      <c r="K217" s="7" t="s">
        <v>343</v>
      </c>
      <c r="L217" s="7">
        <f>IF(J217&lt;&gt;0,CONVERT(J217,K217,M217),NA())</f>
        <v>182.79973762560002</v>
      </c>
      <c r="M217" s="7" t="s">
        <v>344</v>
      </c>
      <c r="N217" s="9">
        <v>43343</v>
      </c>
      <c r="O217" s="9" t="e">
        <f>NA()</f>
        <v>#N/A</v>
      </c>
      <c r="P217" s="6">
        <f t="shared" ca="1" si="6"/>
        <v>43343</v>
      </c>
      <c r="Q217" s="7" t="s">
        <v>336</v>
      </c>
      <c r="R217" s="7">
        <v>14475.53</v>
      </c>
      <c r="S217" s="7" t="s">
        <v>336</v>
      </c>
      <c r="T217" s="4">
        <f t="shared" si="7"/>
        <v>14475.53</v>
      </c>
    </row>
    <row r="218" spans="1:20" x14ac:dyDescent="0.25">
      <c r="A218" s="4" t="s">
        <v>204</v>
      </c>
      <c r="B218" s="4" t="str">
        <f>VLOOKUP(E218,Region_Country_list!$A$3:$H$252,6,0)</f>
        <v>Europe</v>
      </c>
      <c r="C218" s="4" t="str">
        <f>VLOOKUP(E218,Region_Country_list!$A$3:$H$252,7,0)</f>
        <v>Northern Europe</v>
      </c>
      <c r="D218" s="4" t="str">
        <f>VLOOKUP(E218,Region_Country_list!$A$3:$H$252,5,0)</f>
        <v>ISO 3166-2:GB</v>
      </c>
      <c r="E218" s="4" t="s">
        <v>205</v>
      </c>
      <c r="F218" s="4" t="s">
        <v>209</v>
      </c>
      <c r="G218" s="4" t="s">
        <v>13</v>
      </c>
      <c r="H218" s="4" t="s">
        <v>46</v>
      </c>
      <c r="I218" s="4">
        <v>0</v>
      </c>
      <c r="J218" s="4" t="e">
        <f>IF(I218=0,NA(),I218)</f>
        <v>#N/A</v>
      </c>
      <c r="K218" s="4" t="s">
        <v>343</v>
      </c>
      <c r="L218" s="4" t="e">
        <f>IF(J218&lt;&gt;0,CONVERT(J218,K218,M218),NA())</f>
        <v>#N/A</v>
      </c>
      <c r="M218" s="4" t="s">
        <v>344</v>
      </c>
      <c r="N218" s="6">
        <v>43272</v>
      </c>
      <c r="O218" s="6" t="e">
        <f>NA()</f>
        <v>#N/A</v>
      </c>
      <c r="P218" s="6">
        <f t="shared" ca="1" si="6"/>
        <v>43272</v>
      </c>
      <c r="Q218" s="4" t="s">
        <v>336</v>
      </c>
      <c r="R218" s="4">
        <v>4550</v>
      </c>
      <c r="S218" s="4" t="s">
        <v>336</v>
      </c>
      <c r="T218" s="4">
        <f t="shared" si="7"/>
        <v>4550</v>
      </c>
    </row>
    <row r="219" spans="1:20" x14ac:dyDescent="0.25">
      <c r="A219" s="7" t="s">
        <v>10</v>
      </c>
      <c r="B219" s="4" t="str">
        <f>VLOOKUP(E219,Region_Country_list!$A$3:$H$252,6,0)</f>
        <v>Asia</v>
      </c>
      <c r="C219" s="4" t="str">
        <f>VLOOKUP(E219,Region_Country_list!$A$3:$H$252,7,0)</f>
        <v>Western Asia</v>
      </c>
      <c r="D219" s="4" t="str">
        <f>VLOOKUP(E219,Region_Country_list!$A$3:$H$252,5,0)</f>
        <v>ISO 3166-2:AE</v>
      </c>
      <c r="E219" s="7" t="s">
        <v>1250</v>
      </c>
      <c r="F219" s="7" t="s">
        <v>203</v>
      </c>
      <c r="G219" s="7" t="s">
        <v>13</v>
      </c>
      <c r="H219" s="7" t="s">
        <v>25</v>
      </c>
      <c r="I219" s="7">
        <v>0</v>
      </c>
      <c r="J219" s="7" t="e">
        <f>IF(I219=0,NA(),I219)</f>
        <v>#N/A</v>
      </c>
      <c r="K219" s="7" t="s">
        <v>343</v>
      </c>
      <c r="L219" s="7" t="e">
        <f>IF(J219&lt;&gt;0,CONVERT(J219,K219,M219),NA())</f>
        <v>#N/A</v>
      </c>
      <c r="M219" s="7" t="s">
        <v>344</v>
      </c>
      <c r="N219" s="9">
        <v>43134</v>
      </c>
      <c r="O219" s="9" t="e">
        <f>NA()</f>
        <v>#N/A</v>
      </c>
      <c r="P219" s="6">
        <f t="shared" ca="1" si="6"/>
        <v>43134</v>
      </c>
      <c r="Q219" s="7" t="s">
        <v>336</v>
      </c>
      <c r="R219" s="7">
        <v>42613</v>
      </c>
      <c r="S219" s="7" t="s">
        <v>336</v>
      </c>
      <c r="T219" s="4">
        <f t="shared" si="7"/>
        <v>42613</v>
      </c>
    </row>
    <row r="220" spans="1:20" x14ac:dyDescent="0.25">
      <c r="A220" s="4" t="s">
        <v>360</v>
      </c>
      <c r="B220" s="4" t="str">
        <f>VLOOKUP(E220,Region_Country_list!$A$3:$H$252,6,0)</f>
        <v>Europe</v>
      </c>
      <c r="C220" s="4" t="str">
        <f>VLOOKUP(E220,Region_Country_list!$A$3:$H$252,7,0)</f>
        <v>Southern Europe</v>
      </c>
      <c r="D220" s="4" t="str">
        <f>VLOOKUP(E220,Region_Country_list!$A$3:$H$252,5,0)</f>
        <v>ISO 3166-2:IT</v>
      </c>
      <c r="E220" s="4" t="s">
        <v>120</v>
      </c>
      <c r="F220" s="4" t="s">
        <v>256</v>
      </c>
      <c r="G220" s="4" t="e">
        <f>NA()</f>
        <v>#N/A</v>
      </c>
      <c r="H220" s="4" t="s">
        <v>14</v>
      </c>
      <c r="I220" s="4">
        <v>0</v>
      </c>
      <c r="J220" s="4" t="e">
        <f>IF(I220=0,NA(),I220)</f>
        <v>#N/A</v>
      </c>
      <c r="K220" s="4" t="s">
        <v>344</v>
      </c>
      <c r="L220" s="4" t="e">
        <f>IF(J220&lt;&gt;0,CONVERT(J220,K220,M220),NA())</f>
        <v>#N/A</v>
      </c>
      <c r="M220" s="4" t="s">
        <v>344</v>
      </c>
      <c r="N220" s="6" t="e">
        <f>NA()</f>
        <v>#N/A</v>
      </c>
      <c r="O220" s="6" t="e">
        <f>NA()</f>
        <v>#N/A</v>
      </c>
      <c r="P220" s="6" t="e">
        <f t="shared" ca="1" si="6"/>
        <v>#N/A</v>
      </c>
      <c r="Q220" s="4" t="s">
        <v>336</v>
      </c>
      <c r="R220" s="4" t="e">
        <f>NA()</f>
        <v>#N/A</v>
      </c>
      <c r="S220" s="4" t="s">
        <v>336</v>
      </c>
      <c r="T220" s="4" t="e">
        <f t="shared" si="7"/>
        <v>#N/A</v>
      </c>
    </row>
    <row r="221" spans="1:20" x14ac:dyDescent="0.25">
      <c r="A221" s="7" t="s">
        <v>361</v>
      </c>
      <c r="B221" s="4" t="str">
        <f>VLOOKUP(E221,Region_Country_list!$A$3:$H$252,6,0)</f>
        <v>Europe</v>
      </c>
      <c r="C221" s="4" t="str">
        <f>VLOOKUP(E221,Region_Country_list!$A$3:$H$252,7,0)</f>
        <v>Western Europe</v>
      </c>
      <c r="D221" s="4" t="str">
        <f>VLOOKUP(E221,Region_Country_list!$A$3:$H$252,5,0)</f>
        <v>ISO 3166-2:DE</v>
      </c>
      <c r="E221" s="7" t="s">
        <v>101</v>
      </c>
      <c r="F221" s="7" t="s">
        <v>257</v>
      </c>
      <c r="G221" s="7" t="s">
        <v>13</v>
      </c>
      <c r="H221" s="7" t="s">
        <v>19</v>
      </c>
      <c r="I221" s="7">
        <v>570</v>
      </c>
      <c r="J221" s="7">
        <f>IF(I221=0,NA(),I221)</f>
        <v>570</v>
      </c>
      <c r="K221" s="7" t="s">
        <v>344</v>
      </c>
      <c r="L221" s="7">
        <f>IF(J221&lt;&gt;0,CONVERT(J221,K221,M221),NA())</f>
        <v>570</v>
      </c>
      <c r="M221" s="7" t="s">
        <v>344</v>
      </c>
      <c r="N221" s="9" t="e">
        <f>NA()</f>
        <v>#N/A</v>
      </c>
      <c r="O221" s="9" t="e">
        <f>NA()</f>
        <v>#N/A</v>
      </c>
      <c r="P221" s="6" t="e">
        <f t="shared" ca="1" si="6"/>
        <v>#N/A</v>
      </c>
      <c r="Q221" s="7" t="s">
        <v>336</v>
      </c>
      <c r="R221" s="7">
        <v>7632</v>
      </c>
      <c r="S221" s="7" t="s">
        <v>336</v>
      </c>
      <c r="T221" s="4">
        <f t="shared" si="7"/>
        <v>7632</v>
      </c>
    </row>
    <row r="222" spans="1:20" x14ac:dyDescent="0.25">
      <c r="A222" s="4" t="s">
        <v>10</v>
      </c>
      <c r="B222" s="4" t="str">
        <f>VLOOKUP(E222,Region_Country_list!$A$3:$H$252,6,0)</f>
        <v>Asia</v>
      </c>
      <c r="C222" s="4" t="str">
        <f>VLOOKUP(E222,Region_Country_list!$A$3:$H$252,7,0)</f>
        <v>Southern Asia</v>
      </c>
      <c r="D222" s="4" t="str">
        <f>VLOOKUP(E222,Region_Country_list!$A$3:$H$252,5,0)</f>
        <v>ISO 3166-2:IN</v>
      </c>
      <c r="E222" s="4" t="s">
        <v>110</v>
      </c>
      <c r="F222" s="4" t="s">
        <v>258</v>
      </c>
      <c r="G222" s="4" t="s">
        <v>13</v>
      </c>
      <c r="H222" s="4" t="s">
        <v>14</v>
      </c>
      <c r="I222" s="4">
        <v>5167</v>
      </c>
      <c r="J222" s="4">
        <f>IF(I222=0,NA(),I222)</f>
        <v>5167</v>
      </c>
      <c r="K222" s="4" t="s">
        <v>343</v>
      </c>
      <c r="L222" s="4">
        <f>IF(J222&lt;&gt;0,CONVERT(J222,K222,M222),NA())</f>
        <v>480.03000768000004</v>
      </c>
      <c r="M222" s="4" t="s">
        <v>344</v>
      </c>
      <c r="N222" s="6">
        <v>44073</v>
      </c>
      <c r="O222" s="6" t="e">
        <f>NA()</f>
        <v>#N/A</v>
      </c>
      <c r="P222" s="6">
        <f t="shared" ca="1" si="6"/>
        <v>44073</v>
      </c>
      <c r="Q222" s="4" t="s">
        <v>336</v>
      </c>
      <c r="R222" s="4">
        <v>40465</v>
      </c>
      <c r="S222" s="4" t="s">
        <v>336</v>
      </c>
      <c r="T222" s="4">
        <f t="shared" si="7"/>
        <v>40465</v>
      </c>
    </row>
    <row r="223" spans="1:20" x14ac:dyDescent="0.25">
      <c r="A223" s="7" t="s">
        <v>28</v>
      </c>
      <c r="B223" s="4" t="str">
        <f>VLOOKUP(E223,Region_Country_list!$A$3:$H$252,6,0)</f>
        <v>Asia</v>
      </c>
      <c r="C223" s="4" t="str">
        <f>VLOOKUP(E223,Region_Country_list!$A$3:$H$252,7,0)</f>
        <v>Eastern Asia</v>
      </c>
      <c r="D223" s="4" t="str">
        <f>VLOOKUP(E223,Region_Country_list!$A$3:$H$252,5,0)</f>
        <v>ISO 3166-2:KR</v>
      </c>
      <c r="E223" s="7" t="s">
        <v>1317</v>
      </c>
      <c r="F223" s="7" t="s">
        <v>233</v>
      </c>
      <c r="G223" s="7" t="s">
        <v>13</v>
      </c>
      <c r="H223" s="7" t="s">
        <v>14</v>
      </c>
      <c r="I223" s="7">
        <v>12098</v>
      </c>
      <c r="J223" s="7">
        <f>IF(I223=0,NA(),I223)</f>
        <v>12098</v>
      </c>
      <c r="K223" s="7" t="s">
        <v>343</v>
      </c>
      <c r="L223" s="7">
        <f>IF(J223&lt;&gt;0,CONVERT(J223,K223,M223),NA())</f>
        <v>1123.94097792</v>
      </c>
      <c r="M223" s="7" t="s">
        <v>344</v>
      </c>
      <c r="N223" s="9">
        <v>43373</v>
      </c>
      <c r="O223" s="9" t="e">
        <f>NA()</f>
        <v>#N/A</v>
      </c>
      <c r="P223" s="6">
        <f t="shared" ca="1" si="6"/>
        <v>43373</v>
      </c>
      <c r="Q223" s="7" t="s">
        <v>336</v>
      </c>
      <c r="R223" s="7">
        <v>177600</v>
      </c>
      <c r="S223" s="7" t="s">
        <v>336</v>
      </c>
      <c r="T223" s="4">
        <f t="shared" si="7"/>
        <v>177600</v>
      </c>
    </row>
    <row r="224" spans="1:20" x14ac:dyDescent="0.25">
      <c r="A224" s="4" t="s">
        <v>28</v>
      </c>
      <c r="B224" s="4" t="str">
        <f>VLOOKUP(E224,Region_Country_list!$A$3:$H$252,6,0)</f>
        <v>Asia</v>
      </c>
      <c r="C224" s="4" t="str">
        <f>VLOOKUP(E224,Region_Country_list!$A$3:$H$252,7,0)</f>
        <v>Eastern Asia</v>
      </c>
      <c r="D224" s="4" t="str">
        <f>VLOOKUP(E224,Region_Country_list!$A$3:$H$252,5,0)</f>
        <v>ISO 3166-2:KR</v>
      </c>
      <c r="E224" s="4" t="s">
        <v>1317</v>
      </c>
      <c r="F224" s="4" t="s">
        <v>230</v>
      </c>
      <c r="G224" s="4" t="s">
        <v>13</v>
      </c>
      <c r="H224" s="4" t="s">
        <v>25</v>
      </c>
      <c r="I224" s="4">
        <v>1242</v>
      </c>
      <c r="J224" s="4">
        <f>IF(I224=0,NA(),I224)</f>
        <v>1242</v>
      </c>
      <c r="K224" s="4" t="s">
        <v>343</v>
      </c>
      <c r="L224" s="4">
        <f>IF(J224&lt;&gt;0,CONVERT(J224,K224,M224),NA())</f>
        <v>115.38557567999999</v>
      </c>
      <c r="M224" s="4" t="s">
        <v>344</v>
      </c>
      <c r="N224" s="6">
        <v>44003</v>
      </c>
      <c r="O224" s="6" t="e">
        <f>NA()</f>
        <v>#N/A</v>
      </c>
      <c r="P224" s="6">
        <f t="shared" ca="1" si="6"/>
        <v>44003</v>
      </c>
      <c r="Q224" s="4" t="s">
        <v>336</v>
      </c>
      <c r="R224" s="4">
        <v>19059</v>
      </c>
      <c r="S224" s="4" t="s">
        <v>336</v>
      </c>
      <c r="T224" s="4">
        <f t="shared" si="7"/>
        <v>19059</v>
      </c>
    </row>
    <row r="225" spans="1:20" x14ac:dyDescent="0.25">
      <c r="A225" s="7" t="s">
        <v>28</v>
      </c>
      <c r="B225" s="4" t="str">
        <f>VLOOKUP(E225,Region_Country_list!$A$3:$H$252,6,0)</f>
        <v>Asia</v>
      </c>
      <c r="C225" s="4" t="str">
        <f>VLOOKUP(E225,Region_Country_list!$A$3:$H$252,7,0)</f>
        <v>Eastern Asia</v>
      </c>
      <c r="D225" s="4" t="str">
        <f>VLOOKUP(E225,Region_Country_list!$A$3:$H$252,5,0)</f>
        <v>ISO 3166-2:KR</v>
      </c>
      <c r="E225" s="7" t="s">
        <v>1317</v>
      </c>
      <c r="F225" s="7" t="s">
        <v>231</v>
      </c>
      <c r="G225" s="7" t="s">
        <v>13</v>
      </c>
      <c r="H225" s="7" t="s">
        <v>47</v>
      </c>
      <c r="I225" s="7">
        <v>1243</v>
      </c>
      <c r="J225" s="7">
        <f>IF(I225=0,NA(),I225)</f>
        <v>1243</v>
      </c>
      <c r="K225" s="7" t="s">
        <v>343</v>
      </c>
      <c r="L225" s="7">
        <f>IF(J225&lt;&gt;0,CONVERT(J225,K225,M225),NA())</f>
        <v>115.47847872</v>
      </c>
      <c r="M225" s="7" t="s">
        <v>344</v>
      </c>
      <c r="N225" s="9">
        <v>43281</v>
      </c>
      <c r="O225" s="9" t="e">
        <f>NA()</f>
        <v>#N/A</v>
      </c>
      <c r="P225" s="6">
        <f t="shared" ca="1" si="6"/>
        <v>43281</v>
      </c>
      <c r="Q225" s="7" t="s">
        <v>336</v>
      </c>
      <c r="R225" s="7">
        <v>3882</v>
      </c>
      <c r="S225" s="7" t="s">
        <v>336</v>
      </c>
      <c r="T225" s="4">
        <f t="shared" si="7"/>
        <v>3882</v>
      </c>
    </row>
    <row r="226" spans="1:20" x14ac:dyDescent="0.25">
      <c r="A226" s="4" t="s">
        <v>28</v>
      </c>
      <c r="B226" s="4" t="str">
        <f>VLOOKUP(E226,Region_Country_list!$A$3:$H$252,6,0)</f>
        <v>Asia</v>
      </c>
      <c r="C226" s="4" t="str">
        <f>VLOOKUP(E226,Region_Country_list!$A$3:$H$252,7,0)</f>
        <v>Eastern Asia</v>
      </c>
      <c r="D226" s="4" t="str">
        <f>VLOOKUP(E226,Region_Country_list!$A$3:$H$252,5,0)</f>
        <v>ISO 3166-2:CN</v>
      </c>
      <c r="E226" s="4" t="s">
        <v>75</v>
      </c>
      <c r="F226" s="4" t="s">
        <v>259</v>
      </c>
      <c r="G226" s="4" t="s">
        <v>13</v>
      </c>
      <c r="H226" s="4" t="s">
        <v>14</v>
      </c>
      <c r="I226" s="4">
        <v>4862.0600000000004</v>
      </c>
      <c r="J226" s="4">
        <f>IF(I226=0,NA(),I226)</f>
        <v>4862.0600000000004</v>
      </c>
      <c r="K226" s="4" t="s">
        <v>343</v>
      </c>
      <c r="L226" s="4">
        <f>IF(J226&lt;&gt;0,CONVERT(J226,K226,M226),NA())</f>
        <v>451.70015466240005</v>
      </c>
      <c r="M226" s="4" t="s">
        <v>344</v>
      </c>
      <c r="N226" s="6">
        <v>43992</v>
      </c>
      <c r="O226" s="6" t="e">
        <f>NA()</f>
        <v>#N/A</v>
      </c>
      <c r="P226" s="6">
        <f t="shared" ca="1" si="6"/>
        <v>43992</v>
      </c>
      <c r="Q226" s="4" t="s">
        <v>336</v>
      </c>
      <c r="R226" s="4">
        <v>52828.26</v>
      </c>
      <c r="S226" s="4" t="s">
        <v>336</v>
      </c>
      <c r="T226" s="4">
        <f t="shared" si="7"/>
        <v>52828.26</v>
      </c>
    </row>
    <row r="227" spans="1:20" x14ac:dyDescent="0.25">
      <c r="A227" s="7" t="s">
        <v>28</v>
      </c>
      <c r="B227" s="4" t="str">
        <f>VLOOKUP(E227,Region_Country_list!$A$3:$H$252,6,0)</f>
        <v>Asia</v>
      </c>
      <c r="C227" s="4" t="str">
        <f>VLOOKUP(E227,Region_Country_list!$A$3:$H$252,7,0)</f>
        <v>Eastern Asia</v>
      </c>
      <c r="D227" s="4" t="str">
        <f>VLOOKUP(E227,Region_Country_list!$A$3:$H$252,5,0)</f>
        <v>ISO 3166-2:CN</v>
      </c>
      <c r="E227" s="7" t="s">
        <v>75</v>
      </c>
      <c r="F227" s="7" t="s">
        <v>260</v>
      </c>
      <c r="G227" s="7" t="s">
        <v>13</v>
      </c>
      <c r="H227" s="7" t="s">
        <v>14</v>
      </c>
      <c r="I227" s="7">
        <v>3214</v>
      </c>
      <c r="J227" s="7">
        <f>IF(I227=0,NA(),I227)</f>
        <v>3214</v>
      </c>
      <c r="K227" s="7" t="s">
        <v>343</v>
      </c>
      <c r="L227" s="7">
        <f>IF(J227&lt;&gt;0,CONVERT(J227,K227,M227),NA())</f>
        <v>298.59037056</v>
      </c>
      <c r="M227" s="7" t="s">
        <v>344</v>
      </c>
      <c r="N227" s="9">
        <v>43511</v>
      </c>
      <c r="O227" s="9" t="e">
        <f>NA()</f>
        <v>#N/A</v>
      </c>
      <c r="P227" s="6">
        <f t="shared" ca="1" si="6"/>
        <v>43511</v>
      </c>
      <c r="Q227" s="7" t="s">
        <v>336</v>
      </c>
      <c r="R227" s="7">
        <v>50896.75</v>
      </c>
      <c r="S227" s="7" t="s">
        <v>336</v>
      </c>
      <c r="T227" s="4">
        <f t="shared" si="7"/>
        <v>50896.75</v>
      </c>
    </row>
    <row r="228" spans="1:20" x14ac:dyDescent="0.25">
      <c r="A228" s="4" t="s">
        <v>28</v>
      </c>
      <c r="B228" s="4" t="str">
        <f>VLOOKUP(E228,Region_Country_list!$A$3:$H$252,6,0)</f>
        <v>Asia</v>
      </c>
      <c r="C228" s="4" t="str">
        <f>VLOOKUP(E228,Region_Country_list!$A$3:$H$252,7,0)</f>
        <v>Eastern Asia</v>
      </c>
      <c r="D228" s="4" t="str">
        <f>VLOOKUP(E228,Region_Country_list!$A$3:$H$252,5,0)</f>
        <v>ISO 3166-2:CN</v>
      </c>
      <c r="E228" s="4" t="s">
        <v>75</v>
      </c>
      <c r="F228" s="4" t="s">
        <v>235</v>
      </c>
      <c r="G228" s="4" t="s">
        <v>13</v>
      </c>
      <c r="H228" s="4" t="s">
        <v>25</v>
      </c>
      <c r="I228" s="4">
        <v>987</v>
      </c>
      <c r="J228" s="4">
        <f>IF(I228=0,NA(),I228)</f>
        <v>987</v>
      </c>
      <c r="K228" s="4" t="s">
        <v>343</v>
      </c>
      <c r="L228" s="4">
        <f>IF(J228&lt;&gt;0,CONVERT(J228,K228,M228),NA())</f>
        <v>91.69530048</v>
      </c>
      <c r="M228" s="4" t="s">
        <v>344</v>
      </c>
      <c r="N228" s="6">
        <v>43958</v>
      </c>
      <c r="O228" s="6" t="e">
        <f>NA()</f>
        <v>#N/A</v>
      </c>
      <c r="P228" s="6">
        <f t="shared" ca="1" si="6"/>
        <v>43958</v>
      </c>
      <c r="Q228" s="4" t="s">
        <v>336</v>
      </c>
      <c r="R228" s="4">
        <v>5983</v>
      </c>
      <c r="S228" s="4" t="s">
        <v>336</v>
      </c>
      <c r="T228" s="4">
        <f t="shared" si="7"/>
        <v>5983</v>
      </c>
    </row>
    <row r="229" spans="1:20" x14ac:dyDescent="0.25">
      <c r="A229" s="7" t="s">
        <v>28</v>
      </c>
      <c r="B229" s="4" t="str">
        <f>VLOOKUP(E229,Region_Country_list!$A$3:$H$252,6,0)</f>
        <v>Asia</v>
      </c>
      <c r="C229" s="4" t="str">
        <f>VLOOKUP(E229,Region_Country_list!$A$3:$H$252,7,0)</f>
        <v>Eastern Asia</v>
      </c>
      <c r="D229" s="4" t="str">
        <f>VLOOKUP(E229,Region_Country_list!$A$3:$H$252,5,0)</f>
        <v>ISO 3166-2:CN</v>
      </c>
      <c r="E229" s="7" t="s">
        <v>75</v>
      </c>
      <c r="F229" s="7" t="s">
        <v>79</v>
      </c>
      <c r="G229" s="7" t="s">
        <v>13</v>
      </c>
      <c r="H229" s="7" t="s">
        <v>14</v>
      </c>
      <c r="I229" s="7">
        <v>5621</v>
      </c>
      <c r="J229" s="7">
        <f>IF(I229=0,NA(),I229)</f>
        <v>5621</v>
      </c>
      <c r="K229" s="7" t="s">
        <v>343</v>
      </c>
      <c r="L229" s="7">
        <f>IF(J229&lt;&gt;0,CONVERT(J229,K229,M229),NA())</f>
        <v>522.20798783999999</v>
      </c>
      <c r="M229" s="7" t="s">
        <v>344</v>
      </c>
      <c r="N229" s="9">
        <v>43145</v>
      </c>
      <c r="O229" s="9" t="e">
        <f>NA()</f>
        <v>#N/A</v>
      </c>
      <c r="P229" s="6">
        <f t="shared" ca="1" si="6"/>
        <v>43145</v>
      </c>
      <c r="Q229" s="7" t="s">
        <v>336</v>
      </c>
      <c r="R229" s="7">
        <v>161970</v>
      </c>
      <c r="S229" s="7" t="s">
        <v>336</v>
      </c>
      <c r="T229" s="4">
        <f t="shared" si="7"/>
        <v>161970</v>
      </c>
    </row>
    <row r="230" spans="1:20" x14ac:dyDescent="0.25">
      <c r="A230" s="4" t="s">
        <v>28</v>
      </c>
      <c r="B230" s="4" t="str">
        <f>VLOOKUP(E230,Region_Country_list!$A$3:$H$252,6,0)</f>
        <v>Asia</v>
      </c>
      <c r="C230" s="4" t="str">
        <f>VLOOKUP(E230,Region_Country_list!$A$3:$H$252,7,0)</f>
        <v>Eastern Asia</v>
      </c>
      <c r="D230" s="4" t="str">
        <f>VLOOKUP(E230,Region_Country_list!$A$3:$H$252,5,0)</f>
        <v>ISO 3166-2:CN</v>
      </c>
      <c r="E230" s="4" t="s">
        <v>75</v>
      </c>
      <c r="F230" s="4" t="s">
        <v>79</v>
      </c>
      <c r="G230" s="4" t="s">
        <v>13</v>
      </c>
      <c r="H230" s="4" t="s">
        <v>14</v>
      </c>
      <c r="I230" s="4">
        <v>5608</v>
      </c>
      <c r="J230" s="4">
        <f>IF(I230=0,NA(),I230)</f>
        <v>5608</v>
      </c>
      <c r="K230" s="4" t="s">
        <v>343</v>
      </c>
      <c r="L230" s="4">
        <f>IF(J230&lt;&gt;0,CONVERT(J230,K230,M230),NA())</f>
        <v>521.00024831999997</v>
      </c>
      <c r="M230" s="4" t="s">
        <v>344</v>
      </c>
      <c r="N230" s="6">
        <v>43145</v>
      </c>
      <c r="O230" s="6" t="e">
        <f>NA()</f>
        <v>#N/A</v>
      </c>
      <c r="P230" s="6">
        <f t="shared" ca="1" si="6"/>
        <v>43145</v>
      </c>
      <c r="Q230" s="4" t="s">
        <v>336</v>
      </c>
      <c r="R230" s="4">
        <v>160697</v>
      </c>
      <c r="S230" s="4" t="s">
        <v>336</v>
      </c>
      <c r="T230" s="4">
        <f t="shared" si="7"/>
        <v>160697</v>
      </c>
    </row>
    <row r="231" spans="1:20" x14ac:dyDescent="0.25">
      <c r="A231" s="7" t="s">
        <v>28</v>
      </c>
      <c r="B231" s="4" t="str">
        <f>VLOOKUP(E231,Region_Country_list!$A$3:$H$252,6,0)</f>
        <v>Asia</v>
      </c>
      <c r="C231" s="4" t="str">
        <f>VLOOKUP(E231,Region_Country_list!$A$3:$H$252,7,0)</f>
        <v>Eastern Asia</v>
      </c>
      <c r="D231" s="4" t="str">
        <f>VLOOKUP(E231,Region_Country_list!$A$3:$H$252,5,0)</f>
        <v>ISO 3166-2:CN</v>
      </c>
      <c r="E231" s="7" t="s">
        <v>75</v>
      </c>
      <c r="F231" s="7" t="s">
        <v>79</v>
      </c>
      <c r="G231" s="7" t="s">
        <v>13</v>
      </c>
      <c r="H231" s="7" t="s">
        <v>14</v>
      </c>
      <c r="I231" s="7">
        <v>1000</v>
      </c>
      <c r="J231" s="7">
        <f>IF(I231=0,NA(),I231)</f>
        <v>1000</v>
      </c>
      <c r="K231" s="7" t="s">
        <v>343</v>
      </c>
      <c r="L231" s="7">
        <f>IF(J231&lt;&gt;0,CONVERT(J231,K231,M231),NA())</f>
        <v>92.903040000000004</v>
      </c>
      <c r="M231" s="7" t="s">
        <v>344</v>
      </c>
      <c r="N231" s="9">
        <v>43145</v>
      </c>
      <c r="O231" s="9" t="e">
        <f>NA()</f>
        <v>#N/A</v>
      </c>
      <c r="P231" s="6">
        <f t="shared" ca="1" si="6"/>
        <v>43145</v>
      </c>
      <c r="Q231" s="7" t="s">
        <v>336</v>
      </c>
      <c r="R231" s="7">
        <v>25545</v>
      </c>
      <c r="S231" s="7" t="s">
        <v>336</v>
      </c>
      <c r="T231" s="4">
        <f t="shared" si="7"/>
        <v>25545</v>
      </c>
    </row>
    <row r="232" spans="1:20" x14ac:dyDescent="0.25">
      <c r="A232" s="4" t="s">
        <v>28</v>
      </c>
      <c r="B232" s="4" t="str">
        <f>VLOOKUP(E232,Region_Country_list!$A$3:$H$252,6,0)</f>
        <v>Asia</v>
      </c>
      <c r="C232" s="4" t="str">
        <f>VLOOKUP(E232,Region_Country_list!$A$3:$H$252,7,0)</f>
        <v>Eastern Asia</v>
      </c>
      <c r="D232" s="4" t="str">
        <f>VLOOKUP(E232,Region_Country_list!$A$3:$H$252,5,0)</f>
        <v>ISO 3166-2:CN</v>
      </c>
      <c r="E232" s="4" t="s">
        <v>75</v>
      </c>
      <c r="F232" s="4" t="s">
        <v>79</v>
      </c>
      <c r="G232" s="4" t="s">
        <v>13</v>
      </c>
      <c r="H232" s="4" t="s">
        <v>25</v>
      </c>
      <c r="I232" s="4">
        <v>2551</v>
      </c>
      <c r="J232" s="4">
        <f>IF(I232=0,NA(),I232)</f>
        <v>2551</v>
      </c>
      <c r="K232" s="4" t="s">
        <v>343</v>
      </c>
      <c r="L232" s="4">
        <f>IF(J232&lt;&gt;0,CONVERT(J232,K232,M232),NA())</f>
        <v>236.99565504</v>
      </c>
      <c r="M232" s="4" t="s">
        <v>344</v>
      </c>
      <c r="N232" s="6">
        <v>44012</v>
      </c>
      <c r="O232" s="6" t="e">
        <f>NA()</f>
        <v>#N/A</v>
      </c>
      <c r="P232" s="6">
        <f t="shared" ca="1" si="6"/>
        <v>44012</v>
      </c>
      <c r="Q232" s="4" t="s">
        <v>336</v>
      </c>
      <c r="R232" s="4">
        <v>37392</v>
      </c>
      <c r="S232" s="4" t="s">
        <v>336</v>
      </c>
      <c r="T232" s="4">
        <f t="shared" si="7"/>
        <v>37392</v>
      </c>
    </row>
    <row r="233" spans="1:20" x14ac:dyDescent="0.25">
      <c r="A233" s="7" t="s">
        <v>10</v>
      </c>
      <c r="B233" s="4" t="str">
        <f>VLOOKUP(E233,Region_Country_list!$A$3:$H$252,6,0)</f>
        <v>Oceania</v>
      </c>
      <c r="C233" s="4" t="str">
        <f>VLOOKUP(E233,Region_Country_list!$A$3:$H$252,7,0)</f>
        <v>Australia and New Zealand</v>
      </c>
      <c r="D233" s="4" t="str">
        <f>VLOOKUP(E233,Region_Country_list!$A$3:$H$252,5,0)</f>
        <v>ISO 3166-2:AU</v>
      </c>
      <c r="E233" s="7" t="s">
        <v>42</v>
      </c>
      <c r="F233" s="7" t="s">
        <v>261</v>
      </c>
      <c r="G233" s="7" t="s">
        <v>13</v>
      </c>
      <c r="H233" s="7" t="s">
        <v>14</v>
      </c>
      <c r="I233" s="7">
        <v>2712</v>
      </c>
      <c r="J233" s="7">
        <f>IF(I233=0,NA(),I233)</f>
        <v>2712</v>
      </c>
      <c r="K233" s="7" t="s">
        <v>343</v>
      </c>
      <c r="L233" s="7">
        <f>IF(J233&lt;&gt;0,CONVERT(J233,K233,M233),NA())</f>
        <v>251.95304448000002</v>
      </c>
      <c r="M233" s="7" t="s">
        <v>344</v>
      </c>
      <c r="N233" s="9">
        <v>44042</v>
      </c>
      <c r="O233" s="9" t="e">
        <f>NA()</f>
        <v>#N/A</v>
      </c>
      <c r="P233" s="6">
        <f t="shared" ca="1" si="6"/>
        <v>44042</v>
      </c>
      <c r="Q233" s="7" t="s">
        <v>336</v>
      </c>
      <c r="R233" s="7">
        <v>50140</v>
      </c>
      <c r="S233" s="7" t="s">
        <v>336</v>
      </c>
      <c r="T233" s="4">
        <f t="shared" si="7"/>
        <v>50140</v>
      </c>
    </row>
    <row r="234" spans="1:20" x14ac:dyDescent="0.25">
      <c r="A234" s="4" t="s">
        <v>204</v>
      </c>
      <c r="B234" s="4" t="str">
        <f>VLOOKUP(E234,Region_Country_list!$A$3:$H$252,6,0)</f>
        <v>Europe</v>
      </c>
      <c r="C234" s="4" t="str">
        <f>VLOOKUP(E234,Region_Country_list!$A$3:$H$252,7,0)</f>
        <v>Northern Europe</v>
      </c>
      <c r="D234" s="4" t="str">
        <f>VLOOKUP(E234,Region_Country_list!$A$3:$H$252,5,0)</f>
        <v>ISO 3166-2:GB</v>
      </c>
      <c r="E234" s="4" t="s">
        <v>205</v>
      </c>
      <c r="F234" s="4" t="s">
        <v>206</v>
      </c>
      <c r="G234" s="4" t="s">
        <v>55</v>
      </c>
      <c r="H234" s="4" t="s">
        <v>14</v>
      </c>
      <c r="I234" s="4">
        <v>3709</v>
      </c>
      <c r="J234" s="4">
        <f>IF(I234=0,NA(),I234)</f>
        <v>3709</v>
      </c>
      <c r="K234" s="4" t="s">
        <v>343</v>
      </c>
      <c r="L234" s="4">
        <f>IF(J234&lt;&gt;0,CONVERT(J234,K234,M234),NA())</f>
        <v>344.57737535999996</v>
      </c>
      <c r="M234" s="4" t="s">
        <v>344</v>
      </c>
      <c r="N234" s="6" t="e">
        <f>NA()</f>
        <v>#N/A</v>
      </c>
      <c r="O234" s="6" t="e">
        <f>NA()</f>
        <v>#N/A</v>
      </c>
      <c r="P234" s="6" t="e">
        <f t="shared" ca="1" si="6"/>
        <v>#N/A</v>
      </c>
      <c r="Q234" s="4" t="s">
        <v>336</v>
      </c>
      <c r="R234" s="4" t="e">
        <f>NA()</f>
        <v>#N/A</v>
      </c>
      <c r="S234" s="4" t="s">
        <v>336</v>
      </c>
      <c r="T234" s="4">
        <f t="shared" si="7"/>
        <v>0</v>
      </c>
    </row>
    <row r="235" spans="1:20" x14ac:dyDescent="0.25">
      <c r="A235" s="7" t="s">
        <v>204</v>
      </c>
      <c r="B235" s="4" t="str">
        <f>VLOOKUP(E235,Region_Country_list!$A$3:$H$252,6,0)</f>
        <v>Europe</v>
      </c>
      <c r="C235" s="4" t="str">
        <f>VLOOKUP(E235,Region_Country_list!$A$3:$H$252,7,0)</f>
        <v>Northern Europe</v>
      </c>
      <c r="D235" s="4" t="str">
        <f>VLOOKUP(E235,Region_Country_list!$A$3:$H$252,5,0)</f>
        <v>ISO 3166-2:GB</v>
      </c>
      <c r="E235" s="7" t="s">
        <v>205</v>
      </c>
      <c r="F235" s="7" t="s">
        <v>206</v>
      </c>
      <c r="G235" s="7" t="s">
        <v>13</v>
      </c>
      <c r="H235" s="7" t="s">
        <v>14</v>
      </c>
      <c r="I235" s="7">
        <v>13449</v>
      </c>
      <c r="J235" s="7">
        <f>IF(I235=0,NA(),I235)</f>
        <v>13449</v>
      </c>
      <c r="K235" s="7" t="s">
        <v>343</v>
      </c>
      <c r="L235" s="7">
        <f>IF(J235&lt;&gt;0,CONVERT(J235,K235,M235),NA())</f>
        <v>1249.4529849600001</v>
      </c>
      <c r="M235" s="7" t="s">
        <v>344</v>
      </c>
      <c r="N235" s="9">
        <v>44165</v>
      </c>
      <c r="O235" s="9" t="e">
        <f>NA()</f>
        <v>#N/A</v>
      </c>
      <c r="P235" s="6">
        <f t="shared" ca="1" si="6"/>
        <v>44165</v>
      </c>
      <c r="Q235" s="7" t="s">
        <v>336</v>
      </c>
      <c r="R235" s="7">
        <v>402725</v>
      </c>
      <c r="S235" s="7" t="s">
        <v>336</v>
      </c>
      <c r="T235" s="4">
        <f t="shared" si="7"/>
        <v>402725</v>
      </c>
    </row>
    <row r="236" spans="1:20" x14ac:dyDescent="0.25">
      <c r="A236" s="4" t="s">
        <v>204</v>
      </c>
      <c r="B236" s="4" t="str">
        <f>VLOOKUP(E236,Region_Country_list!$A$3:$H$252,6,0)</f>
        <v>Europe</v>
      </c>
      <c r="C236" s="4" t="str">
        <f>VLOOKUP(E236,Region_Country_list!$A$3:$H$252,7,0)</f>
        <v>Northern Europe</v>
      </c>
      <c r="D236" s="4" t="str">
        <f>VLOOKUP(E236,Region_Country_list!$A$3:$H$252,5,0)</f>
        <v>ISO 3166-2:GB</v>
      </c>
      <c r="E236" s="4" t="s">
        <v>205</v>
      </c>
      <c r="F236" s="4" t="s">
        <v>206</v>
      </c>
      <c r="G236" s="4" t="s">
        <v>55</v>
      </c>
      <c r="H236" s="4" t="s">
        <v>14</v>
      </c>
      <c r="I236" s="4">
        <v>9258</v>
      </c>
      <c r="J236" s="4">
        <f>IF(I236=0,NA(),I236)</f>
        <v>9258</v>
      </c>
      <c r="K236" s="4" t="s">
        <v>343</v>
      </c>
      <c r="L236" s="4">
        <f>IF(J236&lt;&gt;0,CONVERT(J236,K236,M236),NA())</f>
        <v>860.09634431999996</v>
      </c>
      <c r="M236" s="4" t="s">
        <v>344</v>
      </c>
      <c r="N236" s="6" t="e">
        <f>NA()</f>
        <v>#N/A</v>
      </c>
      <c r="O236" s="6" t="e">
        <f>NA()</f>
        <v>#N/A</v>
      </c>
      <c r="P236" s="6" t="e">
        <f t="shared" ca="1" si="6"/>
        <v>#N/A</v>
      </c>
      <c r="Q236" s="4" t="s">
        <v>336</v>
      </c>
      <c r="R236" s="4" t="e">
        <f>NA()</f>
        <v>#N/A</v>
      </c>
      <c r="S236" s="4" t="s">
        <v>336</v>
      </c>
      <c r="T236" s="4">
        <f t="shared" si="7"/>
        <v>0</v>
      </c>
    </row>
    <row r="237" spans="1:20" x14ac:dyDescent="0.25">
      <c r="A237" s="7" t="s">
        <v>204</v>
      </c>
      <c r="B237" s="4" t="str">
        <f>VLOOKUP(E237,Region_Country_list!$A$3:$H$252,6,0)</f>
        <v>Europe</v>
      </c>
      <c r="C237" s="4" t="str">
        <f>VLOOKUP(E237,Region_Country_list!$A$3:$H$252,7,0)</f>
        <v>Northern Europe</v>
      </c>
      <c r="D237" s="4" t="str">
        <f>VLOOKUP(E237,Region_Country_list!$A$3:$H$252,5,0)</f>
        <v>ISO 3166-2:GB</v>
      </c>
      <c r="E237" s="7" t="s">
        <v>205</v>
      </c>
      <c r="F237" s="7" t="s">
        <v>262</v>
      </c>
      <c r="G237" s="7" t="s">
        <v>55</v>
      </c>
      <c r="H237" s="7" t="s">
        <v>14</v>
      </c>
      <c r="I237" s="7">
        <v>703</v>
      </c>
      <c r="J237" s="7">
        <f>IF(I237=0,NA(),I237)</f>
        <v>703</v>
      </c>
      <c r="K237" s="7" t="s">
        <v>343</v>
      </c>
      <c r="L237" s="7">
        <f>IF(J237&lt;&gt;0,CONVERT(J237,K237,M237),NA())</f>
        <v>65.310837120000002</v>
      </c>
      <c r="M237" s="7" t="s">
        <v>344</v>
      </c>
      <c r="N237" s="9" t="e">
        <f>NA()</f>
        <v>#N/A</v>
      </c>
      <c r="O237" s="9" t="e">
        <f>NA()</f>
        <v>#N/A</v>
      </c>
      <c r="P237" s="6" t="e">
        <f t="shared" ca="1" si="6"/>
        <v>#N/A</v>
      </c>
      <c r="Q237" s="7" t="s">
        <v>336</v>
      </c>
      <c r="R237" s="7" t="e">
        <f>NA()</f>
        <v>#N/A</v>
      </c>
      <c r="S237" s="7" t="s">
        <v>336</v>
      </c>
      <c r="T237" s="4">
        <f t="shared" si="7"/>
        <v>0</v>
      </c>
    </row>
    <row r="238" spans="1:20" x14ac:dyDescent="0.25">
      <c r="A238" s="4" t="s">
        <v>204</v>
      </c>
      <c r="B238" s="4" t="str">
        <f>VLOOKUP(E238,Region_Country_list!$A$3:$H$252,6,0)</f>
        <v>Europe</v>
      </c>
      <c r="C238" s="4" t="str">
        <f>VLOOKUP(E238,Region_Country_list!$A$3:$H$252,7,0)</f>
        <v>Northern Europe</v>
      </c>
      <c r="D238" s="4" t="str">
        <f>VLOOKUP(E238,Region_Country_list!$A$3:$H$252,5,0)</f>
        <v>ISO 3166-2:GB</v>
      </c>
      <c r="E238" s="4" t="s">
        <v>1316</v>
      </c>
      <c r="F238" s="4" t="s">
        <v>263</v>
      </c>
      <c r="G238" s="4" t="s">
        <v>13</v>
      </c>
      <c r="H238" s="4" t="s">
        <v>14</v>
      </c>
      <c r="I238" s="4">
        <v>2965</v>
      </c>
      <c r="J238" s="4">
        <f>IF(I238=0,NA(),I238)</f>
        <v>2965</v>
      </c>
      <c r="K238" s="4" t="s">
        <v>343</v>
      </c>
      <c r="L238" s="4">
        <f>IF(J238&lt;&gt;0,CONVERT(J238,K238,M238),NA())</f>
        <v>275.45751360000003</v>
      </c>
      <c r="M238" s="4" t="s">
        <v>344</v>
      </c>
      <c r="N238" s="6">
        <v>44681</v>
      </c>
      <c r="O238" s="6" t="e">
        <f>NA()</f>
        <v>#N/A</v>
      </c>
      <c r="P238" s="6" t="e">
        <f t="shared" ca="1" si="6"/>
        <v>#N/A</v>
      </c>
      <c r="Q238" s="4" t="s">
        <v>336</v>
      </c>
      <c r="R238" s="4">
        <v>45000</v>
      </c>
      <c r="S238" s="4" t="s">
        <v>336</v>
      </c>
      <c r="T238" s="4">
        <f t="shared" si="7"/>
        <v>45000</v>
      </c>
    </row>
    <row r="239" spans="1:20" x14ac:dyDescent="0.25">
      <c r="A239" s="7" t="s">
        <v>204</v>
      </c>
      <c r="B239" s="4" t="str">
        <f>VLOOKUP(E239,Region_Country_list!$A$3:$H$252,6,0)</f>
        <v>Europe</v>
      </c>
      <c r="C239" s="4" t="str">
        <f>VLOOKUP(E239,Region_Country_list!$A$3:$H$252,7,0)</f>
        <v>Northern Europe</v>
      </c>
      <c r="D239" s="4" t="str">
        <f>VLOOKUP(E239,Region_Country_list!$A$3:$H$252,5,0)</f>
        <v>ISO 3166-2:GB</v>
      </c>
      <c r="E239" s="7" t="s">
        <v>205</v>
      </c>
      <c r="F239" s="7" t="s">
        <v>264</v>
      </c>
      <c r="G239" s="7" t="s">
        <v>13</v>
      </c>
      <c r="H239" s="7" t="s">
        <v>14</v>
      </c>
      <c r="I239" s="7">
        <v>4500</v>
      </c>
      <c r="J239" s="7">
        <f>IF(I239=0,NA(),I239)</f>
        <v>4500</v>
      </c>
      <c r="K239" s="7" t="s">
        <v>343</v>
      </c>
      <c r="L239" s="7">
        <f>IF(J239&lt;&gt;0,CONVERT(J239,K239,M239),NA())</f>
        <v>418.06368000000003</v>
      </c>
      <c r="M239" s="7" t="s">
        <v>344</v>
      </c>
      <c r="N239" s="9">
        <v>44597</v>
      </c>
      <c r="O239" s="9" t="e">
        <f>NA()</f>
        <v>#N/A</v>
      </c>
      <c r="P239" s="6" t="e">
        <f t="shared" ca="1" si="6"/>
        <v>#N/A</v>
      </c>
      <c r="Q239" s="7" t="s">
        <v>336</v>
      </c>
      <c r="R239" s="7">
        <v>119786</v>
      </c>
      <c r="S239" s="7" t="s">
        <v>336</v>
      </c>
      <c r="T239" s="4">
        <f t="shared" si="7"/>
        <v>119786</v>
      </c>
    </row>
    <row r="240" spans="1:20" x14ac:dyDescent="0.25">
      <c r="A240" s="4" t="s">
        <v>204</v>
      </c>
      <c r="B240" s="4" t="str">
        <f>VLOOKUP(E240,Region_Country_list!$A$3:$H$252,6,0)</f>
        <v>Europe</v>
      </c>
      <c r="C240" s="4" t="str">
        <f>VLOOKUP(E240,Region_Country_list!$A$3:$H$252,7,0)</f>
        <v>Northern Europe</v>
      </c>
      <c r="D240" s="4" t="str">
        <f>VLOOKUP(E240,Region_Country_list!$A$3:$H$252,5,0)</f>
        <v>ISO 3166-2:GB</v>
      </c>
      <c r="E240" s="4" t="s">
        <v>1316</v>
      </c>
      <c r="F240" s="4" t="s">
        <v>265</v>
      </c>
      <c r="G240" s="4" t="s">
        <v>13</v>
      </c>
      <c r="H240" s="4" t="s">
        <v>14</v>
      </c>
      <c r="I240" s="4">
        <v>1818</v>
      </c>
      <c r="J240" s="4">
        <f>IF(I240=0,NA(),I240)</f>
        <v>1818</v>
      </c>
      <c r="K240" s="4" t="s">
        <v>343</v>
      </c>
      <c r="L240" s="4">
        <f>IF(J240&lt;&gt;0,CONVERT(J240,K240,M240),NA())</f>
        <v>168.89772672000001</v>
      </c>
      <c r="M240" s="4" t="s">
        <v>344</v>
      </c>
      <c r="N240" s="6">
        <v>44842</v>
      </c>
      <c r="O240" s="6">
        <v>43017</v>
      </c>
      <c r="P240" s="6">
        <f t="shared" ca="1" si="6"/>
        <v>43017</v>
      </c>
      <c r="Q240" s="4" t="s">
        <v>336</v>
      </c>
      <c r="R240" s="4">
        <v>36360</v>
      </c>
      <c r="S240" s="4" t="s">
        <v>336</v>
      </c>
      <c r="T240" s="4">
        <f t="shared" si="7"/>
        <v>36360</v>
      </c>
    </row>
    <row r="241" spans="1:20" x14ac:dyDescent="0.25">
      <c r="A241" s="7" t="s">
        <v>39</v>
      </c>
      <c r="B241" s="4" t="str">
        <f>VLOOKUP(E241,Region_Country_list!$A$3:$H$252,6,0)</f>
        <v>Americas</v>
      </c>
      <c r="C241" s="4" t="str">
        <f>VLOOKUP(E241,Region_Country_list!$A$3:$H$252,7,0)</f>
        <v>Northern America</v>
      </c>
      <c r="D241" s="4" t="str">
        <f>VLOOKUP(E241,Region_Country_list!$A$3:$H$252,5,0)</f>
        <v>ISO 3166-2:US</v>
      </c>
      <c r="E241" s="7" t="s">
        <v>1315</v>
      </c>
      <c r="F241" s="7" t="s">
        <v>266</v>
      </c>
      <c r="G241" s="7" t="s">
        <v>13</v>
      </c>
      <c r="H241" s="7" t="s">
        <v>14</v>
      </c>
      <c r="I241" s="7">
        <v>2200</v>
      </c>
      <c r="J241" s="7">
        <f>IF(I241=0,NA(),I241)</f>
        <v>2200</v>
      </c>
      <c r="K241" s="7" t="s">
        <v>343</v>
      </c>
      <c r="L241" s="7">
        <f>IF(J241&lt;&gt;0,CONVERT(J241,K241,M241),NA())</f>
        <v>204.38668800000002</v>
      </c>
      <c r="M241" s="7" t="s">
        <v>344</v>
      </c>
      <c r="N241" s="9">
        <v>44074</v>
      </c>
      <c r="O241" s="9" t="e">
        <f>NA()</f>
        <v>#N/A</v>
      </c>
      <c r="P241" s="6">
        <f t="shared" ca="1" si="6"/>
        <v>44074</v>
      </c>
      <c r="Q241" s="7" t="s">
        <v>336</v>
      </c>
      <c r="R241" s="7">
        <v>19661</v>
      </c>
      <c r="S241" s="7" t="s">
        <v>336</v>
      </c>
      <c r="T241" s="4">
        <f t="shared" si="7"/>
        <v>19661</v>
      </c>
    </row>
    <row r="242" spans="1:20" x14ac:dyDescent="0.25">
      <c r="A242" s="4" t="s">
        <v>39</v>
      </c>
      <c r="B242" s="4" t="str">
        <f>VLOOKUP(E242,Region_Country_list!$A$3:$H$252,6,0)</f>
        <v>Americas</v>
      </c>
      <c r="C242" s="4" t="str">
        <f>VLOOKUP(E242,Region_Country_list!$A$3:$H$252,7,0)</f>
        <v>Northern America</v>
      </c>
      <c r="D242" s="4" t="str">
        <f>VLOOKUP(E242,Region_Country_list!$A$3:$H$252,5,0)</f>
        <v>ISO 3166-2:US</v>
      </c>
      <c r="E242" s="4" t="s">
        <v>1315</v>
      </c>
      <c r="F242" s="4" t="s">
        <v>266</v>
      </c>
      <c r="G242" s="4" t="s">
        <v>55</v>
      </c>
      <c r="H242" s="4" t="s">
        <v>14</v>
      </c>
      <c r="I242" s="4">
        <v>8000</v>
      </c>
      <c r="J242" s="4">
        <f>IF(I242=0,NA(),I242)</f>
        <v>8000</v>
      </c>
      <c r="K242" s="4" t="s">
        <v>343</v>
      </c>
      <c r="L242" s="4">
        <f>IF(J242&lt;&gt;0,CONVERT(J242,K242,M242),NA())</f>
        <v>743.22432000000003</v>
      </c>
      <c r="M242" s="4" t="s">
        <v>344</v>
      </c>
      <c r="N242" s="6" t="e">
        <f>NA()</f>
        <v>#N/A</v>
      </c>
      <c r="O242" s="6" t="e">
        <f>NA()</f>
        <v>#N/A</v>
      </c>
      <c r="P242" s="6" t="e">
        <f t="shared" ca="1" si="6"/>
        <v>#N/A</v>
      </c>
      <c r="Q242" s="4" t="s">
        <v>336</v>
      </c>
      <c r="R242" s="4" t="e">
        <f>NA()</f>
        <v>#N/A</v>
      </c>
      <c r="S242" s="4" t="s">
        <v>336</v>
      </c>
      <c r="T242" s="4">
        <f t="shared" si="7"/>
        <v>0</v>
      </c>
    </row>
    <row r="243" spans="1:20" x14ac:dyDescent="0.25">
      <c r="A243" s="7" t="s">
        <v>39</v>
      </c>
      <c r="B243" s="4" t="str">
        <f>VLOOKUP(E243,Region_Country_list!$A$3:$H$252,6,0)</f>
        <v>Americas</v>
      </c>
      <c r="C243" s="4" t="str">
        <f>VLOOKUP(E243,Region_Country_list!$A$3:$H$252,7,0)</f>
        <v>Northern America</v>
      </c>
      <c r="D243" s="4" t="str">
        <f>VLOOKUP(E243,Region_Country_list!$A$3:$H$252,5,0)</f>
        <v>ISO 3166-2:US</v>
      </c>
      <c r="E243" s="7" t="s">
        <v>1315</v>
      </c>
      <c r="F243" s="7" t="s">
        <v>267</v>
      </c>
      <c r="G243" s="7" t="s">
        <v>13</v>
      </c>
      <c r="H243" s="7" t="s">
        <v>14</v>
      </c>
      <c r="I243" s="7">
        <v>280</v>
      </c>
      <c r="J243" s="7">
        <f>IF(I243=0,NA(),I243)</f>
        <v>280</v>
      </c>
      <c r="K243" s="7" t="s">
        <v>343</v>
      </c>
      <c r="L243" s="7">
        <f>IF(J243&lt;&gt;0,CONVERT(J243,K243,M243),NA())</f>
        <v>26.0128512</v>
      </c>
      <c r="M243" s="7" t="s">
        <v>344</v>
      </c>
      <c r="N243" s="9">
        <v>43373</v>
      </c>
      <c r="O243" s="9" t="e">
        <f>NA()</f>
        <v>#N/A</v>
      </c>
      <c r="P243" s="6">
        <f t="shared" ca="1" si="6"/>
        <v>43373</v>
      </c>
      <c r="Q243" s="7" t="s">
        <v>336</v>
      </c>
      <c r="R243" s="7">
        <v>6005</v>
      </c>
      <c r="S243" s="7" t="s">
        <v>336</v>
      </c>
      <c r="T243" s="4">
        <f t="shared" si="7"/>
        <v>6005</v>
      </c>
    </row>
    <row r="244" spans="1:20" x14ac:dyDescent="0.25">
      <c r="A244" s="4" t="s">
        <v>10</v>
      </c>
      <c r="B244" s="4" t="str">
        <f>VLOOKUP(E244,Region_Country_list!$A$3:$H$252,6,0)</f>
        <v>Africa</v>
      </c>
      <c r="C244" s="4" t="str">
        <f>VLOOKUP(E244,Region_Country_list!$A$3:$H$252,7,0)</f>
        <v>Northern Africa</v>
      </c>
      <c r="D244" s="4" t="str">
        <f>VLOOKUP(E244,Region_Country_list!$A$3:$H$252,5,0)</f>
        <v>ISO 3166-2:EG</v>
      </c>
      <c r="E244" s="4" t="s">
        <v>11</v>
      </c>
      <c r="F244" s="4" t="s">
        <v>268</v>
      </c>
      <c r="G244" s="4" t="s">
        <v>13</v>
      </c>
      <c r="H244" s="4" t="s">
        <v>14</v>
      </c>
      <c r="I244" s="4">
        <v>1614</v>
      </c>
      <c r="J244" s="4">
        <f>IF(I244=0,NA(),I244)</f>
        <v>1614</v>
      </c>
      <c r="K244" s="4" t="s">
        <v>343</v>
      </c>
      <c r="L244" s="4">
        <f>IF(J244&lt;&gt;0,CONVERT(J244,K244,M244),NA())</f>
        <v>149.94550656000001</v>
      </c>
      <c r="M244" s="4" t="s">
        <v>344</v>
      </c>
      <c r="N244" s="6">
        <v>43646</v>
      </c>
      <c r="O244" s="6" t="e">
        <f>NA()</f>
        <v>#N/A</v>
      </c>
      <c r="P244" s="6">
        <f t="shared" ca="1" si="6"/>
        <v>43646</v>
      </c>
      <c r="Q244" s="4" t="s">
        <v>336</v>
      </c>
      <c r="R244" s="4">
        <v>2408</v>
      </c>
      <c r="S244" s="4" t="s">
        <v>336</v>
      </c>
      <c r="T244" s="4">
        <f t="shared" si="7"/>
        <v>2408</v>
      </c>
    </row>
    <row r="245" spans="1:20" x14ac:dyDescent="0.25">
      <c r="A245" s="7" t="s">
        <v>361</v>
      </c>
      <c r="B245" s="4" t="str">
        <f>VLOOKUP(E245,Region_Country_list!$A$3:$H$252,6,0)</f>
        <v>Europe</v>
      </c>
      <c r="C245" s="4" t="str">
        <f>VLOOKUP(E245,Region_Country_list!$A$3:$H$252,7,0)</f>
        <v>Northern Europe</v>
      </c>
      <c r="D245" s="4" t="str">
        <f>VLOOKUP(E245,Region_Country_list!$A$3:$H$252,5,0)</f>
        <v>ISO 3166-2:NO</v>
      </c>
      <c r="E245" s="7" t="s">
        <v>37</v>
      </c>
      <c r="F245" s="7" t="s">
        <v>269</v>
      </c>
      <c r="G245" s="7" t="s">
        <v>13</v>
      </c>
      <c r="H245" s="7" t="s">
        <v>14</v>
      </c>
      <c r="I245" s="7">
        <v>17383.72</v>
      </c>
      <c r="J245" s="7">
        <f>IF(I245=0,NA(),I245)</f>
        <v>17383.72</v>
      </c>
      <c r="K245" s="7" t="s">
        <v>344</v>
      </c>
      <c r="L245" s="7">
        <f>IF(J245&lt;&gt;0,CONVERT(J245,K245,M245),NA())</f>
        <v>17383.72</v>
      </c>
      <c r="M245" s="7" t="s">
        <v>344</v>
      </c>
      <c r="N245" s="9">
        <v>44197</v>
      </c>
      <c r="O245" s="9" t="e">
        <f>NA()</f>
        <v>#N/A</v>
      </c>
      <c r="P245" s="6">
        <f t="shared" ca="1" si="6"/>
        <v>44197</v>
      </c>
      <c r="Q245" s="7" t="s">
        <v>336</v>
      </c>
      <c r="R245" s="7">
        <v>392470</v>
      </c>
      <c r="S245" s="7" t="s">
        <v>336</v>
      </c>
      <c r="T245" s="4">
        <f t="shared" si="7"/>
        <v>392470</v>
      </c>
    </row>
    <row r="246" spans="1:20" x14ac:dyDescent="0.25">
      <c r="A246" s="4" t="s">
        <v>361</v>
      </c>
      <c r="B246" s="4" t="str">
        <f>VLOOKUP(E246,Region_Country_list!$A$3:$H$252,6,0)</f>
        <v>Europe</v>
      </c>
      <c r="C246" s="4" t="str">
        <f>VLOOKUP(E246,Region_Country_list!$A$3:$H$252,7,0)</f>
        <v>Northern Europe</v>
      </c>
      <c r="D246" s="4" t="str">
        <f>VLOOKUP(E246,Region_Country_list!$A$3:$H$252,5,0)</f>
        <v>ISO 3166-2:NO</v>
      </c>
      <c r="E246" s="4" t="s">
        <v>37</v>
      </c>
      <c r="F246" s="4" t="s">
        <v>157</v>
      </c>
      <c r="G246" s="4" t="s">
        <v>13</v>
      </c>
      <c r="H246" s="4" t="s">
        <v>14</v>
      </c>
      <c r="I246" s="4">
        <v>1431</v>
      </c>
      <c r="J246" s="4">
        <f>IF(I246=0,NA(),I246)</f>
        <v>1431</v>
      </c>
      <c r="K246" s="4" t="s">
        <v>344</v>
      </c>
      <c r="L246" s="4">
        <f>IF(J246&lt;&gt;0,CONVERT(J246,K246,M246),NA())</f>
        <v>1431</v>
      </c>
      <c r="M246" s="4" t="s">
        <v>344</v>
      </c>
      <c r="N246" s="6">
        <v>43830</v>
      </c>
      <c r="O246" s="6" t="e">
        <f>NA()</f>
        <v>#N/A</v>
      </c>
      <c r="P246" s="6">
        <f t="shared" ca="1" si="6"/>
        <v>43830</v>
      </c>
      <c r="Q246" s="4" t="s">
        <v>336</v>
      </c>
      <c r="R246" s="4">
        <v>20000</v>
      </c>
      <c r="S246" s="4" t="s">
        <v>336</v>
      </c>
      <c r="T246" s="4">
        <f t="shared" si="7"/>
        <v>20000</v>
      </c>
    </row>
    <row r="247" spans="1:20" x14ac:dyDescent="0.25">
      <c r="A247" s="7" t="s">
        <v>361</v>
      </c>
      <c r="B247" s="4" t="str">
        <f>VLOOKUP(E247,Region_Country_list!$A$3:$H$252,6,0)</f>
        <v>Europe</v>
      </c>
      <c r="C247" s="4" t="str">
        <f>VLOOKUP(E247,Region_Country_list!$A$3:$H$252,7,0)</f>
        <v>Northern Europe</v>
      </c>
      <c r="D247" s="4" t="str">
        <f>VLOOKUP(E247,Region_Country_list!$A$3:$H$252,5,0)</f>
        <v>ISO 3166-2:NO</v>
      </c>
      <c r="E247" s="7" t="s">
        <v>37</v>
      </c>
      <c r="F247" s="7" t="s">
        <v>270</v>
      </c>
      <c r="G247" s="7" t="s">
        <v>13</v>
      </c>
      <c r="H247" s="7" t="s">
        <v>14</v>
      </c>
      <c r="I247" s="7">
        <v>2432</v>
      </c>
      <c r="J247" s="7">
        <f>IF(I247=0,NA(),I247)</f>
        <v>2432</v>
      </c>
      <c r="K247" s="7" t="s">
        <v>344</v>
      </c>
      <c r="L247" s="7">
        <f>IF(J247&lt;&gt;0,CONVERT(J247,K247,M247),NA())</f>
        <v>2432</v>
      </c>
      <c r="M247" s="7" t="s">
        <v>344</v>
      </c>
      <c r="N247" s="9">
        <v>44500</v>
      </c>
      <c r="O247" s="9" t="e">
        <f>NA()</f>
        <v>#N/A</v>
      </c>
      <c r="P247" s="6" t="e">
        <f t="shared" ca="1" si="6"/>
        <v>#N/A</v>
      </c>
      <c r="Q247" s="7" t="s">
        <v>336</v>
      </c>
      <c r="R247" s="7">
        <v>54000</v>
      </c>
      <c r="S247" s="7" t="s">
        <v>336</v>
      </c>
      <c r="T247" s="4">
        <f t="shared" si="7"/>
        <v>54000</v>
      </c>
    </row>
    <row r="248" spans="1:20" x14ac:dyDescent="0.25">
      <c r="A248" s="4" t="s">
        <v>39</v>
      </c>
      <c r="B248" s="4" t="str">
        <f>VLOOKUP(E248,Region_Country_list!$A$3:$H$252,6,0)</f>
        <v>Americas</v>
      </c>
      <c r="C248" s="4" t="str">
        <f>VLOOKUP(E248,Region_Country_list!$A$3:$H$252,7,0)</f>
        <v>Northern America</v>
      </c>
      <c r="D248" s="4" t="str">
        <f>VLOOKUP(E248,Region_Country_list!$A$3:$H$252,5,0)</f>
        <v>ISO 3166-2:US</v>
      </c>
      <c r="E248" s="4" t="s">
        <v>1315</v>
      </c>
      <c r="F248" s="4" t="s">
        <v>266</v>
      </c>
      <c r="G248" s="4" t="s">
        <v>13</v>
      </c>
      <c r="H248" s="4" t="s">
        <v>14</v>
      </c>
      <c r="I248" s="4">
        <v>800</v>
      </c>
      <c r="J248" s="4">
        <f>IF(I248=0,NA(),I248)</f>
        <v>800</v>
      </c>
      <c r="K248" s="4" t="s">
        <v>343</v>
      </c>
      <c r="L248" s="4">
        <f>IF(J248&lt;&gt;0,CONVERT(J248,K248,M248),NA())</f>
        <v>74.322432000000006</v>
      </c>
      <c r="M248" s="4" t="s">
        <v>344</v>
      </c>
      <c r="N248" s="6">
        <v>43921</v>
      </c>
      <c r="O248" s="6" t="e">
        <f>NA()</f>
        <v>#N/A</v>
      </c>
      <c r="P248" s="6">
        <f t="shared" ca="1" si="6"/>
        <v>43921</v>
      </c>
      <c r="Q248" s="4" t="s">
        <v>336</v>
      </c>
      <c r="R248" s="4">
        <v>5559</v>
      </c>
      <c r="S248" s="4" t="s">
        <v>336</v>
      </c>
      <c r="T248" s="4">
        <f t="shared" si="7"/>
        <v>5559</v>
      </c>
    </row>
    <row r="249" spans="1:20" x14ac:dyDescent="0.25">
      <c r="A249" s="7" t="s">
        <v>361</v>
      </c>
      <c r="B249" s="4" t="str">
        <f>VLOOKUP(E249,Region_Country_list!$A$3:$H$252,6,0)</f>
        <v>Europe</v>
      </c>
      <c r="C249" s="4" t="str">
        <f>VLOOKUP(E249,Region_Country_list!$A$3:$H$252,7,0)</f>
        <v>Northern Europe</v>
      </c>
      <c r="D249" s="4" t="str">
        <f>VLOOKUP(E249,Region_Country_list!$A$3:$H$252,5,0)</f>
        <v>ISO 3166-2:SE</v>
      </c>
      <c r="E249" s="7" t="s">
        <v>195</v>
      </c>
      <c r="F249" s="7" t="s">
        <v>271</v>
      </c>
      <c r="G249" s="7" t="s">
        <v>13</v>
      </c>
      <c r="H249" s="7" t="s">
        <v>14</v>
      </c>
      <c r="I249" s="7">
        <v>5134</v>
      </c>
      <c r="J249" s="7">
        <f>IF(I249=0,NA(),I249)</f>
        <v>5134</v>
      </c>
      <c r="K249" s="7" t="s">
        <v>344</v>
      </c>
      <c r="L249" s="7">
        <f>IF(J249&lt;&gt;0,CONVERT(J249,K249,M249),NA())</f>
        <v>5134</v>
      </c>
      <c r="M249" s="7" t="s">
        <v>344</v>
      </c>
      <c r="N249" s="9">
        <v>43190</v>
      </c>
      <c r="O249" s="9" t="e">
        <f>NA()</f>
        <v>#N/A</v>
      </c>
      <c r="P249" s="6">
        <f t="shared" ca="1" si="6"/>
        <v>43190</v>
      </c>
      <c r="Q249" s="7" t="s">
        <v>336</v>
      </c>
      <c r="R249" s="7">
        <v>65444</v>
      </c>
      <c r="S249" s="7" t="s">
        <v>336</v>
      </c>
      <c r="T249" s="4">
        <f t="shared" si="7"/>
        <v>65444</v>
      </c>
    </row>
    <row r="250" spans="1:20" x14ac:dyDescent="0.25">
      <c r="A250" s="4" t="s">
        <v>204</v>
      </c>
      <c r="B250" s="4" t="str">
        <f>VLOOKUP(E250,Region_Country_list!$A$3:$H$252,6,0)</f>
        <v>Europe</v>
      </c>
      <c r="C250" s="4" t="str">
        <f>VLOOKUP(E250,Region_Country_list!$A$3:$H$252,7,0)</f>
        <v>Northern Europe</v>
      </c>
      <c r="D250" s="4" t="str">
        <f>VLOOKUP(E250,Region_Country_list!$A$3:$H$252,5,0)</f>
        <v>ISO 3166-2:GB</v>
      </c>
      <c r="E250" s="4" t="s">
        <v>1316</v>
      </c>
      <c r="F250" s="4" t="s">
        <v>272</v>
      </c>
      <c r="G250" s="4" t="s">
        <v>13</v>
      </c>
      <c r="H250" s="4" t="s">
        <v>14</v>
      </c>
      <c r="I250" s="4">
        <v>0</v>
      </c>
      <c r="J250" s="4" t="e">
        <f>IF(I250=0,NA(),I250)</f>
        <v>#N/A</v>
      </c>
      <c r="K250" s="4" t="s">
        <v>343</v>
      </c>
      <c r="L250" s="4" t="e">
        <f>IF(J250&lt;&gt;0,CONVERT(J250,K250,M250),NA())</f>
        <v>#N/A</v>
      </c>
      <c r="M250" s="4" t="s">
        <v>344</v>
      </c>
      <c r="N250" s="6">
        <v>44012</v>
      </c>
      <c r="O250" s="6" t="e">
        <f>NA()</f>
        <v>#N/A</v>
      </c>
      <c r="P250" s="6">
        <f t="shared" ca="1" si="6"/>
        <v>44012</v>
      </c>
      <c r="Q250" s="4" t="s">
        <v>336</v>
      </c>
      <c r="R250" s="4">
        <v>46800</v>
      </c>
      <c r="S250" s="4" t="s">
        <v>336</v>
      </c>
      <c r="T250" s="4">
        <f t="shared" si="7"/>
        <v>46800</v>
      </c>
    </row>
    <row r="251" spans="1:20" x14ac:dyDescent="0.25">
      <c r="A251" s="7" t="s">
        <v>204</v>
      </c>
      <c r="B251" s="4" t="str">
        <f>VLOOKUP(E251,Region_Country_list!$A$3:$H$252,6,0)</f>
        <v>Europe</v>
      </c>
      <c r="C251" s="4" t="str">
        <f>VLOOKUP(E251,Region_Country_list!$A$3:$H$252,7,0)</f>
        <v>Northern Europe</v>
      </c>
      <c r="D251" s="4" t="str">
        <f>VLOOKUP(E251,Region_Country_list!$A$3:$H$252,5,0)</f>
        <v>ISO 3166-2:GB</v>
      </c>
      <c r="E251" s="7" t="s">
        <v>1316</v>
      </c>
      <c r="F251" s="7" t="s">
        <v>273</v>
      </c>
      <c r="G251" s="7" t="s">
        <v>13</v>
      </c>
      <c r="H251" s="7" t="s">
        <v>14</v>
      </c>
      <c r="I251" s="7">
        <v>614</v>
      </c>
      <c r="J251" s="7">
        <f>IF(I251=0,NA(),I251)</f>
        <v>614</v>
      </c>
      <c r="K251" s="7" t="s">
        <v>343</v>
      </c>
      <c r="L251" s="7">
        <f>IF(J251&lt;&gt;0,CONVERT(J251,K251,M251),NA())</f>
        <v>57.042466560000008</v>
      </c>
      <c r="M251" s="7" t="s">
        <v>344</v>
      </c>
      <c r="N251" s="9">
        <v>43921</v>
      </c>
      <c r="O251" s="9" t="e">
        <f>NA()</f>
        <v>#N/A</v>
      </c>
      <c r="P251" s="6">
        <f t="shared" ca="1" si="6"/>
        <v>43921</v>
      </c>
      <c r="Q251" s="7" t="s">
        <v>336</v>
      </c>
      <c r="R251" s="7">
        <v>16860</v>
      </c>
      <c r="S251" s="7" t="s">
        <v>336</v>
      </c>
      <c r="T251" s="4">
        <f t="shared" si="7"/>
        <v>16860</v>
      </c>
    </row>
    <row r="252" spans="1:20" x14ac:dyDescent="0.25">
      <c r="A252" s="4" t="s">
        <v>361</v>
      </c>
      <c r="B252" s="4" t="str">
        <f>VLOOKUP(E252,Region_Country_list!$A$3:$H$252,6,0)</f>
        <v>Europe</v>
      </c>
      <c r="C252" s="4" t="str">
        <f>VLOOKUP(E252,Region_Country_list!$A$3:$H$252,7,0)</f>
        <v>Northern Europe</v>
      </c>
      <c r="D252" s="4" t="str">
        <f>VLOOKUP(E252,Region_Country_list!$A$3:$H$252,5,0)</f>
        <v>ISO 3166-2:SE</v>
      </c>
      <c r="E252" s="4" t="s">
        <v>195</v>
      </c>
      <c r="F252" s="4" t="s">
        <v>274</v>
      </c>
      <c r="G252" s="4" t="s">
        <v>13</v>
      </c>
      <c r="H252" s="4" t="s">
        <v>14</v>
      </c>
      <c r="I252" s="4">
        <v>12250</v>
      </c>
      <c r="J252" s="4">
        <f>IF(I252=0,NA(),I252)</f>
        <v>12250</v>
      </c>
      <c r="K252" s="4" t="s">
        <v>344</v>
      </c>
      <c r="L252" s="4">
        <f>IF(J252&lt;&gt;0,CONVERT(J252,K252,M252),NA())</f>
        <v>12250</v>
      </c>
      <c r="M252" s="4" t="s">
        <v>344</v>
      </c>
      <c r="N252" s="6">
        <v>43616</v>
      </c>
      <c r="O252" s="6" t="e">
        <f>NA()</f>
        <v>#N/A</v>
      </c>
      <c r="P252" s="6">
        <f t="shared" ca="1" si="6"/>
        <v>43616</v>
      </c>
      <c r="Q252" s="4" t="s">
        <v>336</v>
      </c>
      <c r="R252" s="4">
        <v>194500</v>
      </c>
      <c r="S252" s="4" t="s">
        <v>336</v>
      </c>
      <c r="T252" s="4">
        <f t="shared" si="7"/>
        <v>194500</v>
      </c>
    </row>
    <row r="253" spans="1:20" x14ac:dyDescent="0.25">
      <c r="A253" s="7" t="s">
        <v>361</v>
      </c>
      <c r="B253" s="4" t="str">
        <f>VLOOKUP(E253,Region_Country_list!$A$3:$H$252,6,0)</f>
        <v>Europe</v>
      </c>
      <c r="C253" s="4" t="str">
        <f>VLOOKUP(E253,Region_Country_list!$A$3:$H$252,7,0)</f>
        <v>Eastern Europe</v>
      </c>
      <c r="D253" s="4" t="str">
        <f>VLOOKUP(E253,Region_Country_list!$A$3:$H$252,5,0)</f>
        <v>ISO 3166-2:RU</v>
      </c>
      <c r="E253" s="7" t="s">
        <v>275</v>
      </c>
      <c r="F253" s="7" t="s">
        <v>276</v>
      </c>
      <c r="G253" s="7" t="s">
        <v>13</v>
      </c>
      <c r="H253" s="7" t="s">
        <v>14</v>
      </c>
      <c r="I253" s="7">
        <v>1549</v>
      </c>
      <c r="J253" s="7">
        <f>IF(I253=0,NA(),I253)</f>
        <v>1549</v>
      </c>
      <c r="K253" s="7" t="s">
        <v>344</v>
      </c>
      <c r="L253" s="7">
        <f>IF(J253&lt;&gt;0,CONVERT(J253,K253,M253),NA())</f>
        <v>1549</v>
      </c>
      <c r="M253" s="7" t="s">
        <v>344</v>
      </c>
      <c r="N253" s="9" t="e">
        <f>NA()</f>
        <v>#N/A</v>
      </c>
      <c r="O253" s="9" t="e">
        <f>NA()</f>
        <v>#N/A</v>
      </c>
      <c r="P253" s="6" t="e">
        <f t="shared" ca="1" si="6"/>
        <v>#N/A</v>
      </c>
      <c r="Q253" s="7" t="s">
        <v>336</v>
      </c>
      <c r="R253" s="7">
        <v>34000</v>
      </c>
      <c r="S253" s="7" t="s">
        <v>336</v>
      </c>
      <c r="T253" s="4">
        <f t="shared" si="7"/>
        <v>34000</v>
      </c>
    </row>
    <row r="254" spans="1:20" x14ac:dyDescent="0.25">
      <c r="A254" s="4" t="s">
        <v>360</v>
      </c>
      <c r="B254" s="4" t="str">
        <f>VLOOKUP(E254,Region_Country_list!$A$3:$H$252,6,0)</f>
        <v>Europe</v>
      </c>
      <c r="C254" s="4" t="str">
        <f>VLOOKUP(E254,Region_Country_list!$A$3:$H$252,7,0)</f>
        <v>Southern Europe</v>
      </c>
      <c r="D254" s="4" t="str">
        <f>VLOOKUP(E254,Region_Country_list!$A$3:$H$252,5,0)</f>
        <v>ISO 3166-2:IT</v>
      </c>
      <c r="E254" s="4" t="s">
        <v>120</v>
      </c>
      <c r="F254" s="4" t="s">
        <v>277</v>
      </c>
      <c r="G254" s="4" t="s">
        <v>13</v>
      </c>
      <c r="H254" s="4" t="s">
        <v>14</v>
      </c>
      <c r="I254" s="4">
        <v>2906</v>
      </c>
      <c r="J254" s="4">
        <f>IF(I254=0,NA(),I254)</f>
        <v>2906</v>
      </c>
      <c r="K254" s="4" t="s">
        <v>344</v>
      </c>
      <c r="L254" s="4">
        <f>IF(J254&lt;&gt;0,CONVERT(J254,K254,M254),NA())</f>
        <v>2906</v>
      </c>
      <c r="M254" s="4" t="s">
        <v>344</v>
      </c>
      <c r="N254" s="6">
        <v>43982</v>
      </c>
      <c r="O254" s="6" t="e">
        <f>NA()</f>
        <v>#N/A</v>
      </c>
      <c r="P254" s="6">
        <f t="shared" ca="1" si="6"/>
        <v>43982</v>
      </c>
      <c r="Q254" s="4" t="s">
        <v>336</v>
      </c>
      <c r="R254" s="4">
        <v>23790</v>
      </c>
      <c r="S254" s="4" t="s">
        <v>336</v>
      </c>
      <c r="T254" s="4">
        <f t="shared" si="7"/>
        <v>23790</v>
      </c>
    </row>
    <row r="255" spans="1:20" x14ac:dyDescent="0.25">
      <c r="A255" s="7" t="s">
        <v>361</v>
      </c>
      <c r="B255" s="4" t="str">
        <f>VLOOKUP(E255,Region_Country_list!$A$3:$H$252,6,0)</f>
        <v>Europe</v>
      </c>
      <c r="C255" s="4" t="str">
        <f>VLOOKUP(E255,Region_Country_list!$A$3:$H$252,7,0)</f>
        <v>Western Europe</v>
      </c>
      <c r="D255" s="4" t="str">
        <f>VLOOKUP(E255,Region_Country_list!$A$3:$H$252,5,0)</f>
        <v>ISO 3166-2:DE</v>
      </c>
      <c r="E255" s="7" t="s">
        <v>101</v>
      </c>
      <c r="F255" s="7" t="s">
        <v>278</v>
      </c>
      <c r="G255" s="7" t="s">
        <v>13</v>
      </c>
      <c r="H255" s="7" t="s">
        <v>19</v>
      </c>
      <c r="I255" s="7">
        <v>484</v>
      </c>
      <c r="J255" s="7">
        <f>IF(I255=0,NA(),I255)</f>
        <v>484</v>
      </c>
      <c r="K255" s="7" t="s">
        <v>344</v>
      </c>
      <c r="L255" s="7">
        <f>IF(J255&lt;&gt;0,CONVERT(J255,K255,M255),NA())</f>
        <v>483.99999999999994</v>
      </c>
      <c r="M255" s="7" t="s">
        <v>344</v>
      </c>
      <c r="N255" s="9" t="e">
        <f>NA()</f>
        <v>#N/A</v>
      </c>
      <c r="O255" s="9" t="e">
        <f>NA()</f>
        <v>#N/A</v>
      </c>
      <c r="P255" s="6" t="e">
        <f t="shared" ca="1" si="6"/>
        <v>#N/A</v>
      </c>
      <c r="Q255" s="7" t="s">
        <v>336</v>
      </c>
      <c r="R255" s="7">
        <v>4800</v>
      </c>
      <c r="S255" s="7" t="s">
        <v>336</v>
      </c>
      <c r="T255" s="4">
        <f t="shared" si="7"/>
        <v>4800</v>
      </c>
    </row>
    <row r="256" spans="1:20" x14ac:dyDescent="0.25">
      <c r="A256" s="4" t="s">
        <v>10</v>
      </c>
      <c r="B256" s="4" t="str">
        <f>VLOOKUP(E256,Region_Country_list!$A$3:$H$252,6,0)</f>
        <v>Asia</v>
      </c>
      <c r="C256" s="4" t="str">
        <f>VLOOKUP(E256,Region_Country_list!$A$3:$H$252,7,0)</f>
        <v>Southern Asia</v>
      </c>
      <c r="D256" s="4" t="str">
        <f>VLOOKUP(E256,Region_Country_list!$A$3:$H$252,5,0)</f>
        <v>ISO 3166-2:IN</v>
      </c>
      <c r="E256" s="4" t="s">
        <v>110</v>
      </c>
      <c r="F256" s="4" t="s">
        <v>279</v>
      </c>
      <c r="G256" s="4" t="s">
        <v>13</v>
      </c>
      <c r="H256" s="4" t="s">
        <v>14</v>
      </c>
      <c r="I256" s="4">
        <v>0</v>
      </c>
      <c r="J256" s="4" t="e">
        <f>IF(I256=0,NA(),I256)</f>
        <v>#N/A</v>
      </c>
      <c r="K256" s="4" t="s">
        <v>343</v>
      </c>
      <c r="L256" s="4" t="e">
        <f>IF(J256&lt;&gt;0,CONVERT(J256,K256,M256),NA())</f>
        <v>#N/A</v>
      </c>
      <c r="M256" s="4" t="s">
        <v>344</v>
      </c>
      <c r="N256" s="6">
        <v>43159</v>
      </c>
      <c r="O256" s="6" t="e">
        <f>NA()</f>
        <v>#N/A</v>
      </c>
      <c r="P256" s="6">
        <f t="shared" ca="1" si="6"/>
        <v>43159</v>
      </c>
      <c r="Q256" s="4" t="s">
        <v>336</v>
      </c>
      <c r="R256" s="4">
        <v>939</v>
      </c>
      <c r="S256" s="4" t="s">
        <v>336</v>
      </c>
      <c r="T256" s="4">
        <f t="shared" si="7"/>
        <v>939</v>
      </c>
    </row>
    <row r="257" spans="1:20" x14ac:dyDescent="0.25">
      <c r="A257" s="7" t="s">
        <v>28</v>
      </c>
      <c r="B257" s="4" t="str">
        <f>VLOOKUP(E257,Region_Country_list!$A$3:$H$252,6,0)</f>
        <v>Asia</v>
      </c>
      <c r="C257" s="4" t="str">
        <f>VLOOKUP(E257,Region_Country_list!$A$3:$H$252,7,0)</f>
        <v>Eastern Asia</v>
      </c>
      <c r="D257" s="4" t="str">
        <f>VLOOKUP(E257,Region_Country_list!$A$3:$H$252,5,0)</f>
        <v>ISO 3166-2:JP</v>
      </c>
      <c r="E257" s="7" t="s">
        <v>29</v>
      </c>
      <c r="F257" s="7" t="s">
        <v>280</v>
      </c>
      <c r="G257" s="7" t="s">
        <v>13</v>
      </c>
      <c r="H257" s="7" t="s">
        <v>14</v>
      </c>
      <c r="I257" s="7">
        <v>38</v>
      </c>
      <c r="J257" s="7">
        <f>IF(I257=0,NA(),I257)</f>
        <v>38</v>
      </c>
      <c r="K257" s="7" t="s">
        <v>343</v>
      </c>
      <c r="L257" s="7">
        <f>IF(J257&lt;&gt;0,CONVERT(J257,K257,M257),NA())</f>
        <v>3.5303155199999998</v>
      </c>
      <c r="M257" s="7" t="s">
        <v>344</v>
      </c>
      <c r="N257" s="9">
        <v>43982</v>
      </c>
      <c r="O257" s="9" t="e">
        <f>NA()</f>
        <v>#N/A</v>
      </c>
      <c r="P257" s="6">
        <f t="shared" ca="1" si="6"/>
        <v>43982</v>
      </c>
      <c r="Q257" s="7" t="s">
        <v>336</v>
      </c>
      <c r="R257" s="7">
        <v>6930</v>
      </c>
      <c r="S257" s="7" t="s">
        <v>336</v>
      </c>
      <c r="T257" s="4">
        <f t="shared" si="7"/>
        <v>6930</v>
      </c>
    </row>
    <row r="258" spans="1:20" x14ac:dyDescent="0.25">
      <c r="A258" s="4" t="s">
        <v>10</v>
      </c>
      <c r="B258" s="4" t="str">
        <f>VLOOKUP(E258,Region_Country_list!$A$3:$H$252,6,0)</f>
        <v>Africa</v>
      </c>
      <c r="C258" s="4" t="str">
        <f>VLOOKUP(E258,Region_Country_list!$A$3:$H$252,7,0)</f>
        <v>Northern Africa</v>
      </c>
      <c r="D258" s="4" t="str">
        <f>VLOOKUP(E258,Region_Country_list!$A$3:$H$252,5,0)</f>
        <v>ISO 3166-2:EG</v>
      </c>
      <c r="E258" s="4" t="s">
        <v>11</v>
      </c>
      <c r="F258" s="4" t="s">
        <v>91</v>
      </c>
      <c r="G258" s="4" t="s">
        <v>13</v>
      </c>
      <c r="H258" s="4" t="s">
        <v>14</v>
      </c>
      <c r="I258" s="4">
        <v>2682</v>
      </c>
      <c r="J258" s="4">
        <f>IF(I258=0,NA(),I258)</f>
        <v>2682</v>
      </c>
      <c r="K258" s="4" t="s">
        <v>343</v>
      </c>
      <c r="L258" s="4">
        <f>IF(J258&lt;&gt;0,CONVERT(J258,K258,M258),NA())</f>
        <v>249.16595328000002</v>
      </c>
      <c r="M258" s="4" t="s">
        <v>344</v>
      </c>
      <c r="N258" s="6">
        <v>43295</v>
      </c>
      <c r="O258" s="6" t="e">
        <f>NA()</f>
        <v>#N/A</v>
      </c>
      <c r="P258" s="6">
        <f t="shared" ca="1" si="6"/>
        <v>43295</v>
      </c>
      <c r="Q258" s="4" t="s">
        <v>336</v>
      </c>
      <c r="R258" s="4">
        <v>2034</v>
      </c>
      <c r="S258" s="4" t="s">
        <v>336</v>
      </c>
      <c r="T258" s="4">
        <f t="shared" si="7"/>
        <v>2034</v>
      </c>
    </row>
    <row r="259" spans="1:20" x14ac:dyDescent="0.25">
      <c r="A259" s="7" t="s">
        <v>10</v>
      </c>
      <c r="B259" s="4" t="str">
        <f>VLOOKUP(E259,Region_Country_list!$A$3:$H$252,6,0)</f>
        <v>Asia</v>
      </c>
      <c r="C259" s="4" t="str">
        <f>VLOOKUP(E259,Region_Country_list!$A$3:$H$252,7,0)</f>
        <v>Western Asia</v>
      </c>
      <c r="D259" s="4" t="str">
        <f>VLOOKUP(E259,Region_Country_list!$A$3:$H$252,5,0)</f>
        <v>ISO 3166-2:AE</v>
      </c>
      <c r="E259" s="7" t="s">
        <v>1250</v>
      </c>
      <c r="F259" s="7" t="s">
        <v>203</v>
      </c>
      <c r="G259" s="7" t="s">
        <v>13</v>
      </c>
      <c r="H259" s="7" t="s">
        <v>25</v>
      </c>
      <c r="I259" s="7">
        <v>0</v>
      </c>
      <c r="J259" s="7" t="e">
        <f>IF(I259=0,NA(),I259)</f>
        <v>#N/A</v>
      </c>
      <c r="K259" s="7" t="s">
        <v>343</v>
      </c>
      <c r="L259" s="7" t="e">
        <f>IF(J259&lt;&gt;0,CONVERT(J259,K259,M259),NA())</f>
        <v>#N/A</v>
      </c>
      <c r="M259" s="7" t="s">
        <v>344</v>
      </c>
      <c r="N259" s="9">
        <v>44149</v>
      </c>
      <c r="O259" s="9" t="e">
        <f>NA()</f>
        <v>#N/A</v>
      </c>
      <c r="P259" s="6">
        <f t="shared" ref="P259:P322" ca="1" si="8">IF(TODAY()-N259&gt;=0,N259, O259)</f>
        <v>44149</v>
      </c>
      <c r="Q259" s="7" t="s">
        <v>336</v>
      </c>
      <c r="R259" s="7">
        <v>27023</v>
      </c>
      <c r="S259" s="7" t="s">
        <v>336</v>
      </c>
      <c r="T259" s="4">
        <f t="shared" ref="T259:T322" si="9">IF(G259="Owned", 0, IF(R259&lt;&gt;"#NA",IF(Q259="USD",1,
IF(Q259="CAD",0.79))*R259, IF(G259="Owned", 0, NA())))</f>
        <v>27023</v>
      </c>
    </row>
    <row r="260" spans="1:20" x14ac:dyDescent="0.25">
      <c r="A260" s="4" t="s">
        <v>204</v>
      </c>
      <c r="B260" s="4" t="str">
        <f>VLOOKUP(E260,Region_Country_list!$A$3:$H$252,6,0)</f>
        <v>Europe</v>
      </c>
      <c r="C260" s="4" t="str">
        <f>VLOOKUP(E260,Region_Country_list!$A$3:$H$252,7,0)</f>
        <v>Northern Europe</v>
      </c>
      <c r="D260" s="4" t="str">
        <f>VLOOKUP(E260,Region_Country_list!$A$3:$H$252,5,0)</f>
        <v>ISO 3166-2:GB</v>
      </c>
      <c r="E260" s="4" t="s">
        <v>1316</v>
      </c>
      <c r="F260" s="4" t="s">
        <v>228</v>
      </c>
      <c r="G260" s="4" t="s">
        <v>13</v>
      </c>
      <c r="H260" s="4" t="s">
        <v>14</v>
      </c>
      <c r="I260" s="4">
        <v>107000</v>
      </c>
      <c r="J260" s="4">
        <f>IF(I260=0,NA(),I260)</f>
        <v>107000</v>
      </c>
      <c r="K260" s="4" t="s">
        <v>343</v>
      </c>
      <c r="L260" s="4">
        <f>IF(J260&lt;&gt;0,CONVERT(J260,K260,M260),NA())</f>
        <v>9940.6252800000002</v>
      </c>
      <c r="M260" s="4" t="s">
        <v>344</v>
      </c>
      <c r="N260" s="6">
        <v>60168</v>
      </c>
      <c r="O260" s="6">
        <v>49210</v>
      </c>
      <c r="P260" s="6">
        <f t="shared" ca="1" si="8"/>
        <v>49210</v>
      </c>
      <c r="Q260" s="4" t="s">
        <v>336</v>
      </c>
      <c r="R260" s="4">
        <v>3250000</v>
      </c>
      <c r="S260" s="4" t="s">
        <v>336</v>
      </c>
      <c r="T260" s="4">
        <f t="shared" si="9"/>
        <v>3250000</v>
      </c>
    </row>
    <row r="261" spans="1:20" x14ac:dyDescent="0.25">
      <c r="A261" s="7" t="s">
        <v>39</v>
      </c>
      <c r="B261" s="4" t="str">
        <f>VLOOKUP(E261,Region_Country_list!$A$3:$H$252,6,0)</f>
        <v>Americas</v>
      </c>
      <c r="C261" s="4" t="str">
        <f>VLOOKUP(E261,Region_Country_list!$A$3:$H$252,7,0)</f>
        <v>Latin America and the Caribbean</v>
      </c>
      <c r="D261" s="4" t="str">
        <f>VLOOKUP(E261,Region_Country_list!$A$3:$H$252,5,0)</f>
        <v>ISO 3166-2:CW</v>
      </c>
      <c r="E261" s="7" t="s">
        <v>281</v>
      </c>
      <c r="F261" s="7" t="s">
        <v>282</v>
      </c>
      <c r="G261" s="7" t="s">
        <v>55</v>
      </c>
      <c r="H261" s="7" t="s">
        <v>14</v>
      </c>
      <c r="I261" s="7">
        <v>14854</v>
      </c>
      <c r="J261" s="7">
        <f>IF(I261=0,NA(),I261)</f>
        <v>14854</v>
      </c>
      <c r="K261" s="7" t="s">
        <v>343</v>
      </c>
      <c r="L261" s="7">
        <f>IF(J261&lt;&gt;0,CONVERT(J261,K261,M261),NA())</f>
        <v>1379.98175616</v>
      </c>
      <c r="M261" s="7" t="s">
        <v>344</v>
      </c>
      <c r="N261" s="9" t="e">
        <f>NA()</f>
        <v>#N/A</v>
      </c>
      <c r="O261" s="9" t="e">
        <f>NA()</f>
        <v>#N/A</v>
      </c>
      <c r="P261" s="6" t="e">
        <f t="shared" ca="1" si="8"/>
        <v>#N/A</v>
      </c>
      <c r="Q261" s="7" t="s">
        <v>336</v>
      </c>
      <c r="R261" s="7" t="e">
        <f>NA()</f>
        <v>#N/A</v>
      </c>
      <c r="S261" s="7" t="s">
        <v>336</v>
      </c>
      <c r="T261" s="4">
        <f t="shared" si="9"/>
        <v>0</v>
      </c>
    </row>
    <row r="262" spans="1:20" x14ac:dyDescent="0.25">
      <c r="A262" s="4" t="s">
        <v>204</v>
      </c>
      <c r="B262" s="4" t="str">
        <f>VLOOKUP(E262,Region_Country_list!$A$3:$H$252,6,0)</f>
        <v>Europe</v>
      </c>
      <c r="C262" s="4" t="str">
        <f>VLOOKUP(E262,Region_Country_list!$A$3:$H$252,7,0)</f>
        <v>Northern Europe</v>
      </c>
      <c r="D262" s="4" t="str">
        <f>VLOOKUP(E262,Region_Country_list!$A$3:$H$252,5,0)</f>
        <v>ISO 3166-2:GB</v>
      </c>
      <c r="E262" s="4" t="s">
        <v>1316</v>
      </c>
      <c r="F262" s="4" t="s">
        <v>283</v>
      </c>
      <c r="G262" s="4" t="s">
        <v>13</v>
      </c>
      <c r="H262" s="4" t="s">
        <v>14</v>
      </c>
      <c r="I262" s="4">
        <v>0</v>
      </c>
      <c r="J262" s="4" t="e">
        <f>IF(I262=0,NA(),I262)</f>
        <v>#N/A</v>
      </c>
      <c r="K262" s="4" t="s">
        <v>343</v>
      </c>
      <c r="L262" s="4" t="e">
        <f>IF(J262&lt;&gt;0,CONVERT(J262,K262,M262),NA())</f>
        <v>#N/A</v>
      </c>
      <c r="M262" s="4" t="s">
        <v>344</v>
      </c>
      <c r="N262" s="6">
        <v>43738</v>
      </c>
      <c r="O262" s="6" t="e">
        <f>NA()</f>
        <v>#N/A</v>
      </c>
      <c r="P262" s="6">
        <f t="shared" ca="1" si="8"/>
        <v>43738</v>
      </c>
      <c r="Q262" s="4" t="s">
        <v>336</v>
      </c>
      <c r="R262" s="4" t="e">
        <f>NA()</f>
        <v>#N/A</v>
      </c>
      <c r="S262" s="4" t="s">
        <v>336</v>
      </c>
      <c r="T262" s="4" t="e">
        <f t="shared" si="9"/>
        <v>#N/A</v>
      </c>
    </row>
    <row r="263" spans="1:20" x14ac:dyDescent="0.25">
      <c r="A263" s="7" t="s">
        <v>10</v>
      </c>
      <c r="B263" s="4" t="str">
        <f>VLOOKUP(E263,Region_Country_list!$A$3:$H$252,6,0)</f>
        <v>Asia</v>
      </c>
      <c r="C263" s="4" t="str">
        <f>VLOOKUP(E263,Region_Country_list!$A$3:$H$252,7,0)</f>
        <v>South-eastern Asia</v>
      </c>
      <c r="D263" s="4" t="str">
        <f>VLOOKUP(E263,Region_Country_list!$A$3:$H$252,5,0)</f>
        <v>ISO 3166-2:PH</v>
      </c>
      <c r="E263" s="7" t="s">
        <v>284</v>
      </c>
      <c r="F263" s="7" t="s">
        <v>285</v>
      </c>
      <c r="G263" s="7" t="s">
        <v>13</v>
      </c>
      <c r="H263" s="7" t="s">
        <v>25</v>
      </c>
      <c r="I263" s="7">
        <v>0</v>
      </c>
      <c r="J263" s="7" t="e">
        <f>IF(I263=0,NA(),I263)</f>
        <v>#N/A</v>
      </c>
      <c r="K263" s="7" t="s">
        <v>343</v>
      </c>
      <c r="L263" s="7" t="e">
        <f>IF(J263&lt;&gt;0,CONVERT(J263,K263,M263),NA())</f>
        <v>#N/A</v>
      </c>
      <c r="M263" s="7" t="s">
        <v>344</v>
      </c>
      <c r="N263" s="9">
        <v>43189</v>
      </c>
      <c r="O263" s="9" t="e">
        <f>NA()</f>
        <v>#N/A</v>
      </c>
      <c r="P263" s="6">
        <f t="shared" ca="1" si="8"/>
        <v>43189</v>
      </c>
      <c r="Q263" s="7" t="s">
        <v>336</v>
      </c>
      <c r="R263" s="7">
        <v>8519</v>
      </c>
      <c r="S263" s="7" t="s">
        <v>336</v>
      </c>
      <c r="T263" s="4">
        <f t="shared" si="9"/>
        <v>8519</v>
      </c>
    </row>
    <row r="264" spans="1:20" x14ac:dyDescent="0.25">
      <c r="A264" s="4" t="s">
        <v>10</v>
      </c>
      <c r="B264" s="4" t="str">
        <f>VLOOKUP(E264,Region_Country_list!$A$3:$H$252,6,0)</f>
        <v>Asia</v>
      </c>
      <c r="C264" s="4" t="str">
        <f>VLOOKUP(E264,Region_Country_list!$A$3:$H$252,7,0)</f>
        <v>South-eastern Asia</v>
      </c>
      <c r="D264" s="4" t="str">
        <f>VLOOKUP(E264,Region_Country_list!$A$3:$H$252,5,0)</f>
        <v>ISO 3166-2:PH</v>
      </c>
      <c r="E264" s="4" t="s">
        <v>284</v>
      </c>
      <c r="F264" s="4" t="s">
        <v>286</v>
      </c>
      <c r="G264" s="4" t="s">
        <v>13</v>
      </c>
      <c r="H264" s="4" t="s">
        <v>25</v>
      </c>
      <c r="I264" s="4">
        <v>0</v>
      </c>
      <c r="J264" s="4" t="e">
        <f>IF(I264=0,NA(),I264)</f>
        <v>#N/A</v>
      </c>
      <c r="K264" s="4" t="s">
        <v>343</v>
      </c>
      <c r="L264" s="4" t="e">
        <f>IF(J264&lt;&gt;0,CONVERT(J264,K264,M264),NA())</f>
        <v>#N/A</v>
      </c>
      <c r="M264" s="4" t="s">
        <v>344</v>
      </c>
      <c r="N264" s="6">
        <v>43296</v>
      </c>
      <c r="O264" s="6" t="e">
        <f>NA()</f>
        <v>#N/A</v>
      </c>
      <c r="P264" s="6">
        <f t="shared" ca="1" si="8"/>
        <v>43296</v>
      </c>
      <c r="Q264" s="4" t="s">
        <v>336</v>
      </c>
      <c r="R264" s="4">
        <v>2943</v>
      </c>
      <c r="S264" s="4" t="s">
        <v>336</v>
      </c>
      <c r="T264" s="4">
        <f t="shared" si="9"/>
        <v>2943</v>
      </c>
    </row>
    <row r="265" spans="1:20" x14ac:dyDescent="0.25">
      <c r="A265" s="7" t="s">
        <v>10</v>
      </c>
      <c r="B265" s="4" t="str">
        <f>VLOOKUP(E265,Region_Country_list!$A$3:$H$252,6,0)</f>
        <v>Asia</v>
      </c>
      <c r="C265" s="4" t="str">
        <f>VLOOKUP(E265,Region_Country_list!$A$3:$H$252,7,0)</f>
        <v>South-eastern Asia</v>
      </c>
      <c r="D265" s="4" t="str">
        <f>VLOOKUP(E265,Region_Country_list!$A$3:$H$252,5,0)</f>
        <v>ISO 3166-2:PH</v>
      </c>
      <c r="E265" s="7" t="s">
        <v>284</v>
      </c>
      <c r="F265" s="7" t="s">
        <v>287</v>
      </c>
      <c r="G265" s="7" t="s">
        <v>13</v>
      </c>
      <c r="H265" s="7" t="s">
        <v>14</v>
      </c>
      <c r="I265" s="7">
        <v>1120</v>
      </c>
      <c r="J265" s="7">
        <f>IF(I265=0,NA(),I265)</f>
        <v>1120</v>
      </c>
      <c r="K265" s="7" t="s">
        <v>343</v>
      </c>
      <c r="L265" s="7">
        <f>IF(J265&lt;&gt;0,CONVERT(J265,K265,M265),NA())</f>
        <v>104.0514048</v>
      </c>
      <c r="M265" s="7" t="s">
        <v>344</v>
      </c>
      <c r="N265" s="9">
        <v>43497</v>
      </c>
      <c r="O265" s="9" t="e">
        <f>NA()</f>
        <v>#N/A</v>
      </c>
      <c r="P265" s="6">
        <f t="shared" ca="1" si="8"/>
        <v>43497</v>
      </c>
      <c r="Q265" s="7" t="s">
        <v>336</v>
      </c>
      <c r="R265" s="7">
        <v>8086</v>
      </c>
      <c r="S265" s="7" t="s">
        <v>336</v>
      </c>
      <c r="T265" s="4">
        <f t="shared" si="9"/>
        <v>8086</v>
      </c>
    </row>
    <row r="266" spans="1:20" x14ac:dyDescent="0.25">
      <c r="A266" s="4" t="s">
        <v>10</v>
      </c>
      <c r="B266" s="4" t="str">
        <f>VLOOKUP(E266,Region_Country_list!$A$3:$H$252,6,0)</f>
        <v>Asia</v>
      </c>
      <c r="C266" s="4" t="str">
        <f>VLOOKUP(E266,Region_Country_list!$A$3:$H$252,7,0)</f>
        <v>South-eastern Asia</v>
      </c>
      <c r="D266" s="4" t="str">
        <f>VLOOKUP(E266,Region_Country_list!$A$3:$H$252,5,0)</f>
        <v>ISO 3166-2:MY</v>
      </c>
      <c r="E266" s="4" t="s">
        <v>35</v>
      </c>
      <c r="F266" s="4" t="s">
        <v>36</v>
      </c>
      <c r="G266" s="4" t="s">
        <v>13</v>
      </c>
      <c r="H266" s="4" t="s">
        <v>25</v>
      </c>
      <c r="I266" s="4">
        <v>7000</v>
      </c>
      <c r="J266" s="4">
        <f>IF(I266=0,NA(),I266)</f>
        <v>7000</v>
      </c>
      <c r="K266" s="4" t="s">
        <v>343</v>
      </c>
      <c r="L266" s="4">
        <f>IF(J266&lt;&gt;0,CONVERT(J266,K266,M266),NA())</f>
        <v>650.32128</v>
      </c>
      <c r="M266" s="4" t="s">
        <v>344</v>
      </c>
      <c r="N266" s="6">
        <v>43942</v>
      </c>
      <c r="O266" s="6" t="e">
        <f>NA()</f>
        <v>#N/A</v>
      </c>
      <c r="P266" s="6">
        <f t="shared" ca="1" si="8"/>
        <v>43942</v>
      </c>
      <c r="Q266" s="4" t="s">
        <v>336</v>
      </c>
      <c r="R266" s="4">
        <v>35694</v>
      </c>
      <c r="S266" s="4" t="s">
        <v>336</v>
      </c>
      <c r="T266" s="4">
        <f t="shared" si="9"/>
        <v>35694</v>
      </c>
    </row>
    <row r="267" spans="1:20" x14ac:dyDescent="0.25">
      <c r="A267" s="7" t="s">
        <v>28</v>
      </c>
      <c r="B267" s="4" t="str">
        <f>VLOOKUP(E267,Region_Country_list!$A$3:$H$252,6,0)</f>
        <v>Asia</v>
      </c>
      <c r="C267" s="4" t="str">
        <f>VLOOKUP(E267,Region_Country_list!$A$3:$H$252,7,0)</f>
        <v>Eastern Asia</v>
      </c>
      <c r="D267" s="4" t="str">
        <f>VLOOKUP(E267,Region_Country_list!$A$3:$H$252,5,0)</f>
        <v>ISO 3166-2:JP</v>
      </c>
      <c r="E267" s="7" t="s">
        <v>29</v>
      </c>
      <c r="F267" s="7" t="s">
        <v>33</v>
      </c>
      <c r="G267" s="7" t="s">
        <v>13</v>
      </c>
      <c r="H267" s="7" t="s">
        <v>25</v>
      </c>
      <c r="I267" s="7">
        <v>454</v>
      </c>
      <c r="J267" s="7">
        <f>IF(I267=0,NA(),I267)</f>
        <v>454</v>
      </c>
      <c r="K267" s="7" t="s">
        <v>343</v>
      </c>
      <c r="L267" s="7">
        <f>IF(J267&lt;&gt;0,CONVERT(J267,K267,M267),NA())</f>
        <v>42.177980159999997</v>
      </c>
      <c r="M267" s="7" t="s">
        <v>344</v>
      </c>
      <c r="N267" s="9">
        <v>42499</v>
      </c>
      <c r="O267" s="9" t="e">
        <f>NA()</f>
        <v>#N/A</v>
      </c>
      <c r="P267" s="6">
        <f t="shared" ca="1" si="8"/>
        <v>42499</v>
      </c>
      <c r="Q267" s="7" t="s">
        <v>336</v>
      </c>
      <c r="R267" s="7">
        <v>3798</v>
      </c>
      <c r="S267" s="7" t="s">
        <v>336</v>
      </c>
      <c r="T267" s="4">
        <f t="shared" si="9"/>
        <v>3798</v>
      </c>
    </row>
    <row r="268" spans="1:20" x14ac:dyDescent="0.25">
      <c r="A268" s="4" t="s">
        <v>28</v>
      </c>
      <c r="B268" s="4" t="str">
        <f>VLOOKUP(E268,Region_Country_list!$A$3:$H$252,6,0)</f>
        <v>Asia</v>
      </c>
      <c r="C268" s="4" t="str">
        <f>VLOOKUP(E268,Region_Country_list!$A$3:$H$252,7,0)</f>
        <v>Eastern Asia</v>
      </c>
      <c r="D268" s="4" t="str">
        <f>VLOOKUP(E268,Region_Country_list!$A$3:$H$252,5,0)</f>
        <v>ISO 3166-2:JP</v>
      </c>
      <c r="E268" s="4" t="s">
        <v>29</v>
      </c>
      <c r="F268" s="4" t="s">
        <v>32</v>
      </c>
      <c r="G268" s="4" t="s">
        <v>13</v>
      </c>
      <c r="H268" s="4" t="s">
        <v>25</v>
      </c>
      <c r="I268" s="4">
        <v>756</v>
      </c>
      <c r="J268" s="4">
        <f>IF(I268=0,NA(),I268)</f>
        <v>756</v>
      </c>
      <c r="K268" s="4" t="s">
        <v>343</v>
      </c>
      <c r="L268" s="4">
        <f>IF(J268&lt;&gt;0,CONVERT(J268,K268,M268),NA())</f>
        <v>70.23469824</v>
      </c>
      <c r="M268" s="4" t="s">
        <v>344</v>
      </c>
      <c r="N268" s="6">
        <v>42582</v>
      </c>
      <c r="O268" s="6" t="e">
        <f>NA()</f>
        <v>#N/A</v>
      </c>
      <c r="P268" s="6">
        <f t="shared" ca="1" si="8"/>
        <v>42582</v>
      </c>
      <c r="Q268" s="4" t="s">
        <v>336</v>
      </c>
      <c r="R268" s="4">
        <v>6250</v>
      </c>
      <c r="S268" s="4" t="s">
        <v>336</v>
      </c>
      <c r="T268" s="4">
        <f t="shared" si="9"/>
        <v>6250</v>
      </c>
    </row>
    <row r="269" spans="1:20" x14ac:dyDescent="0.25">
      <c r="A269" s="7" t="s">
        <v>28</v>
      </c>
      <c r="B269" s="4" t="str">
        <f>VLOOKUP(E269,Region_Country_list!$A$3:$H$252,6,0)</f>
        <v>Asia</v>
      </c>
      <c r="C269" s="4" t="str">
        <f>VLOOKUP(E269,Region_Country_list!$A$3:$H$252,7,0)</f>
        <v>Eastern Asia</v>
      </c>
      <c r="D269" s="4" t="str">
        <f>VLOOKUP(E269,Region_Country_list!$A$3:$H$252,5,0)</f>
        <v>ISO 3166-2:CN</v>
      </c>
      <c r="E269" s="7" t="s">
        <v>288</v>
      </c>
      <c r="F269" s="7" t="s">
        <v>260</v>
      </c>
      <c r="G269" s="7" t="s">
        <v>13</v>
      </c>
      <c r="H269" s="7" t="s">
        <v>25</v>
      </c>
      <c r="I269" s="7">
        <v>2048.11</v>
      </c>
      <c r="J269" s="7">
        <f>IF(I269=0,NA(),I269)</f>
        <v>2048.11</v>
      </c>
      <c r="K269" s="7" t="s">
        <v>343</v>
      </c>
      <c r="L269" s="7">
        <f>IF(J269&lt;&gt;0,CONVERT(J269,K269,M269),NA())</f>
        <v>190.27564525439999</v>
      </c>
      <c r="M269" s="7" t="s">
        <v>344</v>
      </c>
      <c r="N269" s="9">
        <v>44057</v>
      </c>
      <c r="O269" s="9" t="e">
        <f>NA()</f>
        <v>#N/A</v>
      </c>
      <c r="P269" s="6">
        <f t="shared" ca="1" si="8"/>
        <v>44057</v>
      </c>
      <c r="Q269" s="7" t="s">
        <v>336</v>
      </c>
      <c r="R269" s="7">
        <v>31413.599999999999</v>
      </c>
      <c r="S269" s="7" t="s">
        <v>336</v>
      </c>
      <c r="T269" s="4">
        <f t="shared" si="9"/>
        <v>31413.599999999999</v>
      </c>
    </row>
    <row r="270" spans="1:20" x14ac:dyDescent="0.25">
      <c r="A270" s="4" t="s">
        <v>28</v>
      </c>
      <c r="B270" s="4" t="str">
        <f>VLOOKUP(E270,Region_Country_list!$A$3:$H$252,6,0)</f>
        <v>Asia</v>
      </c>
      <c r="C270" s="4" t="str">
        <f>VLOOKUP(E270,Region_Country_list!$A$3:$H$252,7,0)</f>
        <v>Eastern Asia</v>
      </c>
      <c r="D270" s="4" t="str">
        <f>VLOOKUP(E270,Region_Country_list!$A$3:$H$252,5,0)</f>
        <v>ISO 3166-2:CN</v>
      </c>
      <c r="E270" s="4" t="s">
        <v>75</v>
      </c>
      <c r="F270" s="4" t="s">
        <v>234</v>
      </c>
      <c r="G270" s="4" t="s">
        <v>13</v>
      </c>
      <c r="H270" s="4" t="s">
        <v>25</v>
      </c>
      <c r="I270" s="4">
        <v>1395.4229499999999</v>
      </c>
      <c r="J270" s="4">
        <f>IF(I270=0,NA(),I270)</f>
        <v>1395.4229499999999</v>
      </c>
      <c r="K270" s="4" t="s">
        <v>343</v>
      </c>
      <c r="L270" s="4">
        <f>IF(J270&lt;&gt;0,CONVERT(J270,K270,M270),NA())</f>
        <v>129.63903414076799</v>
      </c>
      <c r="M270" s="4" t="s">
        <v>344</v>
      </c>
      <c r="N270" s="6">
        <v>44012</v>
      </c>
      <c r="O270" s="6" t="e">
        <f>NA()</f>
        <v>#N/A</v>
      </c>
      <c r="P270" s="6">
        <f t="shared" ca="1" si="8"/>
        <v>44012</v>
      </c>
      <c r="Q270" s="4" t="s">
        <v>336</v>
      </c>
      <c r="R270" s="4">
        <v>11817.26</v>
      </c>
      <c r="S270" s="4" t="s">
        <v>336</v>
      </c>
      <c r="T270" s="4">
        <f t="shared" si="9"/>
        <v>11817.26</v>
      </c>
    </row>
    <row r="271" spans="1:20" x14ac:dyDescent="0.25">
      <c r="A271" s="7" t="s">
        <v>28</v>
      </c>
      <c r="B271" s="4" t="str">
        <f>VLOOKUP(E271,Region_Country_list!$A$3:$H$252,6,0)</f>
        <v>Asia</v>
      </c>
      <c r="C271" s="4" t="str">
        <f>VLOOKUP(E271,Region_Country_list!$A$3:$H$252,7,0)</f>
        <v>Eastern Asia</v>
      </c>
      <c r="D271" s="4" t="str">
        <f>VLOOKUP(E271,Region_Country_list!$A$3:$H$252,5,0)</f>
        <v>ISO 3166-2:CN</v>
      </c>
      <c r="E271" s="7" t="s">
        <v>75</v>
      </c>
      <c r="F271" s="7" t="s">
        <v>234</v>
      </c>
      <c r="G271" s="7" t="s">
        <v>13</v>
      </c>
      <c r="H271" s="7" t="s">
        <v>25</v>
      </c>
      <c r="I271" s="7">
        <v>1476.47</v>
      </c>
      <c r="J271" s="7">
        <f>IF(I271=0,NA(),I271)</f>
        <v>1476.47</v>
      </c>
      <c r="K271" s="7" t="s">
        <v>343</v>
      </c>
      <c r="L271" s="7">
        <f>IF(J271&lt;&gt;0,CONVERT(J271,K271,M271),NA())</f>
        <v>137.16855146879999</v>
      </c>
      <c r="M271" s="7" t="s">
        <v>344</v>
      </c>
      <c r="N271" s="9">
        <v>43940</v>
      </c>
      <c r="O271" s="9" t="e">
        <f>NA()</f>
        <v>#N/A</v>
      </c>
      <c r="P271" s="6">
        <f t="shared" ca="1" si="8"/>
        <v>43940</v>
      </c>
      <c r="Q271" s="7" t="s">
        <v>336</v>
      </c>
      <c r="R271" s="7">
        <v>10050.76</v>
      </c>
      <c r="S271" s="7" t="s">
        <v>336</v>
      </c>
      <c r="T271" s="4">
        <f t="shared" si="9"/>
        <v>10050.76</v>
      </c>
    </row>
    <row r="272" spans="1:20" x14ac:dyDescent="0.25">
      <c r="A272" s="4" t="s">
        <v>28</v>
      </c>
      <c r="B272" s="4" t="str">
        <f>VLOOKUP(E272,Region_Country_list!$A$3:$H$252,6,0)</f>
        <v>Asia</v>
      </c>
      <c r="C272" s="4" t="str">
        <f>VLOOKUP(E272,Region_Country_list!$A$3:$H$252,7,0)</f>
        <v>Eastern Asia</v>
      </c>
      <c r="D272" s="4" t="str">
        <f>VLOOKUP(E272,Region_Country_list!$A$3:$H$252,5,0)</f>
        <v>ISO 3166-2:CN</v>
      </c>
      <c r="E272" s="4" t="s">
        <v>75</v>
      </c>
      <c r="F272" s="4" t="s">
        <v>77</v>
      </c>
      <c r="G272" s="4" t="s">
        <v>13</v>
      </c>
      <c r="H272" s="4" t="s">
        <v>25</v>
      </c>
      <c r="I272" s="4">
        <v>2929</v>
      </c>
      <c r="J272" s="4">
        <f>IF(I272=0,NA(),I272)</f>
        <v>2929</v>
      </c>
      <c r="K272" s="4" t="s">
        <v>343</v>
      </c>
      <c r="L272" s="4">
        <f>IF(J272&lt;&gt;0,CONVERT(J272,K272,M272),NA())</f>
        <v>272.11300416</v>
      </c>
      <c r="M272" s="4" t="s">
        <v>344</v>
      </c>
      <c r="N272" s="6">
        <v>44012</v>
      </c>
      <c r="O272" s="6" t="e">
        <f>NA()</f>
        <v>#N/A</v>
      </c>
      <c r="P272" s="6">
        <f t="shared" ca="1" si="8"/>
        <v>44012</v>
      </c>
      <c r="Q272" s="4" t="s">
        <v>336</v>
      </c>
      <c r="R272" s="4">
        <v>41411</v>
      </c>
      <c r="S272" s="4" t="s">
        <v>336</v>
      </c>
      <c r="T272" s="4">
        <f t="shared" si="9"/>
        <v>41411</v>
      </c>
    </row>
    <row r="273" spans="1:20" x14ac:dyDescent="0.25">
      <c r="A273" s="7" t="s">
        <v>28</v>
      </c>
      <c r="B273" s="4" t="str">
        <f>VLOOKUP(E273,Region_Country_list!$A$3:$H$252,6,0)</f>
        <v>Asia</v>
      </c>
      <c r="C273" s="4" t="str">
        <f>VLOOKUP(E273,Region_Country_list!$A$3:$H$252,7,0)</f>
        <v>Eastern Asia</v>
      </c>
      <c r="D273" s="4" t="str">
        <f>VLOOKUP(E273,Region_Country_list!$A$3:$H$252,5,0)</f>
        <v>ISO 3166-2:CN</v>
      </c>
      <c r="E273" s="7" t="s">
        <v>75</v>
      </c>
      <c r="F273" s="7" t="s">
        <v>237</v>
      </c>
      <c r="G273" s="7" t="s">
        <v>13</v>
      </c>
      <c r="H273" s="7" t="s">
        <v>25</v>
      </c>
      <c r="I273" s="7">
        <v>1085.23</v>
      </c>
      <c r="J273" s="7">
        <f>IF(I273=0,NA(),I273)</f>
        <v>1085.23</v>
      </c>
      <c r="K273" s="7" t="s">
        <v>343</v>
      </c>
      <c r="L273" s="7">
        <f>IF(J273&lt;&gt;0,CONVERT(J273,K273,M273),NA())</f>
        <v>100.8211660992</v>
      </c>
      <c r="M273" s="7" t="s">
        <v>344</v>
      </c>
      <c r="N273" s="9">
        <v>43953</v>
      </c>
      <c r="O273" s="9" t="e">
        <f>NA()</f>
        <v>#N/A</v>
      </c>
      <c r="P273" s="6">
        <f t="shared" ca="1" si="8"/>
        <v>43953</v>
      </c>
      <c r="Q273" s="7" t="s">
        <v>336</v>
      </c>
      <c r="R273" s="7">
        <v>10355.33</v>
      </c>
      <c r="S273" s="7" t="s">
        <v>336</v>
      </c>
      <c r="T273" s="4">
        <f t="shared" si="9"/>
        <v>10355.33</v>
      </c>
    </row>
    <row r="274" spans="1:20" x14ac:dyDescent="0.25">
      <c r="A274" s="4" t="s">
        <v>28</v>
      </c>
      <c r="B274" s="4" t="str">
        <f>VLOOKUP(E274,Region_Country_list!$A$3:$H$252,6,0)</f>
        <v>Asia</v>
      </c>
      <c r="C274" s="4" t="str">
        <f>VLOOKUP(E274,Region_Country_list!$A$3:$H$252,7,0)</f>
        <v>Eastern Asia</v>
      </c>
      <c r="D274" s="4" t="str">
        <f>VLOOKUP(E274,Region_Country_list!$A$3:$H$252,5,0)</f>
        <v>ISO 3166-2:CN</v>
      </c>
      <c r="E274" s="4" t="s">
        <v>75</v>
      </c>
      <c r="F274" s="4" t="s">
        <v>234</v>
      </c>
      <c r="G274" s="4" t="s">
        <v>13</v>
      </c>
      <c r="H274" s="4" t="s">
        <v>25</v>
      </c>
      <c r="I274" s="4">
        <v>1402.2</v>
      </c>
      <c r="J274" s="4">
        <f>IF(I274=0,NA(),I274)</f>
        <v>1402.2</v>
      </c>
      <c r="K274" s="4" t="s">
        <v>343</v>
      </c>
      <c r="L274" s="4">
        <f>IF(J274&lt;&gt;0,CONVERT(J274,K274,M274),NA())</f>
        <v>130.268642688</v>
      </c>
      <c r="M274" s="4" t="s">
        <v>344</v>
      </c>
      <c r="N274" s="6">
        <v>43448</v>
      </c>
      <c r="O274" s="6" t="e">
        <f>NA()</f>
        <v>#N/A</v>
      </c>
      <c r="P274" s="6">
        <f t="shared" ca="1" si="8"/>
        <v>43448</v>
      </c>
      <c r="Q274" s="4" t="s">
        <v>336</v>
      </c>
      <c r="R274" s="4">
        <v>8247.7199999999993</v>
      </c>
      <c r="S274" s="4" t="s">
        <v>336</v>
      </c>
      <c r="T274" s="4">
        <f t="shared" si="9"/>
        <v>8247.7199999999993</v>
      </c>
    </row>
    <row r="275" spans="1:20" x14ac:dyDescent="0.25">
      <c r="A275" s="7" t="s">
        <v>28</v>
      </c>
      <c r="B275" s="4" t="str">
        <f>VLOOKUP(E275,Region_Country_list!$A$3:$H$252,6,0)</f>
        <v>Asia</v>
      </c>
      <c r="C275" s="4" t="str">
        <f>VLOOKUP(E275,Region_Country_list!$A$3:$H$252,7,0)</f>
        <v>Eastern Asia</v>
      </c>
      <c r="D275" s="4" t="str">
        <f>VLOOKUP(E275,Region_Country_list!$A$3:$H$252,5,0)</f>
        <v>ISO 3166-2:CN</v>
      </c>
      <c r="E275" s="7" t="s">
        <v>75</v>
      </c>
      <c r="F275" s="7" t="s">
        <v>79</v>
      </c>
      <c r="G275" s="7" t="s">
        <v>13</v>
      </c>
      <c r="H275" s="7" t="s">
        <v>25</v>
      </c>
      <c r="I275" s="7">
        <v>1453</v>
      </c>
      <c r="J275" s="7">
        <f>IF(I275=0,NA(),I275)</f>
        <v>1453</v>
      </c>
      <c r="K275" s="7" t="s">
        <v>343</v>
      </c>
      <c r="L275" s="7">
        <f>IF(J275&lt;&gt;0,CONVERT(J275,K275,M275),NA())</f>
        <v>134.98811712</v>
      </c>
      <c r="M275" s="7" t="s">
        <v>344</v>
      </c>
      <c r="N275" s="9">
        <v>44012</v>
      </c>
      <c r="O275" s="9" t="e">
        <f>NA()</f>
        <v>#N/A</v>
      </c>
      <c r="P275" s="6">
        <f t="shared" ca="1" si="8"/>
        <v>44012</v>
      </c>
      <c r="Q275" s="7" t="s">
        <v>336</v>
      </c>
      <c r="R275" s="7">
        <v>35084</v>
      </c>
      <c r="S275" s="7" t="s">
        <v>336</v>
      </c>
      <c r="T275" s="4">
        <f t="shared" si="9"/>
        <v>35084</v>
      </c>
    </row>
    <row r="276" spans="1:20" x14ac:dyDescent="0.25">
      <c r="A276" s="4" t="s">
        <v>28</v>
      </c>
      <c r="B276" s="4" t="str">
        <f>VLOOKUP(E276,Region_Country_list!$A$3:$H$252,6,0)</f>
        <v>Asia</v>
      </c>
      <c r="C276" s="4" t="str">
        <f>VLOOKUP(E276,Region_Country_list!$A$3:$H$252,7,0)</f>
        <v>Eastern Asia</v>
      </c>
      <c r="D276" s="4" t="str">
        <f>VLOOKUP(E276,Region_Country_list!$A$3:$H$252,5,0)</f>
        <v>ISO 3166-2:CN</v>
      </c>
      <c r="E276" s="4" t="s">
        <v>75</v>
      </c>
      <c r="F276" s="4" t="s">
        <v>237</v>
      </c>
      <c r="G276" s="4" t="s">
        <v>13</v>
      </c>
      <c r="H276" s="4" t="s">
        <v>25</v>
      </c>
      <c r="I276" s="4">
        <v>2493</v>
      </c>
      <c r="J276" s="4">
        <f>IF(I276=0,NA(),I276)</f>
        <v>2493</v>
      </c>
      <c r="K276" s="4" t="s">
        <v>343</v>
      </c>
      <c r="L276" s="4">
        <f>IF(J276&lt;&gt;0,CONVERT(J276,K276,M276),NA())</f>
        <v>231.60727871999998</v>
      </c>
      <c r="M276" s="4" t="s">
        <v>344</v>
      </c>
      <c r="N276" s="6">
        <v>44012</v>
      </c>
      <c r="O276" s="6" t="e">
        <f>NA()</f>
        <v>#N/A</v>
      </c>
      <c r="P276" s="6">
        <f t="shared" ca="1" si="8"/>
        <v>44012</v>
      </c>
      <c r="Q276" s="4" t="s">
        <v>336</v>
      </c>
      <c r="R276" s="4">
        <v>26457</v>
      </c>
      <c r="S276" s="4" t="s">
        <v>336</v>
      </c>
      <c r="T276" s="4">
        <f t="shared" si="9"/>
        <v>26457</v>
      </c>
    </row>
    <row r="277" spans="1:20" x14ac:dyDescent="0.25">
      <c r="A277" s="7" t="s">
        <v>28</v>
      </c>
      <c r="B277" s="4" t="str">
        <f>VLOOKUP(E277,Region_Country_list!$A$3:$H$252,6,0)</f>
        <v>Asia</v>
      </c>
      <c r="C277" s="4" t="str">
        <f>VLOOKUP(E277,Region_Country_list!$A$3:$H$252,7,0)</f>
        <v>Eastern Asia</v>
      </c>
      <c r="D277" s="4" t="str">
        <f>VLOOKUP(E277,Region_Country_list!$A$3:$H$252,5,0)</f>
        <v>ISO 3166-2:KR</v>
      </c>
      <c r="E277" s="7" t="s">
        <v>1317</v>
      </c>
      <c r="F277" s="7" t="s">
        <v>231</v>
      </c>
      <c r="G277" s="7" t="s">
        <v>13</v>
      </c>
      <c r="H277" s="7" t="s">
        <v>25</v>
      </c>
      <c r="I277" s="7">
        <v>1174</v>
      </c>
      <c r="J277" s="7">
        <f>IF(I277=0,NA(),I277)</f>
        <v>1174</v>
      </c>
      <c r="K277" s="7" t="s">
        <v>343</v>
      </c>
      <c r="L277" s="7">
        <f>IF(J277&lt;&gt;0,CONVERT(J277,K277,M277),NA())</f>
        <v>109.06816896000001</v>
      </c>
      <c r="M277" s="7" t="s">
        <v>344</v>
      </c>
      <c r="N277" s="9">
        <v>44074</v>
      </c>
      <c r="O277" s="9" t="e">
        <f>NA()</f>
        <v>#N/A</v>
      </c>
      <c r="P277" s="6">
        <f t="shared" ca="1" si="8"/>
        <v>44074</v>
      </c>
      <c r="Q277" s="7" t="s">
        <v>336</v>
      </c>
      <c r="R277" s="7">
        <v>16941</v>
      </c>
      <c r="S277" s="7" t="s">
        <v>336</v>
      </c>
      <c r="T277" s="4">
        <f t="shared" si="9"/>
        <v>16941</v>
      </c>
    </row>
    <row r="278" spans="1:20" x14ac:dyDescent="0.25">
      <c r="A278" s="4" t="s">
        <v>28</v>
      </c>
      <c r="B278" s="4" t="str">
        <f>VLOOKUP(E278,Region_Country_list!$A$3:$H$252,6,0)</f>
        <v>Asia</v>
      </c>
      <c r="C278" s="4" t="str">
        <f>VLOOKUP(E278,Region_Country_list!$A$3:$H$252,7,0)</f>
        <v>Eastern Asia</v>
      </c>
      <c r="D278" s="4" t="str">
        <f>VLOOKUP(E278,Region_Country_list!$A$3:$H$252,5,0)</f>
        <v>ISO 3166-2:KR</v>
      </c>
      <c r="E278" s="4" t="s">
        <v>1317</v>
      </c>
      <c r="F278" s="4" t="s">
        <v>231</v>
      </c>
      <c r="G278" s="4" t="s">
        <v>13</v>
      </c>
      <c r="H278" s="4" t="s">
        <v>25</v>
      </c>
      <c r="I278" s="4">
        <v>1210</v>
      </c>
      <c r="J278" s="4">
        <f>IF(I278=0,NA(),I278)</f>
        <v>1210</v>
      </c>
      <c r="K278" s="4" t="s">
        <v>343</v>
      </c>
      <c r="L278" s="4">
        <f>IF(J278&lt;&gt;0,CONVERT(J278,K278,M278),NA())</f>
        <v>112.41267839999999</v>
      </c>
      <c r="M278" s="4" t="s">
        <v>344</v>
      </c>
      <c r="N278" s="6">
        <v>44012</v>
      </c>
      <c r="O278" s="6" t="e">
        <f>NA()</f>
        <v>#N/A</v>
      </c>
      <c r="P278" s="6">
        <f t="shared" ca="1" si="8"/>
        <v>44012</v>
      </c>
      <c r="Q278" s="4" t="s">
        <v>336</v>
      </c>
      <c r="R278" s="4">
        <v>18353</v>
      </c>
      <c r="S278" s="4" t="s">
        <v>336</v>
      </c>
      <c r="T278" s="4">
        <f t="shared" si="9"/>
        <v>18353</v>
      </c>
    </row>
    <row r="279" spans="1:20" x14ac:dyDescent="0.25">
      <c r="A279" s="7" t="s">
        <v>28</v>
      </c>
      <c r="B279" s="4" t="str">
        <f>VLOOKUP(E279,Region_Country_list!$A$3:$H$252,6,0)</f>
        <v>Asia</v>
      </c>
      <c r="C279" s="4" t="str">
        <f>VLOOKUP(E279,Region_Country_list!$A$3:$H$252,7,0)</f>
        <v>Eastern Asia</v>
      </c>
      <c r="D279" s="4" t="str">
        <f>VLOOKUP(E279,Region_Country_list!$A$3:$H$252,5,0)</f>
        <v>ISO 3166-2:KR</v>
      </c>
      <c r="E279" s="7" t="s">
        <v>1317</v>
      </c>
      <c r="F279" s="7" t="s">
        <v>232</v>
      </c>
      <c r="G279" s="7" t="s">
        <v>13</v>
      </c>
      <c r="H279" s="7" t="s">
        <v>25</v>
      </c>
      <c r="I279" s="7">
        <v>1221</v>
      </c>
      <c r="J279" s="7">
        <f>IF(I279=0,NA(),I279)</f>
        <v>1221</v>
      </c>
      <c r="K279" s="7" t="s">
        <v>343</v>
      </c>
      <c r="L279" s="7">
        <f>IF(J279&lt;&gt;0,CONVERT(J279,K279,M279),NA())</f>
        <v>113.43461184</v>
      </c>
      <c r="M279" s="7" t="s">
        <v>344</v>
      </c>
      <c r="N279" s="9">
        <v>44110</v>
      </c>
      <c r="O279" s="9" t="e">
        <f>NA()</f>
        <v>#N/A</v>
      </c>
      <c r="P279" s="6">
        <f t="shared" ca="1" si="8"/>
        <v>44110</v>
      </c>
      <c r="Q279" s="7" t="s">
        <v>336</v>
      </c>
      <c r="R279" s="7">
        <v>15529</v>
      </c>
      <c r="S279" s="7" t="s">
        <v>336</v>
      </c>
      <c r="T279" s="4">
        <f t="shared" si="9"/>
        <v>15529</v>
      </c>
    </row>
    <row r="280" spans="1:20" x14ac:dyDescent="0.25">
      <c r="A280" s="4" t="s">
        <v>28</v>
      </c>
      <c r="B280" s="4" t="str">
        <f>VLOOKUP(E280,Region_Country_list!$A$3:$H$252,6,0)</f>
        <v>Asia</v>
      </c>
      <c r="C280" s="4" t="str">
        <f>VLOOKUP(E280,Region_Country_list!$A$3:$H$252,7,0)</f>
        <v>Eastern Asia</v>
      </c>
      <c r="D280" s="4" t="str">
        <f>VLOOKUP(E280,Region_Country_list!$A$3:$H$252,5,0)</f>
        <v>ISO 3166-2:KR</v>
      </c>
      <c r="E280" s="4" t="s">
        <v>1317</v>
      </c>
      <c r="F280" s="4" t="s">
        <v>232</v>
      </c>
      <c r="G280" s="4" t="s">
        <v>13</v>
      </c>
      <c r="H280" s="4" t="s">
        <v>25</v>
      </c>
      <c r="I280" s="4">
        <v>1655</v>
      </c>
      <c r="J280" s="4">
        <f>IF(I280=0,NA(),I280)</f>
        <v>1655</v>
      </c>
      <c r="K280" s="4" t="s">
        <v>343</v>
      </c>
      <c r="L280" s="4">
        <f>IF(J280&lt;&gt;0,CONVERT(J280,K280,M280),NA())</f>
        <v>153.7545312</v>
      </c>
      <c r="M280" s="4" t="s">
        <v>344</v>
      </c>
      <c r="N280" s="6">
        <v>44105</v>
      </c>
      <c r="O280" s="6" t="e">
        <f>NA()</f>
        <v>#N/A</v>
      </c>
      <c r="P280" s="6">
        <f t="shared" ca="1" si="8"/>
        <v>44105</v>
      </c>
      <c r="Q280" s="4" t="s">
        <v>336</v>
      </c>
      <c r="R280" s="4">
        <v>21176</v>
      </c>
      <c r="S280" s="4" t="s">
        <v>336</v>
      </c>
      <c r="T280" s="4">
        <f t="shared" si="9"/>
        <v>21176</v>
      </c>
    </row>
    <row r="281" spans="1:20" x14ac:dyDescent="0.25">
      <c r="A281" s="7" t="s">
        <v>28</v>
      </c>
      <c r="B281" s="4" t="str">
        <f>VLOOKUP(E281,Region_Country_list!$A$3:$H$252,6,0)</f>
        <v>Asia</v>
      </c>
      <c r="C281" s="4" t="str">
        <f>VLOOKUP(E281,Region_Country_list!$A$3:$H$252,7,0)</f>
        <v>Eastern Asia</v>
      </c>
      <c r="D281" s="4" t="str">
        <f>VLOOKUP(E281,Region_Country_list!$A$3:$H$252,5,0)</f>
        <v>ISO 3166-2:KR</v>
      </c>
      <c r="E281" s="7" t="s">
        <v>1317</v>
      </c>
      <c r="F281" s="7" t="s">
        <v>232</v>
      </c>
      <c r="G281" s="7" t="s">
        <v>13</v>
      </c>
      <c r="H281" s="7" t="s">
        <v>25</v>
      </c>
      <c r="I281" s="7">
        <v>1109</v>
      </c>
      <c r="J281" s="7">
        <f>IF(I281=0,NA(),I281)</f>
        <v>1109</v>
      </c>
      <c r="K281" s="7" t="s">
        <v>343</v>
      </c>
      <c r="L281" s="7">
        <f>IF(J281&lt;&gt;0,CONVERT(J281,K281,M281),NA())</f>
        <v>103.02947136</v>
      </c>
      <c r="M281" s="7" t="s">
        <v>344</v>
      </c>
      <c r="N281" s="9">
        <v>43281</v>
      </c>
      <c r="O281" s="9" t="e">
        <f>NA()</f>
        <v>#N/A</v>
      </c>
      <c r="P281" s="6">
        <f t="shared" ca="1" si="8"/>
        <v>43281</v>
      </c>
      <c r="Q281" s="7" t="s">
        <v>336</v>
      </c>
      <c r="R281" s="7">
        <v>10588</v>
      </c>
      <c r="S281" s="7" t="s">
        <v>336</v>
      </c>
      <c r="T281" s="4">
        <f t="shared" si="9"/>
        <v>10588</v>
      </c>
    </row>
    <row r="282" spans="1:20" x14ac:dyDescent="0.25">
      <c r="A282" s="4" t="s">
        <v>361</v>
      </c>
      <c r="B282" s="4" t="str">
        <f>VLOOKUP(E282,Region_Country_list!$A$3:$H$252,6,0)</f>
        <v>Europe</v>
      </c>
      <c r="C282" s="4" t="str">
        <f>VLOOKUP(E282,Region_Country_list!$A$3:$H$252,7,0)</f>
        <v>Western Europe</v>
      </c>
      <c r="D282" s="4" t="str">
        <f>VLOOKUP(E282,Region_Country_list!$A$3:$H$252,5,0)</f>
        <v>ISO 3166-2:NL</v>
      </c>
      <c r="E282" s="4" t="s">
        <v>147</v>
      </c>
      <c r="F282" s="4" t="s">
        <v>289</v>
      </c>
      <c r="G282" s="4" t="s">
        <v>55</v>
      </c>
      <c r="H282" s="4" t="s">
        <v>14</v>
      </c>
      <c r="I282" s="4">
        <v>0</v>
      </c>
      <c r="J282" s="4" t="e">
        <f>IF(I282=0,NA(),I282)</f>
        <v>#N/A</v>
      </c>
      <c r="K282" s="4" t="s">
        <v>344</v>
      </c>
      <c r="L282" s="4" t="e">
        <f>IF(J282&lt;&gt;0,CONVERT(J282,K282,M282),NA())</f>
        <v>#N/A</v>
      </c>
      <c r="M282" s="4" t="s">
        <v>344</v>
      </c>
      <c r="N282" s="6" t="e">
        <f>NA()</f>
        <v>#N/A</v>
      </c>
      <c r="O282" s="6" t="e">
        <f>NA()</f>
        <v>#N/A</v>
      </c>
      <c r="P282" s="6" t="e">
        <f t="shared" ca="1" si="8"/>
        <v>#N/A</v>
      </c>
      <c r="Q282" s="4" t="s">
        <v>336</v>
      </c>
      <c r="R282" s="4" t="e">
        <f>NA()</f>
        <v>#N/A</v>
      </c>
      <c r="S282" s="4" t="s">
        <v>336</v>
      </c>
      <c r="T282" s="4">
        <f t="shared" si="9"/>
        <v>0</v>
      </c>
    </row>
    <row r="283" spans="1:20" x14ac:dyDescent="0.25">
      <c r="A283" s="7" t="s">
        <v>10</v>
      </c>
      <c r="B283" s="4" t="str">
        <f>VLOOKUP(E283,Region_Country_list!$A$3:$H$252,6,0)</f>
        <v>Oceania</v>
      </c>
      <c r="C283" s="4" t="str">
        <f>VLOOKUP(E283,Region_Country_list!$A$3:$H$252,7,0)</f>
        <v>Australia and New Zealand</v>
      </c>
      <c r="D283" s="4" t="str">
        <f>VLOOKUP(E283,Region_Country_list!$A$3:$H$252,5,0)</f>
        <v>ISO 3166-2:AU</v>
      </c>
      <c r="E283" s="7" t="s">
        <v>42</v>
      </c>
      <c r="F283" s="7" t="s">
        <v>245</v>
      </c>
      <c r="G283" s="7" t="s">
        <v>13</v>
      </c>
      <c r="H283" s="7" t="s">
        <v>14</v>
      </c>
      <c r="I283" s="7">
        <v>7211</v>
      </c>
      <c r="J283" s="7">
        <f>IF(I283=0,NA(),I283)</f>
        <v>7211</v>
      </c>
      <c r="K283" s="7" t="s">
        <v>343</v>
      </c>
      <c r="L283" s="7">
        <f>IF(J283&lt;&gt;0,CONVERT(J283,K283,M283),NA())</f>
        <v>669.92382143999998</v>
      </c>
      <c r="M283" s="7" t="s">
        <v>344</v>
      </c>
      <c r="N283" s="9">
        <v>44195</v>
      </c>
      <c r="O283" s="9" t="e">
        <f>NA()</f>
        <v>#N/A</v>
      </c>
      <c r="P283" s="6">
        <f t="shared" ca="1" si="8"/>
        <v>44195</v>
      </c>
      <c r="Q283" s="7" t="s">
        <v>336</v>
      </c>
      <c r="R283" s="7">
        <v>113041</v>
      </c>
      <c r="S283" s="7" t="s">
        <v>336</v>
      </c>
      <c r="T283" s="4">
        <f t="shared" si="9"/>
        <v>113041</v>
      </c>
    </row>
    <row r="284" spans="1:20" x14ac:dyDescent="0.25">
      <c r="A284" s="4" t="s">
        <v>10</v>
      </c>
      <c r="B284" s="4" t="str">
        <f>VLOOKUP(E284,Region_Country_list!$A$3:$H$252,6,0)</f>
        <v>Asia</v>
      </c>
      <c r="C284" s="4" t="str">
        <f>VLOOKUP(E284,Region_Country_list!$A$3:$H$252,7,0)</f>
        <v>Western Asia</v>
      </c>
      <c r="D284" s="4" t="str">
        <f>VLOOKUP(E284,Region_Country_list!$A$3:$H$252,5,0)</f>
        <v>ISO 3166-2:KW</v>
      </c>
      <c r="E284" s="4" t="s">
        <v>290</v>
      </c>
      <c r="F284" s="4" t="s">
        <v>291</v>
      </c>
      <c r="G284" s="4" t="s">
        <v>13</v>
      </c>
      <c r="H284" s="4" t="s">
        <v>14</v>
      </c>
      <c r="I284" s="4">
        <v>431</v>
      </c>
      <c r="J284" s="4">
        <f>IF(I284=0,NA(),I284)</f>
        <v>431</v>
      </c>
      <c r="K284" s="4" t="s">
        <v>343</v>
      </c>
      <c r="L284" s="4">
        <f>IF(J284&lt;&gt;0,CONVERT(J284,K284,M284),NA())</f>
        <v>40.041210240000005</v>
      </c>
      <c r="M284" s="4" t="s">
        <v>344</v>
      </c>
      <c r="N284" s="6">
        <v>43131</v>
      </c>
      <c r="O284" s="6" t="e">
        <f>NA()</f>
        <v>#N/A</v>
      </c>
      <c r="P284" s="6">
        <f t="shared" ca="1" si="8"/>
        <v>43131</v>
      </c>
      <c r="Q284" s="4" t="s">
        <v>336</v>
      </c>
      <c r="R284" s="4">
        <v>15155</v>
      </c>
      <c r="S284" s="4" t="s">
        <v>336</v>
      </c>
      <c r="T284" s="4">
        <f t="shared" si="9"/>
        <v>15155</v>
      </c>
    </row>
    <row r="285" spans="1:20" x14ac:dyDescent="0.25">
      <c r="A285" s="7" t="s">
        <v>10</v>
      </c>
      <c r="B285" s="4" t="str">
        <f>VLOOKUP(E285,Region_Country_list!$A$3:$H$252,6,0)</f>
        <v>Oceania</v>
      </c>
      <c r="C285" s="4" t="str">
        <f>VLOOKUP(E285,Region_Country_list!$A$3:$H$252,7,0)</f>
        <v>Australia and New Zealand</v>
      </c>
      <c r="D285" s="4" t="str">
        <f>VLOOKUP(E285,Region_Country_list!$A$3:$H$252,5,0)</f>
        <v>ISO 3166-2:NZ</v>
      </c>
      <c r="E285" s="7" t="s">
        <v>292</v>
      </c>
      <c r="F285" s="7" t="s">
        <v>293</v>
      </c>
      <c r="G285" s="7" t="s">
        <v>13</v>
      </c>
      <c r="H285" s="7" t="s">
        <v>14</v>
      </c>
      <c r="I285" s="7">
        <v>1523</v>
      </c>
      <c r="J285" s="7">
        <f>IF(I285=0,NA(),I285)</f>
        <v>1523</v>
      </c>
      <c r="K285" s="7" t="s">
        <v>343</v>
      </c>
      <c r="L285" s="7">
        <f>IF(J285&lt;&gt;0,CONVERT(J285,K285,M285),NA())</f>
        <v>141.49132992</v>
      </c>
      <c r="M285" s="7" t="s">
        <v>344</v>
      </c>
      <c r="N285" s="9">
        <v>44135</v>
      </c>
      <c r="O285" s="9" t="e">
        <f>NA()</f>
        <v>#N/A</v>
      </c>
      <c r="P285" s="6">
        <f t="shared" ca="1" si="8"/>
        <v>44135</v>
      </c>
      <c r="Q285" s="7" t="s">
        <v>336</v>
      </c>
      <c r="R285" s="7">
        <v>13670</v>
      </c>
      <c r="S285" s="7" t="s">
        <v>336</v>
      </c>
      <c r="T285" s="4">
        <f t="shared" si="9"/>
        <v>13670</v>
      </c>
    </row>
    <row r="286" spans="1:20" x14ac:dyDescent="0.25">
      <c r="A286" s="4" t="s">
        <v>10</v>
      </c>
      <c r="B286" s="4" t="str">
        <f>VLOOKUP(E286,Region_Country_list!$A$3:$H$252,6,0)</f>
        <v>Asia</v>
      </c>
      <c r="C286" s="4" t="str">
        <f>VLOOKUP(E286,Region_Country_list!$A$3:$H$252,7,0)</f>
        <v>Southern Asia</v>
      </c>
      <c r="D286" s="4" t="str">
        <f>VLOOKUP(E286,Region_Country_list!$A$3:$H$252,5,0)</f>
        <v>ISO 3166-2:BD</v>
      </c>
      <c r="E286" s="4" t="s">
        <v>294</v>
      </c>
      <c r="F286" s="4" t="s">
        <v>295</v>
      </c>
      <c r="G286" s="4" t="s">
        <v>13</v>
      </c>
      <c r="H286" s="4" t="s">
        <v>14</v>
      </c>
      <c r="I286" s="4">
        <v>980</v>
      </c>
      <c r="J286" s="4">
        <f>IF(I286=0,NA(),I286)</f>
        <v>980</v>
      </c>
      <c r="K286" s="4" t="s">
        <v>343</v>
      </c>
      <c r="L286" s="4">
        <f>IF(J286&lt;&gt;0,CONVERT(J286,K286,M286),NA())</f>
        <v>91.0449792</v>
      </c>
      <c r="M286" s="4" t="s">
        <v>344</v>
      </c>
      <c r="N286" s="6">
        <v>44135</v>
      </c>
      <c r="O286" s="6" t="e">
        <f>NA()</f>
        <v>#N/A</v>
      </c>
      <c r="P286" s="6">
        <f t="shared" ca="1" si="8"/>
        <v>44135</v>
      </c>
      <c r="Q286" s="4" t="s">
        <v>336</v>
      </c>
      <c r="R286" s="4">
        <v>2710</v>
      </c>
      <c r="S286" s="4" t="s">
        <v>336</v>
      </c>
      <c r="T286" s="4">
        <f t="shared" si="9"/>
        <v>2710</v>
      </c>
    </row>
    <row r="287" spans="1:20" x14ac:dyDescent="0.25">
      <c r="A287" s="7" t="s">
        <v>10</v>
      </c>
      <c r="B287" s="4" t="str">
        <f>VLOOKUP(E287,Region_Country_list!$A$3:$H$252,6,0)</f>
        <v>Asia</v>
      </c>
      <c r="C287" s="4" t="str">
        <f>VLOOKUP(E287,Region_Country_list!$A$3:$H$252,7,0)</f>
        <v>Western Asia</v>
      </c>
      <c r="D287" s="4" t="str">
        <f>VLOOKUP(E287,Region_Country_list!$A$3:$H$252,5,0)</f>
        <v>ISO 3166-2:SA</v>
      </c>
      <c r="E287" s="7" t="s">
        <v>296</v>
      </c>
      <c r="F287" s="7" t="s">
        <v>297</v>
      </c>
      <c r="G287" s="7" t="s">
        <v>13</v>
      </c>
      <c r="H287" s="7" t="s">
        <v>14</v>
      </c>
      <c r="I287" s="7">
        <v>1507</v>
      </c>
      <c r="J287" s="7">
        <f>IF(I287=0,NA(),I287)</f>
        <v>1507</v>
      </c>
      <c r="K287" s="7" t="s">
        <v>343</v>
      </c>
      <c r="L287" s="7">
        <f>IF(J287&lt;&gt;0,CONVERT(J287,K287,M287),NA())</f>
        <v>140.00488127999998</v>
      </c>
      <c r="M287" s="7" t="s">
        <v>344</v>
      </c>
      <c r="N287" s="9">
        <v>44084</v>
      </c>
      <c r="O287" s="9" t="e">
        <f>NA()</f>
        <v>#N/A</v>
      </c>
      <c r="P287" s="6">
        <f t="shared" ca="1" si="8"/>
        <v>44084</v>
      </c>
      <c r="Q287" s="7" t="s">
        <v>336</v>
      </c>
      <c r="R287" s="7">
        <v>19453</v>
      </c>
      <c r="S287" s="7" t="s">
        <v>336</v>
      </c>
      <c r="T287" s="4">
        <f t="shared" si="9"/>
        <v>19453</v>
      </c>
    </row>
    <row r="288" spans="1:20" x14ac:dyDescent="0.25">
      <c r="A288" s="4" t="s">
        <v>10</v>
      </c>
      <c r="B288" s="4" t="str">
        <f>VLOOKUP(E288,Region_Country_list!$A$3:$H$252,6,0)</f>
        <v>Oceania</v>
      </c>
      <c r="C288" s="4" t="str">
        <f>VLOOKUP(E288,Region_Country_list!$A$3:$H$252,7,0)</f>
        <v>Australia and New Zealand</v>
      </c>
      <c r="D288" s="4" t="str">
        <f>VLOOKUP(E288,Region_Country_list!$A$3:$H$252,5,0)</f>
        <v>ISO 3166-2:AU</v>
      </c>
      <c r="E288" s="4" t="s">
        <v>42</v>
      </c>
      <c r="F288" s="4" t="s">
        <v>298</v>
      </c>
      <c r="G288" s="4" t="s">
        <v>13</v>
      </c>
      <c r="H288" s="4" t="s">
        <v>14</v>
      </c>
      <c r="I288" s="4">
        <v>0</v>
      </c>
      <c r="J288" s="4" t="e">
        <f>IF(I288=0,NA(),I288)</f>
        <v>#N/A</v>
      </c>
      <c r="K288" s="4" t="s">
        <v>343</v>
      </c>
      <c r="L288" s="4" t="e">
        <f>IF(J288&lt;&gt;0,CONVERT(J288,K288,M288),NA())</f>
        <v>#N/A</v>
      </c>
      <c r="M288" s="4" t="s">
        <v>344</v>
      </c>
      <c r="N288" s="6">
        <v>43159</v>
      </c>
      <c r="O288" s="6" t="e">
        <f>NA()</f>
        <v>#N/A</v>
      </c>
      <c r="P288" s="6">
        <f t="shared" ca="1" si="8"/>
        <v>43159</v>
      </c>
      <c r="Q288" s="4" t="s">
        <v>336</v>
      </c>
      <c r="R288" s="4">
        <v>5427</v>
      </c>
      <c r="S288" s="4" t="s">
        <v>336</v>
      </c>
      <c r="T288" s="4">
        <f t="shared" si="9"/>
        <v>5427</v>
      </c>
    </row>
    <row r="289" spans="1:20" x14ac:dyDescent="0.25">
      <c r="A289" s="7" t="s">
        <v>39</v>
      </c>
      <c r="B289" s="4" t="str">
        <f>VLOOKUP(E289,Region_Country_list!$A$3:$H$252,6,0)</f>
        <v>Americas</v>
      </c>
      <c r="C289" s="4" t="str">
        <f>VLOOKUP(E289,Region_Country_list!$A$3:$H$252,7,0)</f>
        <v>Northern America</v>
      </c>
      <c r="D289" s="4" t="str">
        <f>VLOOKUP(E289,Region_Country_list!$A$3:$H$252,5,0)</f>
        <v>ISO 3166-2:CA</v>
      </c>
      <c r="E289" s="7" t="s">
        <v>64</v>
      </c>
      <c r="F289" s="7" t="s">
        <v>299</v>
      </c>
      <c r="G289" s="7" t="s">
        <v>13</v>
      </c>
      <c r="H289" s="7" t="s">
        <v>14</v>
      </c>
      <c r="I289" s="7">
        <v>2375</v>
      </c>
      <c r="J289" s="7">
        <f>IF(I289=0,NA(),I289)</f>
        <v>2375</v>
      </c>
      <c r="K289" s="7" t="s">
        <v>343</v>
      </c>
      <c r="L289" s="7">
        <f>IF(J289&lt;&gt;0,CONVERT(J289,K289,M289),NA())</f>
        <v>220.64472000000001</v>
      </c>
      <c r="M289" s="7" t="s">
        <v>344</v>
      </c>
      <c r="N289" s="9">
        <v>44620</v>
      </c>
      <c r="O289" s="9" t="e">
        <f>NA()</f>
        <v>#N/A</v>
      </c>
      <c r="P289" s="6" t="e">
        <f t="shared" ca="1" si="8"/>
        <v>#N/A</v>
      </c>
      <c r="Q289" s="7" t="s">
        <v>338</v>
      </c>
      <c r="R289" s="7">
        <v>40025</v>
      </c>
      <c r="S289" s="7" t="s">
        <v>336</v>
      </c>
      <c r="T289" s="4">
        <f t="shared" si="9"/>
        <v>31619.75</v>
      </c>
    </row>
    <row r="290" spans="1:20" x14ac:dyDescent="0.25">
      <c r="A290" s="4" t="s">
        <v>204</v>
      </c>
      <c r="B290" s="4" t="str">
        <f>VLOOKUP(E290,Region_Country_list!$A$3:$H$252,6,0)</f>
        <v>Europe</v>
      </c>
      <c r="C290" s="4" t="str">
        <f>VLOOKUP(E290,Region_Country_list!$A$3:$H$252,7,0)</f>
        <v>Northern Europe</v>
      </c>
      <c r="D290" s="4" t="str">
        <f>VLOOKUP(E290,Region_Country_list!$A$3:$H$252,5,0)</f>
        <v>ISO 3166-2:GB</v>
      </c>
      <c r="E290" s="4" t="s">
        <v>1316</v>
      </c>
      <c r="F290" s="4" t="s">
        <v>248</v>
      </c>
      <c r="G290" s="4" t="s">
        <v>13</v>
      </c>
      <c r="H290" s="4" t="s">
        <v>14</v>
      </c>
      <c r="I290" s="4">
        <v>9859</v>
      </c>
      <c r="J290" s="4">
        <f>IF(I290=0,NA(),I290)</f>
        <v>9859</v>
      </c>
      <c r="K290" s="4" t="s">
        <v>343</v>
      </c>
      <c r="L290" s="4">
        <f>IF(J290&lt;&gt;0,CONVERT(J290,K290,M290),NA())</f>
        <v>915.93107135999992</v>
      </c>
      <c r="M290" s="4" t="s">
        <v>344</v>
      </c>
      <c r="N290" s="6">
        <v>43160</v>
      </c>
      <c r="O290" s="6" t="e">
        <f>NA()</f>
        <v>#N/A</v>
      </c>
      <c r="P290" s="6">
        <f t="shared" ca="1" si="8"/>
        <v>43160</v>
      </c>
      <c r="Q290" s="4" t="s">
        <v>336</v>
      </c>
      <c r="R290" s="4">
        <v>88780</v>
      </c>
      <c r="S290" s="4" t="s">
        <v>336</v>
      </c>
      <c r="T290" s="4">
        <f t="shared" si="9"/>
        <v>88780</v>
      </c>
    </row>
    <row r="291" spans="1:20" x14ac:dyDescent="0.25">
      <c r="A291" s="7" t="s">
        <v>204</v>
      </c>
      <c r="B291" s="4" t="str">
        <f>VLOOKUP(E291,Region_Country_list!$A$3:$H$252,6,0)</f>
        <v>Europe</v>
      </c>
      <c r="C291" s="4" t="str">
        <f>VLOOKUP(E291,Region_Country_list!$A$3:$H$252,7,0)</f>
        <v>Northern Europe</v>
      </c>
      <c r="D291" s="4" t="str">
        <f>VLOOKUP(E291,Region_Country_list!$A$3:$H$252,5,0)</f>
        <v>ISO 3166-2:GB</v>
      </c>
      <c r="E291" s="7" t="s">
        <v>1316</v>
      </c>
      <c r="F291" s="7" t="s">
        <v>300</v>
      </c>
      <c r="G291" s="7" t="s">
        <v>13</v>
      </c>
      <c r="H291" s="7" t="s">
        <v>14</v>
      </c>
      <c r="I291" s="7">
        <v>13086</v>
      </c>
      <c r="J291" s="7">
        <f>IF(I291=0,NA(),I291)</f>
        <v>13086</v>
      </c>
      <c r="K291" s="7" t="s">
        <v>343</v>
      </c>
      <c r="L291" s="7">
        <f>IF(J291&lt;&gt;0,CONVERT(J291,K291,M291),NA())</f>
        <v>1215.72918144</v>
      </c>
      <c r="M291" s="7" t="s">
        <v>344</v>
      </c>
      <c r="N291" s="9">
        <v>45724</v>
      </c>
      <c r="O291" s="9" t="e">
        <f>NA()</f>
        <v>#N/A</v>
      </c>
      <c r="P291" s="6" t="e">
        <f t="shared" ca="1" si="8"/>
        <v>#N/A</v>
      </c>
      <c r="Q291" s="7" t="s">
        <v>336</v>
      </c>
      <c r="R291" s="7">
        <v>120889</v>
      </c>
      <c r="S291" s="7" t="s">
        <v>336</v>
      </c>
      <c r="T291" s="4">
        <f t="shared" si="9"/>
        <v>120889</v>
      </c>
    </row>
    <row r="292" spans="1:20" x14ac:dyDescent="0.25">
      <c r="A292" s="4" t="s">
        <v>204</v>
      </c>
      <c r="B292" s="4" t="str">
        <f>VLOOKUP(E292,Region_Country_list!$A$3:$H$252,6,0)</f>
        <v>Europe</v>
      </c>
      <c r="C292" s="4" t="str">
        <f>VLOOKUP(E292,Region_Country_list!$A$3:$H$252,7,0)</f>
        <v>Northern Europe</v>
      </c>
      <c r="D292" s="4" t="str">
        <f>VLOOKUP(E292,Region_Country_list!$A$3:$H$252,5,0)</f>
        <v>ISO 3166-2:GB</v>
      </c>
      <c r="E292" s="4" t="s">
        <v>1316</v>
      </c>
      <c r="F292" s="4" t="s">
        <v>300</v>
      </c>
      <c r="G292" s="4" t="s">
        <v>13</v>
      </c>
      <c r="H292" s="4" t="s">
        <v>47</v>
      </c>
      <c r="I292" s="4">
        <v>791</v>
      </c>
      <c r="J292" s="4">
        <f>IF(I292=0,NA(),I292)</f>
        <v>791</v>
      </c>
      <c r="K292" s="4" t="s">
        <v>343</v>
      </c>
      <c r="L292" s="4">
        <f>IF(J292&lt;&gt;0,CONVERT(J292,K292,M292),NA())</f>
        <v>73.48630464</v>
      </c>
      <c r="M292" s="4" t="s">
        <v>344</v>
      </c>
      <c r="N292" s="6">
        <v>45724</v>
      </c>
      <c r="O292" s="6" t="e">
        <f>NA()</f>
        <v>#N/A</v>
      </c>
      <c r="P292" s="6" t="e">
        <f t="shared" ca="1" si="8"/>
        <v>#N/A</v>
      </c>
      <c r="Q292" s="4" t="s">
        <v>336</v>
      </c>
      <c r="R292" s="4">
        <v>2758</v>
      </c>
      <c r="S292" s="4" t="s">
        <v>336</v>
      </c>
      <c r="T292" s="4">
        <f t="shared" si="9"/>
        <v>2758</v>
      </c>
    </row>
    <row r="293" spans="1:20" x14ac:dyDescent="0.25">
      <c r="A293" s="7" t="s">
        <v>204</v>
      </c>
      <c r="B293" s="4" t="str">
        <f>VLOOKUP(E293,Region_Country_list!$A$3:$H$252,6,0)</f>
        <v>Europe</v>
      </c>
      <c r="C293" s="4" t="str">
        <f>VLOOKUP(E293,Region_Country_list!$A$3:$H$252,7,0)</f>
        <v>Northern Europe</v>
      </c>
      <c r="D293" s="4" t="str">
        <f>VLOOKUP(E293,Region_Country_list!$A$3:$H$252,5,0)</f>
        <v>ISO 3166-2:GB</v>
      </c>
      <c r="E293" s="7" t="s">
        <v>1316</v>
      </c>
      <c r="F293" s="7" t="s">
        <v>300</v>
      </c>
      <c r="G293" s="7" t="s">
        <v>13</v>
      </c>
      <c r="H293" s="7" t="s">
        <v>14</v>
      </c>
      <c r="I293" s="7">
        <v>12383</v>
      </c>
      <c r="J293" s="7">
        <f>IF(I293=0,NA(),I293)</f>
        <v>12383</v>
      </c>
      <c r="K293" s="7" t="s">
        <v>343</v>
      </c>
      <c r="L293" s="7">
        <f>IF(J293&lt;&gt;0,CONVERT(J293,K293,M293),NA())</f>
        <v>1150.41834432</v>
      </c>
      <c r="M293" s="7" t="s">
        <v>344</v>
      </c>
      <c r="N293" s="9">
        <v>45724</v>
      </c>
      <c r="O293" s="9" t="e">
        <f>NA()</f>
        <v>#N/A</v>
      </c>
      <c r="P293" s="6" t="e">
        <f t="shared" ca="1" si="8"/>
        <v>#N/A</v>
      </c>
      <c r="Q293" s="7" t="s">
        <v>336</v>
      </c>
      <c r="R293" s="7">
        <v>114534</v>
      </c>
      <c r="S293" s="7" t="s">
        <v>336</v>
      </c>
      <c r="T293" s="4">
        <f t="shared" si="9"/>
        <v>114534</v>
      </c>
    </row>
    <row r="294" spans="1:20" x14ac:dyDescent="0.25">
      <c r="A294" s="4" t="s">
        <v>10</v>
      </c>
      <c r="B294" s="4" t="str">
        <f>VLOOKUP(E294,Region_Country_list!$A$3:$H$252,6,0)</f>
        <v>Asia</v>
      </c>
      <c r="C294" s="4" t="str">
        <f>VLOOKUP(E294,Region_Country_list!$A$3:$H$252,7,0)</f>
        <v>South-eastern Asia</v>
      </c>
      <c r="D294" s="4" t="str">
        <f>VLOOKUP(E294,Region_Country_list!$A$3:$H$252,5,0)</f>
        <v>ISO 3166-2:SG</v>
      </c>
      <c r="E294" s="4" t="s">
        <v>301</v>
      </c>
      <c r="F294" s="4" t="s">
        <v>301</v>
      </c>
      <c r="G294" s="4" t="s">
        <v>13</v>
      </c>
      <c r="H294" s="4" t="s">
        <v>14</v>
      </c>
      <c r="I294" s="4">
        <v>33070</v>
      </c>
      <c r="J294" s="4">
        <f>IF(I294=0,NA(),I294)</f>
        <v>33070</v>
      </c>
      <c r="K294" s="4" t="s">
        <v>343</v>
      </c>
      <c r="L294" s="4">
        <f>IF(J294&lt;&gt;0,CONVERT(J294,K294,M294),NA())</f>
        <v>3072.3035328000001</v>
      </c>
      <c r="M294" s="4" t="s">
        <v>344</v>
      </c>
      <c r="N294" s="6">
        <v>45758</v>
      </c>
      <c r="O294" s="6" t="e">
        <f>NA()</f>
        <v>#N/A</v>
      </c>
      <c r="P294" s="6" t="e">
        <f t="shared" ca="1" si="8"/>
        <v>#N/A</v>
      </c>
      <c r="Q294" s="4" t="s">
        <v>336</v>
      </c>
      <c r="R294" s="4">
        <v>899243</v>
      </c>
      <c r="S294" s="4" t="s">
        <v>336</v>
      </c>
      <c r="T294" s="4">
        <f t="shared" si="9"/>
        <v>899243</v>
      </c>
    </row>
    <row r="295" spans="1:20" x14ac:dyDescent="0.25">
      <c r="A295" s="7" t="s">
        <v>10</v>
      </c>
      <c r="B295" s="4" t="str">
        <f>VLOOKUP(E295,Region_Country_list!$A$3:$H$252,6,0)</f>
        <v>Asia</v>
      </c>
      <c r="C295" s="4" t="str">
        <f>VLOOKUP(E295,Region_Country_list!$A$3:$H$252,7,0)</f>
        <v>Western Asia</v>
      </c>
      <c r="D295" s="4" t="str">
        <f>VLOOKUP(E295,Region_Country_list!$A$3:$H$252,5,0)</f>
        <v>ISO 3166-2:AE</v>
      </c>
      <c r="E295" s="7" t="s">
        <v>1250</v>
      </c>
      <c r="F295" s="7" t="s">
        <v>202</v>
      </c>
      <c r="G295" s="7" t="s">
        <v>13</v>
      </c>
      <c r="H295" s="7" t="s">
        <v>14</v>
      </c>
      <c r="I295" s="7">
        <v>500</v>
      </c>
      <c r="J295" s="7">
        <f>IF(I295=0,NA(),I295)</f>
        <v>500</v>
      </c>
      <c r="K295" s="7" t="s">
        <v>343</v>
      </c>
      <c r="L295" s="7">
        <f>IF(J295&lt;&gt;0,CONVERT(J295,K295,M295),NA())</f>
        <v>46.451520000000002</v>
      </c>
      <c r="M295" s="7" t="s">
        <v>344</v>
      </c>
      <c r="N295" s="9">
        <v>44104</v>
      </c>
      <c r="O295" s="9" t="e">
        <f>NA()</f>
        <v>#N/A</v>
      </c>
      <c r="P295" s="6">
        <f t="shared" ca="1" si="8"/>
        <v>44104</v>
      </c>
      <c r="Q295" s="7" t="s">
        <v>336</v>
      </c>
      <c r="R295" s="7">
        <v>19770</v>
      </c>
      <c r="S295" s="7" t="s">
        <v>336</v>
      </c>
      <c r="T295" s="4">
        <f t="shared" si="9"/>
        <v>19770</v>
      </c>
    </row>
    <row r="296" spans="1:20" x14ac:dyDescent="0.25">
      <c r="A296" s="4" t="s">
        <v>10</v>
      </c>
      <c r="B296" s="4" t="str">
        <f>VLOOKUP(E296,Region_Country_list!$A$3:$H$252,6,0)</f>
        <v>Asia</v>
      </c>
      <c r="C296" s="4" t="str">
        <f>VLOOKUP(E296,Region_Country_list!$A$3:$H$252,7,0)</f>
        <v>Western Asia</v>
      </c>
      <c r="D296" s="4" t="str">
        <f>VLOOKUP(E296,Region_Country_list!$A$3:$H$252,5,0)</f>
        <v>ISO 3166-2:AE</v>
      </c>
      <c r="E296" s="4" t="s">
        <v>1250</v>
      </c>
      <c r="F296" s="4" t="s">
        <v>202</v>
      </c>
      <c r="G296" s="4" t="s">
        <v>13</v>
      </c>
      <c r="H296" s="4" t="s">
        <v>14</v>
      </c>
      <c r="I296" s="4">
        <v>151</v>
      </c>
      <c r="J296" s="4">
        <f>IF(I296=0,NA(),I296)</f>
        <v>151</v>
      </c>
      <c r="K296" s="4" t="s">
        <v>343</v>
      </c>
      <c r="L296" s="4">
        <f>IF(J296&lt;&gt;0,CONVERT(J296,K296,M296),NA())</f>
        <v>14.02835904</v>
      </c>
      <c r="M296" s="4" t="s">
        <v>344</v>
      </c>
      <c r="N296" s="6">
        <v>44104</v>
      </c>
      <c r="O296" s="6" t="e">
        <f>NA()</f>
        <v>#N/A</v>
      </c>
      <c r="P296" s="6">
        <f t="shared" ca="1" si="8"/>
        <v>44104</v>
      </c>
      <c r="Q296" s="4" t="s">
        <v>336</v>
      </c>
      <c r="R296" s="4">
        <v>12472</v>
      </c>
      <c r="S296" s="4" t="s">
        <v>336</v>
      </c>
      <c r="T296" s="4">
        <f t="shared" si="9"/>
        <v>12472</v>
      </c>
    </row>
    <row r="297" spans="1:20" x14ac:dyDescent="0.25">
      <c r="A297" s="7" t="s">
        <v>28</v>
      </c>
      <c r="B297" s="4" t="str">
        <f>VLOOKUP(E297,Region_Country_list!$A$3:$H$252,6,0)</f>
        <v>Asia</v>
      </c>
      <c r="C297" s="4" t="str">
        <f>VLOOKUP(E297,Region_Country_list!$A$3:$H$252,7,0)</f>
        <v>Eastern Asia</v>
      </c>
      <c r="D297" s="4" t="str">
        <f>VLOOKUP(E297,Region_Country_list!$A$3:$H$252,5,0)</f>
        <v>ISO 3166-2:CN</v>
      </c>
      <c r="E297" s="7" t="s">
        <v>75</v>
      </c>
      <c r="F297" s="7" t="s">
        <v>77</v>
      </c>
      <c r="G297" s="7" t="s">
        <v>13</v>
      </c>
      <c r="H297" s="7" t="s">
        <v>14</v>
      </c>
      <c r="I297" s="7">
        <v>797</v>
      </c>
      <c r="J297" s="7">
        <f>IF(I297=0,NA(),I297)</f>
        <v>797</v>
      </c>
      <c r="K297" s="7" t="s">
        <v>343</v>
      </c>
      <c r="L297" s="7">
        <f>IF(J297&lt;&gt;0,CONVERT(J297,K297,M297),NA())</f>
        <v>74.043722880000004</v>
      </c>
      <c r="M297" s="7" t="s">
        <v>344</v>
      </c>
      <c r="N297" s="9">
        <v>43921</v>
      </c>
      <c r="O297" s="9" t="e">
        <f>NA()</f>
        <v>#N/A</v>
      </c>
      <c r="P297" s="6">
        <f t="shared" ca="1" si="8"/>
        <v>43921</v>
      </c>
      <c r="Q297" s="7" t="s">
        <v>336</v>
      </c>
      <c r="R297" s="7">
        <v>9102</v>
      </c>
      <c r="S297" s="7" t="s">
        <v>336</v>
      </c>
      <c r="T297" s="4">
        <f t="shared" si="9"/>
        <v>9102</v>
      </c>
    </row>
    <row r="298" spans="1:20" x14ac:dyDescent="0.25">
      <c r="A298" s="4" t="s">
        <v>360</v>
      </c>
      <c r="B298" s="4" t="str">
        <f>VLOOKUP(E298,Region_Country_list!$A$3:$H$252,6,0)</f>
        <v>Europe</v>
      </c>
      <c r="C298" s="4" t="str">
        <f>VLOOKUP(E298,Region_Country_list!$A$3:$H$252,7,0)</f>
        <v>Southern Europe</v>
      </c>
      <c r="D298" s="4" t="str">
        <f>VLOOKUP(E298,Region_Country_list!$A$3:$H$252,5,0)</f>
        <v>ISO 3166-2:RS</v>
      </c>
      <c r="E298" s="4" t="s">
        <v>302</v>
      </c>
      <c r="F298" s="4" t="s">
        <v>303</v>
      </c>
      <c r="G298" s="4" t="s">
        <v>13</v>
      </c>
      <c r="H298" s="4" t="s">
        <v>14</v>
      </c>
      <c r="I298" s="4">
        <v>0</v>
      </c>
      <c r="J298" s="4" t="e">
        <f>IF(I298=0,NA(),I298)</f>
        <v>#N/A</v>
      </c>
      <c r="K298" s="4" t="s">
        <v>344</v>
      </c>
      <c r="L298" s="4" t="e">
        <f>IF(J298&lt;&gt;0,CONVERT(J298,K298,M298),NA())</f>
        <v>#N/A</v>
      </c>
      <c r="M298" s="4" t="s">
        <v>344</v>
      </c>
      <c r="N298" s="6">
        <v>43921</v>
      </c>
      <c r="O298" s="6" t="e">
        <f>NA()</f>
        <v>#N/A</v>
      </c>
      <c r="P298" s="6">
        <f t="shared" ca="1" si="8"/>
        <v>43921</v>
      </c>
      <c r="Q298" s="4" t="s">
        <v>336</v>
      </c>
      <c r="R298" s="4">
        <v>1717</v>
      </c>
      <c r="S298" s="4" t="s">
        <v>336</v>
      </c>
      <c r="T298" s="4">
        <f t="shared" si="9"/>
        <v>1717</v>
      </c>
    </row>
    <row r="299" spans="1:20" x14ac:dyDescent="0.25">
      <c r="A299" s="7" t="s">
        <v>360</v>
      </c>
      <c r="B299" s="4" t="str">
        <f>VLOOKUP(E299,Region_Country_list!$A$3:$H$252,6,0)</f>
        <v>Europe</v>
      </c>
      <c r="C299" s="4" t="str">
        <f>VLOOKUP(E299,Region_Country_list!$A$3:$H$252,7,0)</f>
        <v>Southern Europe</v>
      </c>
      <c r="D299" s="4" t="str">
        <f>VLOOKUP(E299,Region_Country_list!$A$3:$H$252,5,0)</f>
        <v>ISO 3166-2:RS</v>
      </c>
      <c r="E299" s="7" t="s">
        <v>302</v>
      </c>
      <c r="F299" s="7" t="s">
        <v>303</v>
      </c>
      <c r="G299" s="7" t="s">
        <v>13</v>
      </c>
      <c r="H299" s="7" t="s">
        <v>47</v>
      </c>
      <c r="I299" s="7">
        <v>538</v>
      </c>
      <c r="J299" s="7">
        <f>IF(I299=0,NA(),I299)</f>
        <v>538</v>
      </c>
      <c r="K299" s="7" t="s">
        <v>344</v>
      </c>
      <c r="L299" s="7">
        <f>IF(J299&lt;&gt;0,CONVERT(J299,K299,M299),NA())</f>
        <v>538</v>
      </c>
      <c r="M299" s="7" t="s">
        <v>344</v>
      </c>
      <c r="N299" s="9">
        <v>43921</v>
      </c>
      <c r="O299" s="9" t="e">
        <f>NA()</f>
        <v>#N/A</v>
      </c>
      <c r="P299" s="6">
        <f t="shared" ca="1" si="8"/>
        <v>43921</v>
      </c>
      <c r="Q299" s="7" t="s">
        <v>336</v>
      </c>
      <c r="R299" s="7">
        <v>3848</v>
      </c>
      <c r="S299" s="7" t="s">
        <v>336</v>
      </c>
      <c r="T299" s="4">
        <f t="shared" si="9"/>
        <v>3848</v>
      </c>
    </row>
    <row r="300" spans="1:20" x14ac:dyDescent="0.25">
      <c r="A300" s="4" t="s">
        <v>28</v>
      </c>
      <c r="B300" s="4" t="str">
        <f>VLOOKUP(E300,Region_Country_list!$A$3:$H$252,6,0)</f>
        <v>Asia</v>
      </c>
      <c r="C300" s="4" t="str">
        <f>VLOOKUP(E300,Region_Country_list!$A$3:$H$252,7,0)</f>
        <v>Eastern Asia</v>
      </c>
      <c r="D300" s="4" t="str">
        <f>VLOOKUP(E300,Region_Country_list!$A$3:$H$252,5,0)</f>
        <v>ISO 3166-2:CN</v>
      </c>
      <c r="E300" s="4" t="s">
        <v>75</v>
      </c>
      <c r="F300" s="4" t="s">
        <v>235</v>
      </c>
      <c r="G300" s="4" t="s">
        <v>13</v>
      </c>
      <c r="H300" s="4" t="s">
        <v>25</v>
      </c>
      <c r="I300" s="4">
        <v>1768.62</v>
      </c>
      <c r="J300" s="4">
        <f>IF(I300=0,NA(),I300)</f>
        <v>1768.62</v>
      </c>
      <c r="K300" s="4" t="s">
        <v>343</v>
      </c>
      <c r="L300" s="4">
        <f>IF(J300&lt;&gt;0,CONVERT(J300,K300,M300),NA())</f>
        <v>164.31017460479998</v>
      </c>
      <c r="M300" s="4" t="s">
        <v>344</v>
      </c>
      <c r="N300" s="6">
        <v>44015</v>
      </c>
      <c r="O300" s="6" t="e">
        <f>NA()</f>
        <v>#N/A</v>
      </c>
      <c r="P300" s="6">
        <f t="shared" ca="1" si="8"/>
        <v>44015</v>
      </c>
      <c r="Q300" s="4" t="s">
        <v>336</v>
      </c>
      <c r="R300" s="4">
        <v>8527.92</v>
      </c>
      <c r="S300" s="4" t="s">
        <v>336</v>
      </c>
      <c r="T300" s="4">
        <f t="shared" si="9"/>
        <v>8527.92</v>
      </c>
    </row>
    <row r="301" spans="1:20" x14ac:dyDescent="0.25">
      <c r="A301" s="7" t="s">
        <v>28</v>
      </c>
      <c r="B301" s="4" t="str">
        <f>VLOOKUP(E301,Region_Country_list!$A$3:$H$252,6,0)</f>
        <v>Asia</v>
      </c>
      <c r="C301" s="4" t="str">
        <f>VLOOKUP(E301,Region_Country_list!$A$3:$H$252,7,0)</f>
        <v>Eastern Asia</v>
      </c>
      <c r="D301" s="4" t="str">
        <f>VLOOKUP(E301,Region_Country_list!$A$3:$H$252,5,0)</f>
        <v>ISO 3166-2:CN</v>
      </c>
      <c r="E301" s="7" t="s">
        <v>75</v>
      </c>
      <c r="F301" s="7" t="s">
        <v>79</v>
      </c>
      <c r="G301" s="7" t="s">
        <v>13</v>
      </c>
      <c r="H301" s="7" t="s">
        <v>25</v>
      </c>
      <c r="I301" s="7">
        <v>3014</v>
      </c>
      <c r="J301" s="7">
        <f>IF(I301=0,NA(),I301)</f>
        <v>3014</v>
      </c>
      <c r="K301" s="7" t="s">
        <v>343</v>
      </c>
      <c r="L301" s="7">
        <f>IF(J301&lt;&gt;0,CONVERT(J301,K301,M301),NA())</f>
        <v>280.00976255999996</v>
      </c>
      <c r="M301" s="7" t="s">
        <v>344</v>
      </c>
      <c r="N301" s="9">
        <v>43326</v>
      </c>
      <c r="O301" s="9" t="e">
        <f>NA()</f>
        <v>#N/A</v>
      </c>
      <c r="P301" s="6">
        <f t="shared" ca="1" si="8"/>
        <v>43326</v>
      </c>
      <c r="Q301" s="7" t="s">
        <v>336</v>
      </c>
      <c r="R301" s="7">
        <v>38862.94</v>
      </c>
      <c r="S301" s="7" t="s">
        <v>336</v>
      </c>
      <c r="T301" s="4">
        <f t="shared" si="9"/>
        <v>38862.94</v>
      </c>
    </row>
    <row r="302" spans="1:20" x14ac:dyDescent="0.25">
      <c r="A302" s="4" t="s">
        <v>28</v>
      </c>
      <c r="B302" s="4" t="str">
        <f>VLOOKUP(E302,Region_Country_list!$A$3:$H$252,6,0)</f>
        <v>Asia</v>
      </c>
      <c r="C302" s="4" t="str">
        <f>VLOOKUP(E302,Region_Country_list!$A$3:$H$252,7,0)</f>
        <v>Eastern Asia</v>
      </c>
      <c r="D302" s="4" t="str">
        <f>VLOOKUP(E302,Region_Country_list!$A$3:$H$252,5,0)</f>
        <v>ISO 3166-2:CN</v>
      </c>
      <c r="E302" s="4" t="s">
        <v>75</v>
      </c>
      <c r="F302" s="4" t="s">
        <v>79</v>
      </c>
      <c r="G302" s="4" t="s">
        <v>13</v>
      </c>
      <c r="H302" s="4" t="s">
        <v>25</v>
      </c>
      <c r="I302" s="4">
        <v>3014</v>
      </c>
      <c r="J302" s="4">
        <f>IF(I302=0,NA(),I302)</f>
        <v>3014</v>
      </c>
      <c r="K302" s="4" t="s">
        <v>343</v>
      </c>
      <c r="L302" s="4">
        <f>IF(J302&lt;&gt;0,CONVERT(J302,K302,M302),NA())</f>
        <v>280.00976255999996</v>
      </c>
      <c r="M302" s="4" t="s">
        <v>344</v>
      </c>
      <c r="N302" s="6">
        <v>44012</v>
      </c>
      <c r="O302" s="6" t="e">
        <f>NA()</f>
        <v>#N/A</v>
      </c>
      <c r="P302" s="6">
        <f t="shared" ca="1" si="8"/>
        <v>44012</v>
      </c>
      <c r="Q302" s="4" t="s">
        <v>336</v>
      </c>
      <c r="R302" s="4">
        <v>18405</v>
      </c>
      <c r="S302" s="4" t="s">
        <v>336</v>
      </c>
      <c r="T302" s="4">
        <f t="shared" si="9"/>
        <v>18405</v>
      </c>
    </row>
    <row r="303" spans="1:20" x14ac:dyDescent="0.25">
      <c r="A303" s="7" t="s">
        <v>28</v>
      </c>
      <c r="B303" s="4" t="str">
        <f>VLOOKUP(E303,Region_Country_list!$A$3:$H$252,6,0)</f>
        <v>Asia</v>
      </c>
      <c r="C303" s="4" t="str">
        <f>VLOOKUP(E303,Region_Country_list!$A$3:$H$252,7,0)</f>
        <v>Eastern Asia</v>
      </c>
      <c r="D303" s="4" t="str">
        <f>VLOOKUP(E303,Region_Country_list!$A$3:$H$252,5,0)</f>
        <v>ISO 3166-2:CN</v>
      </c>
      <c r="E303" s="7" t="s">
        <v>75</v>
      </c>
      <c r="F303" s="7" t="s">
        <v>79</v>
      </c>
      <c r="G303" s="7" t="s">
        <v>13</v>
      </c>
      <c r="H303" s="7" t="s">
        <v>25</v>
      </c>
      <c r="I303" s="7">
        <v>0</v>
      </c>
      <c r="J303" s="7" t="e">
        <f>IF(I303=0,NA(),I303)</f>
        <v>#N/A</v>
      </c>
      <c r="K303" s="7" t="s">
        <v>343</v>
      </c>
      <c r="L303" s="7" t="e">
        <f>IF(J303&lt;&gt;0,CONVERT(J303,K303,M303),NA())</f>
        <v>#N/A</v>
      </c>
      <c r="M303" s="7" t="s">
        <v>344</v>
      </c>
      <c r="N303" s="9">
        <v>44012</v>
      </c>
      <c r="O303" s="9" t="e">
        <f>NA()</f>
        <v>#N/A</v>
      </c>
      <c r="P303" s="6">
        <f t="shared" ca="1" si="8"/>
        <v>44012</v>
      </c>
      <c r="Q303" s="7" t="s">
        <v>336</v>
      </c>
      <c r="R303" s="7">
        <v>20101.52</v>
      </c>
      <c r="S303" s="7" t="s">
        <v>336</v>
      </c>
      <c r="T303" s="4">
        <f t="shared" si="9"/>
        <v>20101.52</v>
      </c>
    </row>
    <row r="304" spans="1:20" x14ac:dyDescent="0.25">
      <c r="A304" s="4" t="s">
        <v>28</v>
      </c>
      <c r="B304" s="4" t="str">
        <f>VLOOKUP(E304,Region_Country_list!$A$3:$H$252,6,0)</f>
        <v>Asia</v>
      </c>
      <c r="C304" s="4" t="str">
        <f>VLOOKUP(E304,Region_Country_list!$A$3:$H$252,7,0)</f>
        <v>Eastern Asia</v>
      </c>
      <c r="D304" s="4" t="str">
        <f>VLOOKUP(E304,Region_Country_list!$A$3:$H$252,5,0)</f>
        <v>ISO 3166-2:CN</v>
      </c>
      <c r="E304" s="4" t="s">
        <v>75</v>
      </c>
      <c r="F304" s="4" t="s">
        <v>79</v>
      </c>
      <c r="G304" s="4" t="s">
        <v>13</v>
      </c>
      <c r="H304" s="4" t="s">
        <v>25</v>
      </c>
      <c r="I304" s="4">
        <v>1019.23</v>
      </c>
      <c r="J304" s="4">
        <f>IF(I304=0,NA(),I304)</f>
        <v>1019.23</v>
      </c>
      <c r="K304" s="4" t="s">
        <v>343</v>
      </c>
      <c r="L304" s="4">
        <f>IF(J304&lt;&gt;0,CONVERT(J304,K304,M304),NA())</f>
        <v>94.689565459199997</v>
      </c>
      <c r="M304" s="4" t="s">
        <v>344</v>
      </c>
      <c r="N304" s="6">
        <v>44012</v>
      </c>
      <c r="O304" s="6" t="e">
        <f>NA()</f>
        <v>#N/A</v>
      </c>
      <c r="P304" s="6">
        <f t="shared" ca="1" si="8"/>
        <v>44012</v>
      </c>
      <c r="Q304" s="4" t="s">
        <v>336</v>
      </c>
      <c r="R304" s="4">
        <v>20710.66</v>
      </c>
      <c r="S304" s="4" t="s">
        <v>336</v>
      </c>
      <c r="T304" s="4">
        <f t="shared" si="9"/>
        <v>20710.66</v>
      </c>
    </row>
    <row r="305" spans="1:20" x14ac:dyDescent="0.25">
      <c r="A305" s="7" t="s">
        <v>28</v>
      </c>
      <c r="B305" s="4" t="str">
        <f>VLOOKUP(E305,Region_Country_list!$A$3:$H$252,6,0)</f>
        <v>Asia</v>
      </c>
      <c r="C305" s="4" t="str">
        <f>VLOOKUP(E305,Region_Country_list!$A$3:$H$252,7,0)</f>
        <v>Eastern Asia</v>
      </c>
      <c r="D305" s="4" t="str">
        <f>VLOOKUP(E305,Region_Country_list!$A$3:$H$252,5,0)</f>
        <v>ISO 3166-2:CN</v>
      </c>
      <c r="E305" s="7" t="s">
        <v>75</v>
      </c>
      <c r="F305" s="7" t="s">
        <v>79</v>
      </c>
      <c r="G305" s="7" t="s">
        <v>13</v>
      </c>
      <c r="H305" s="7" t="s">
        <v>25</v>
      </c>
      <c r="I305" s="7">
        <v>1330.31</v>
      </c>
      <c r="J305" s="7">
        <f>IF(I305=0,NA(),I305)</f>
        <v>1330.31</v>
      </c>
      <c r="K305" s="7" t="s">
        <v>343</v>
      </c>
      <c r="L305" s="7">
        <f>IF(J305&lt;&gt;0,CONVERT(J305,K305,M305),NA())</f>
        <v>123.5898431424</v>
      </c>
      <c r="M305" s="7" t="s">
        <v>344</v>
      </c>
      <c r="N305" s="9">
        <v>44165</v>
      </c>
      <c r="O305" s="9" t="e">
        <f>NA()</f>
        <v>#N/A</v>
      </c>
      <c r="P305" s="6">
        <f t="shared" ca="1" si="8"/>
        <v>44165</v>
      </c>
      <c r="Q305" s="7" t="s">
        <v>336</v>
      </c>
      <c r="R305" s="7">
        <v>36548.22</v>
      </c>
      <c r="S305" s="7" t="s">
        <v>336</v>
      </c>
      <c r="T305" s="4">
        <f t="shared" si="9"/>
        <v>36548.22</v>
      </c>
    </row>
    <row r="306" spans="1:20" x14ac:dyDescent="0.25">
      <c r="A306" s="4" t="s">
        <v>28</v>
      </c>
      <c r="B306" s="4" t="str">
        <f>VLOOKUP(E306,Region_Country_list!$A$3:$H$252,6,0)</f>
        <v>Asia</v>
      </c>
      <c r="C306" s="4" t="str">
        <f>VLOOKUP(E306,Region_Country_list!$A$3:$H$252,7,0)</f>
        <v>Eastern Asia</v>
      </c>
      <c r="D306" s="4" t="str">
        <f>VLOOKUP(E306,Region_Country_list!$A$3:$H$252,5,0)</f>
        <v>ISO 3166-2:CN</v>
      </c>
      <c r="E306" s="4" t="s">
        <v>75</v>
      </c>
      <c r="F306" s="4" t="s">
        <v>79</v>
      </c>
      <c r="G306" s="4" t="s">
        <v>13</v>
      </c>
      <c r="H306" s="4" t="s">
        <v>25</v>
      </c>
      <c r="I306" s="4">
        <v>0</v>
      </c>
      <c r="J306" s="4" t="e">
        <f>IF(I306=0,NA(),I306)</f>
        <v>#N/A</v>
      </c>
      <c r="K306" s="4" t="s">
        <v>343</v>
      </c>
      <c r="L306" s="4" t="e">
        <f>IF(J306&lt;&gt;0,CONVERT(J306,K306,M306),NA())</f>
        <v>#N/A</v>
      </c>
      <c r="M306" s="4" t="s">
        <v>344</v>
      </c>
      <c r="N306" s="6">
        <v>44012</v>
      </c>
      <c r="O306" s="6" t="e">
        <f>NA()</f>
        <v>#N/A</v>
      </c>
      <c r="P306" s="6">
        <f t="shared" ca="1" si="8"/>
        <v>44012</v>
      </c>
      <c r="Q306" s="4" t="s">
        <v>336</v>
      </c>
      <c r="R306" s="4">
        <v>42561</v>
      </c>
      <c r="S306" s="4" t="s">
        <v>336</v>
      </c>
      <c r="T306" s="4">
        <f t="shared" si="9"/>
        <v>42561</v>
      </c>
    </row>
    <row r="307" spans="1:20" x14ac:dyDescent="0.25">
      <c r="A307" s="7" t="s">
        <v>28</v>
      </c>
      <c r="B307" s="4" t="str">
        <f>VLOOKUP(E307,Region_Country_list!$A$3:$H$252,6,0)</f>
        <v>Asia</v>
      </c>
      <c r="C307" s="4" t="str">
        <f>VLOOKUP(E307,Region_Country_list!$A$3:$H$252,7,0)</f>
        <v>Eastern Asia</v>
      </c>
      <c r="D307" s="4" t="str">
        <f>VLOOKUP(E307,Region_Country_list!$A$3:$H$252,5,0)</f>
        <v>ISO 3166-2:JP</v>
      </c>
      <c r="E307" s="7" t="s">
        <v>29</v>
      </c>
      <c r="F307" s="7" t="s">
        <v>304</v>
      </c>
      <c r="G307" s="7" t="s">
        <v>13</v>
      </c>
      <c r="H307" s="7" t="s">
        <v>25</v>
      </c>
      <c r="I307" s="7">
        <v>280</v>
      </c>
      <c r="J307" s="7">
        <f>IF(I307=0,NA(),I307)</f>
        <v>280</v>
      </c>
      <c r="K307" s="7" t="s">
        <v>343</v>
      </c>
      <c r="L307" s="7">
        <f>IF(J307&lt;&gt;0,CONVERT(J307,K307,M307),NA())</f>
        <v>26.0128512</v>
      </c>
      <c r="M307" s="7" t="s">
        <v>344</v>
      </c>
      <c r="N307" s="9">
        <v>42639</v>
      </c>
      <c r="O307" s="9" t="e">
        <f>NA()</f>
        <v>#N/A</v>
      </c>
      <c r="P307" s="6">
        <f t="shared" ca="1" si="8"/>
        <v>42639</v>
      </c>
      <c r="Q307" s="7" t="s">
        <v>336</v>
      </c>
      <c r="R307" s="7">
        <v>5873</v>
      </c>
      <c r="S307" s="7" t="s">
        <v>336</v>
      </c>
      <c r="T307" s="4">
        <f t="shared" si="9"/>
        <v>5873</v>
      </c>
    </row>
    <row r="308" spans="1:20" x14ac:dyDescent="0.25">
      <c r="A308" s="4" t="s">
        <v>28</v>
      </c>
      <c r="B308" s="4" t="str">
        <f>VLOOKUP(E308,Region_Country_list!$A$3:$H$252,6,0)</f>
        <v>Asia</v>
      </c>
      <c r="C308" s="4" t="str">
        <f>VLOOKUP(E308,Region_Country_list!$A$3:$H$252,7,0)</f>
        <v>Eastern Asia</v>
      </c>
      <c r="D308" s="4" t="str">
        <f>VLOOKUP(E308,Region_Country_list!$A$3:$H$252,5,0)</f>
        <v>ISO 3166-2:JP</v>
      </c>
      <c r="E308" s="4" t="s">
        <v>29</v>
      </c>
      <c r="F308" s="4" t="s">
        <v>128</v>
      </c>
      <c r="G308" s="4" t="s">
        <v>13</v>
      </c>
      <c r="H308" s="4" t="s">
        <v>25</v>
      </c>
      <c r="I308" s="4">
        <v>807</v>
      </c>
      <c r="J308" s="4">
        <f>IF(I308=0,NA(),I308)</f>
        <v>807</v>
      </c>
      <c r="K308" s="4" t="s">
        <v>343</v>
      </c>
      <c r="L308" s="4">
        <f>IF(J308&lt;&gt;0,CONVERT(J308,K308,M308),NA())</f>
        <v>74.972753280000006</v>
      </c>
      <c r="M308" s="4" t="s">
        <v>344</v>
      </c>
      <c r="N308" s="6">
        <v>42619</v>
      </c>
      <c r="O308" s="6" t="e">
        <f>NA()</f>
        <v>#N/A</v>
      </c>
      <c r="P308" s="6">
        <f t="shared" ca="1" si="8"/>
        <v>42619</v>
      </c>
      <c r="Q308" s="4" t="s">
        <v>336</v>
      </c>
      <c r="R308" s="4">
        <v>10510</v>
      </c>
      <c r="S308" s="4" t="s">
        <v>336</v>
      </c>
      <c r="T308" s="4">
        <f t="shared" si="9"/>
        <v>10510</v>
      </c>
    </row>
    <row r="309" spans="1:20" x14ac:dyDescent="0.25">
      <c r="A309" s="7" t="s">
        <v>28</v>
      </c>
      <c r="B309" s="4" t="str">
        <f>VLOOKUP(E309,Region_Country_list!$A$3:$H$252,6,0)</f>
        <v>Asia</v>
      </c>
      <c r="C309" s="4" t="str">
        <f>VLOOKUP(E309,Region_Country_list!$A$3:$H$252,7,0)</f>
        <v>Eastern Asia</v>
      </c>
      <c r="D309" s="4" t="str">
        <f>VLOOKUP(E309,Region_Country_list!$A$3:$H$252,5,0)</f>
        <v>ISO 3166-2:JP</v>
      </c>
      <c r="E309" s="7" t="s">
        <v>29</v>
      </c>
      <c r="F309" s="7" t="s">
        <v>31</v>
      </c>
      <c r="G309" s="7" t="s">
        <v>13</v>
      </c>
      <c r="H309" s="7" t="s">
        <v>25</v>
      </c>
      <c r="I309" s="7">
        <v>753</v>
      </c>
      <c r="J309" s="7">
        <f>IF(I309=0,NA(),I309)</f>
        <v>753</v>
      </c>
      <c r="K309" s="7" t="s">
        <v>343</v>
      </c>
      <c r="L309" s="7">
        <f>IF(J309&lt;&gt;0,CONVERT(J309,K309,M309),NA())</f>
        <v>69.955989119999998</v>
      </c>
      <c r="M309" s="7" t="s">
        <v>344</v>
      </c>
      <c r="N309" s="9">
        <v>42674</v>
      </c>
      <c r="O309" s="9" t="e">
        <f>NA()</f>
        <v>#N/A</v>
      </c>
      <c r="P309" s="6">
        <f t="shared" ca="1" si="8"/>
        <v>42674</v>
      </c>
      <c r="Q309" s="7" t="s">
        <v>336</v>
      </c>
      <c r="R309" s="7">
        <v>4265</v>
      </c>
      <c r="S309" s="7" t="s">
        <v>336</v>
      </c>
      <c r="T309" s="4">
        <f t="shared" si="9"/>
        <v>4265</v>
      </c>
    </row>
    <row r="310" spans="1:20" x14ac:dyDescent="0.25">
      <c r="A310" s="4" t="s">
        <v>28</v>
      </c>
      <c r="B310" s="4" t="str">
        <f>VLOOKUP(E310,Region_Country_list!$A$3:$H$252,6,0)</f>
        <v>Asia</v>
      </c>
      <c r="C310" s="4" t="str">
        <f>VLOOKUP(E310,Region_Country_list!$A$3:$H$252,7,0)</f>
        <v>Eastern Asia</v>
      </c>
      <c r="D310" s="4" t="str">
        <f>VLOOKUP(E310,Region_Country_list!$A$3:$H$252,5,0)</f>
        <v>ISO 3166-2:KR</v>
      </c>
      <c r="E310" s="4" t="s">
        <v>1317</v>
      </c>
      <c r="F310" s="4" t="s">
        <v>230</v>
      </c>
      <c r="G310" s="4" t="s">
        <v>13</v>
      </c>
      <c r="H310" s="4" t="s">
        <v>25</v>
      </c>
      <c r="I310" s="4">
        <v>1196</v>
      </c>
      <c r="J310" s="4">
        <f>IF(I310=0,NA(),I310)</f>
        <v>1196</v>
      </c>
      <c r="K310" s="4" t="s">
        <v>343</v>
      </c>
      <c r="L310" s="4">
        <f>IF(J310&lt;&gt;0,CONVERT(J310,K310,M310),NA())</f>
        <v>111.11203584</v>
      </c>
      <c r="M310" s="4" t="s">
        <v>344</v>
      </c>
      <c r="N310" s="6">
        <v>43216</v>
      </c>
      <c r="O310" s="6" t="e">
        <f>NA()</f>
        <v>#N/A</v>
      </c>
      <c r="P310" s="6">
        <f t="shared" ca="1" si="8"/>
        <v>43216</v>
      </c>
      <c r="Q310" s="4" t="s">
        <v>336</v>
      </c>
      <c r="R310" s="4">
        <v>16235</v>
      </c>
      <c r="S310" s="4" t="s">
        <v>336</v>
      </c>
      <c r="T310" s="4">
        <f t="shared" si="9"/>
        <v>16235</v>
      </c>
    </row>
    <row r="311" spans="1:20" x14ac:dyDescent="0.25">
      <c r="A311" s="7" t="s">
        <v>28</v>
      </c>
      <c r="B311" s="4" t="str">
        <f>VLOOKUP(E311,Region_Country_list!$A$3:$H$252,6,0)</f>
        <v>Asia</v>
      </c>
      <c r="C311" s="4" t="str">
        <f>VLOOKUP(E311,Region_Country_list!$A$3:$H$252,7,0)</f>
        <v>Eastern Asia</v>
      </c>
      <c r="D311" s="4" t="str">
        <f>VLOOKUP(E311,Region_Country_list!$A$3:$H$252,5,0)</f>
        <v>ISO 3166-2:KR</v>
      </c>
      <c r="E311" s="7" t="s">
        <v>1317</v>
      </c>
      <c r="F311" s="7" t="s">
        <v>230</v>
      </c>
      <c r="G311" s="7" t="s">
        <v>13</v>
      </c>
      <c r="H311" s="7" t="s">
        <v>25</v>
      </c>
      <c r="I311" s="7">
        <v>1835</v>
      </c>
      <c r="J311" s="7">
        <f>IF(I311=0,NA(),I311)</f>
        <v>1835</v>
      </c>
      <c r="K311" s="7" t="s">
        <v>343</v>
      </c>
      <c r="L311" s="7">
        <f>IF(J311&lt;&gt;0,CONVERT(J311,K311,M311),NA())</f>
        <v>170.47707839999998</v>
      </c>
      <c r="M311" s="7" t="s">
        <v>344</v>
      </c>
      <c r="N311" s="9">
        <v>44013</v>
      </c>
      <c r="O311" s="9" t="e">
        <f>NA()</f>
        <v>#N/A</v>
      </c>
      <c r="P311" s="6">
        <f t="shared" ca="1" si="8"/>
        <v>44013</v>
      </c>
      <c r="Q311" s="7" t="s">
        <v>336</v>
      </c>
      <c r="R311" s="7">
        <v>21176</v>
      </c>
      <c r="S311" s="7" t="s">
        <v>336</v>
      </c>
      <c r="T311" s="4">
        <f t="shared" si="9"/>
        <v>21176</v>
      </c>
    </row>
    <row r="312" spans="1:20" x14ac:dyDescent="0.25">
      <c r="A312" s="4" t="s">
        <v>28</v>
      </c>
      <c r="B312" s="4" t="str">
        <f>VLOOKUP(E312,Region_Country_list!$A$3:$H$252,6,0)</f>
        <v>Asia</v>
      </c>
      <c r="C312" s="4" t="str">
        <f>VLOOKUP(E312,Region_Country_list!$A$3:$H$252,7,0)</f>
        <v>Eastern Asia</v>
      </c>
      <c r="D312" s="4" t="str">
        <f>VLOOKUP(E312,Region_Country_list!$A$3:$H$252,5,0)</f>
        <v>ISO 3166-2:KR</v>
      </c>
      <c r="E312" s="4" t="s">
        <v>1317</v>
      </c>
      <c r="F312" s="4" t="s">
        <v>305</v>
      </c>
      <c r="G312" s="4" t="s">
        <v>13</v>
      </c>
      <c r="H312" s="4" t="s">
        <v>25</v>
      </c>
      <c r="I312" s="4">
        <v>1087</v>
      </c>
      <c r="J312" s="4">
        <f>IF(I312=0,NA(),I312)</f>
        <v>1087</v>
      </c>
      <c r="K312" s="4" t="s">
        <v>343</v>
      </c>
      <c r="L312" s="4">
        <f>IF(J312&lt;&gt;0,CONVERT(J312,K312,M312),NA())</f>
        <v>100.98560448000001</v>
      </c>
      <c r="M312" s="4" t="s">
        <v>344</v>
      </c>
      <c r="N312" s="6">
        <v>43404</v>
      </c>
      <c r="O312" s="6" t="e">
        <f>NA()</f>
        <v>#N/A</v>
      </c>
      <c r="P312" s="6">
        <f t="shared" ca="1" si="8"/>
        <v>43404</v>
      </c>
      <c r="Q312" s="4" t="s">
        <v>336</v>
      </c>
      <c r="R312" s="4">
        <v>16235</v>
      </c>
      <c r="S312" s="4" t="s">
        <v>336</v>
      </c>
      <c r="T312" s="4">
        <f t="shared" si="9"/>
        <v>16235</v>
      </c>
    </row>
    <row r="313" spans="1:20" x14ac:dyDescent="0.25">
      <c r="A313" s="7" t="s">
        <v>28</v>
      </c>
      <c r="B313" s="4" t="str">
        <f>VLOOKUP(E313,Region_Country_list!$A$3:$H$252,6,0)</f>
        <v>Asia</v>
      </c>
      <c r="C313" s="4" t="str">
        <f>VLOOKUP(E313,Region_Country_list!$A$3:$H$252,7,0)</f>
        <v>Eastern Asia</v>
      </c>
      <c r="D313" s="4" t="str">
        <f>VLOOKUP(E313,Region_Country_list!$A$3:$H$252,5,0)</f>
        <v>ISO 3166-2:KR</v>
      </c>
      <c r="E313" s="7" t="s">
        <v>1317</v>
      </c>
      <c r="F313" s="7" t="s">
        <v>306</v>
      </c>
      <c r="G313" s="7" t="s">
        <v>13</v>
      </c>
      <c r="H313" s="7" t="s">
        <v>25</v>
      </c>
      <c r="I313" s="7">
        <v>1313</v>
      </c>
      <c r="J313" s="7">
        <f>IF(I313=0,NA(),I313)</f>
        <v>1313</v>
      </c>
      <c r="K313" s="7" t="s">
        <v>343</v>
      </c>
      <c r="L313" s="7">
        <f>IF(J313&lt;&gt;0,CONVERT(J313,K313,M313),NA())</f>
        <v>121.98169152</v>
      </c>
      <c r="M313" s="7" t="s">
        <v>344</v>
      </c>
      <c r="N313" s="9">
        <v>44019</v>
      </c>
      <c r="O313" s="9" t="e">
        <f>NA()</f>
        <v>#N/A</v>
      </c>
      <c r="P313" s="6">
        <f t="shared" ca="1" si="8"/>
        <v>44019</v>
      </c>
      <c r="Q313" s="7" t="s">
        <v>336</v>
      </c>
      <c r="R313" s="7">
        <v>12706</v>
      </c>
      <c r="S313" s="7" t="s">
        <v>336</v>
      </c>
      <c r="T313" s="4">
        <f t="shared" si="9"/>
        <v>12706</v>
      </c>
    </row>
    <row r="314" spans="1:20" x14ac:dyDescent="0.25">
      <c r="A314" s="4" t="s">
        <v>28</v>
      </c>
      <c r="B314" s="4" t="str">
        <f>VLOOKUP(E314,Region_Country_list!$A$3:$H$252,6,0)</f>
        <v>Asia</v>
      </c>
      <c r="C314" s="4" t="str">
        <f>VLOOKUP(E314,Region_Country_list!$A$3:$H$252,7,0)</f>
        <v>Eastern Asia</v>
      </c>
      <c r="D314" s="4" t="str">
        <f>VLOOKUP(E314,Region_Country_list!$A$3:$H$252,5,0)</f>
        <v>ISO 3166-2:KR</v>
      </c>
      <c r="E314" s="4" t="s">
        <v>1317</v>
      </c>
      <c r="F314" s="4" t="s">
        <v>232</v>
      </c>
      <c r="G314" s="4" t="s">
        <v>13</v>
      </c>
      <c r="H314" s="4" t="s">
        <v>25</v>
      </c>
      <c r="I314" s="4">
        <v>915</v>
      </c>
      <c r="J314" s="4">
        <f>IF(I314=0,NA(),I314)</f>
        <v>915</v>
      </c>
      <c r="K314" s="4" t="s">
        <v>343</v>
      </c>
      <c r="L314" s="4">
        <f>IF(J314&lt;&gt;0,CONVERT(J314,K314,M314),NA())</f>
        <v>85.006281600000008</v>
      </c>
      <c r="M314" s="4" t="s">
        <v>344</v>
      </c>
      <c r="N314" s="6">
        <v>43354</v>
      </c>
      <c r="O314" s="6" t="e">
        <f>NA()</f>
        <v>#N/A</v>
      </c>
      <c r="P314" s="6">
        <f t="shared" ca="1" si="8"/>
        <v>43354</v>
      </c>
      <c r="Q314" s="4" t="s">
        <v>336</v>
      </c>
      <c r="R314" s="4">
        <v>12000</v>
      </c>
      <c r="S314" s="4" t="s">
        <v>336</v>
      </c>
      <c r="T314" s="4">
        <f t="shared" si="9"/>
        <v>12000</v>
      </c>
    </row>
    <row r="315" spans="1:20" x14ac:dyDescent="0.25">
      <c r="A315" s="7" t="s">
        <v>28</v>
      </c>
      <c r="B315" s="4" t="str">
        <f>VLOOKUP(E315,Region_Country_list!$A$3:$H$252,6,0)</f>
        <v>Asia</v>
      </c>
      <c r="C315" s="4" t="str">
        <f>VLOOKUP(E315,Region_Country_list!$A$3:$H$252,7,0)</f>
        <v>Eastern Asia</v>
      </c>
      <c r="D315" s="4" t="str">
        <f>VLOOKUP(E315,Region_Country_list!$A$3:$H$252,5,0)</f>
        <v>ISO 3166-2:KR</v>
      </c>
      <c r="E315" s="7" t="s">
        <v>1317</v>
      </c>
      <c r="F315" s="7" t="s">
        <v>231</v>
      </c>
      <c r="G315" s="7" t="s">
        <v>13</v>
      </c>
      <c r="H315" s="7" t="s">
        <v>25</v>
      </c>
      <c r="I315" s="7">
        <v>1206</v>
      </c>
      <c r="J315" s="7">
        <f>IF(I315=0,NA(),I315)</f>
        <v>1206</v>
      </c>
      <c r="K315" s="7" t="s">
        <v>343</v>
      </c>
      <c r="L315" s="7">
        <f>IF(J315&lt;&gt;0,CONVERT(J315,K315,M315),NA())</f>
        <v>112.04106624000001</v>
      </c>
      <c r="M315" s="7" t="s">
        <v>344</v>
      </c>
      <c r="N315" s="9">
        <v>43159</v>
      </c>
      <c r="O315" s="9" t="e">
        <f>NA()</f>
        <v>#N/A</v>
      </c>
      <c r="P315" s="6">
        <f t="shared" ca="1" si="8"/>
        <v>43159</v>
      </c>
      <c r="Q315" s="7" t="s">
        <v>336</v>
      </c>
      <c r="R315" s="7">
        <v>13411.76</v>
      </c>
      <c r="S315" s="7" t="s">
        <v>336</v>
      </c>
      <c r="T315" s="4">
        <f t="shared" si="9"/>
        <v>13411.76</v>
      </c>
    </row>
    <row r="316" spans="1:20" x14ac:dyDescent="0.25">
      <c r="A316" s="4" t="s">
        <v>28</v>
      </c>
      <c r="B316" s="4" t="str">
        <f>VLOOKUP(E316,Region_Country_list!$A$3:$H$252,6,0)</f>
        <v>Asia</v>
      </c>
      <c r="C316" s="4" t="str">
        <f>VLOOKUP(E316,Region_Country_list!$A$3:$H$252,7,0)</f>
        <v>Eastern Asia</v>
      </c>
      <c r="D316" s="4" t="str">
        <f>VLOOKUP(E316,Region_Country_list!$A$3:$H$252,5,0)</f>
        <v>ISO 3166-2:KR</v>
      </c>
      <c r="E316" s="4" t="s">
        <v>1317</v>
      </c>
      <c r="F316" s="4" t="s">
        <v>232</v>
      </c>
      <c r="G316" s="4" t="s">
        <v>13</v>
      </c>
      <c r="H316" s="4" t="s">
        <v>25</v>
      </c>
      <c r="I316" s="4">
        <v>1238</v>
      </c>
      <c r="J316" s="4">
        <f>IF(I316=0,NA(),I316)</f>
        <v>1238</v>
      </c>
      <c r="K316" s="4" t="s">
        <v>343</v>
      </c>
      <c r="L316" s="4">
        <f>IF(J316&lt;&gt;0,CONVERT(J316,K316,M316),NA())</f>
        <v>115.01396352</v>
      </c>
      <c r="M316" s="4" t="s">
        <v>344</v>
      </c>
      <c r="N316" s="6">
        <v>43159</v>
      </c>
      <c r="O316" s="6" t="e">
        <f>NA()</f>
        <v>#N/A</v>
      </c>
      <c r="P316" s="6">
        <f t="shared" ca="1" si="8"/>
        <v>43159</v>
      </c>
      <c r="Q316" s="4" t="s">
        <v>336</v>
      </c>
      <c r="R316" s="4">
        <v>12000</v>
      </c>
      <c r="S316" s="4" t="s">
        <v>336</v>
      </c>
      <c r="T316" s="4">
        <f t="shared" si="9"/>
        <v>12000</v>
      </c>
    </row>
    <row r="317" spans="1:20" x14ac:dyDescent="0.25">
      <c r="A317" s="7" t="s">
        <v>28</v>
      </c>
      <c r="B317" s="4" t="str">
        <f>VLOOKUP(E317,Region_Country_list!$A$3:$H$252,6,0)</f>
        <v>Asia</v>
      </c>
      <c r="C317" s="4" t="str">
        <f>VLOOKUP(E317,Region_Country_list!$A$3:$H$252,7,0)</f>
        <v>Eastern Asia</v>
      </c>
      <c r="D317" s="4" t="str">
        <f>VLOOKUP(E317,Region_Country_list!$A$3:$H$252,5,0)</f>
        <v>ISO 3166-2:KR</v>
      </c>
      <c r="E317" s="7" t="s">
        <v>1317</v>
      </c>
      <c r="F317" s="7" t="s">
        <v>232</v>
      </c>
      <c r="G317" s="7" t="s">
        <v>13</v>
      </c>
      <c r="H317" s="7" t="s">
        <v>25</v>
      </c>
      <c r="I317" s="7">
        <v>1238</v>
      </c>
      <c r="J317" s="7">
        <f>IF(I317=0,NA(),I317)</f>
        <v>1238</v>
      </c>
      <c r="K317" s="7" t="s">
        <v>343</v>
      </c>
      <c r="L317" s="7">
        <f>IF(J317&lt;&gt;0,CONVERT(J317,K317,M317),NA())</f>
        <v>115.01396352</v>
      </c>
      <c r="M317" s="7" t="s">
        <v>344</v>
      </c>
      <c r="N317" s="9">
        <v>44196</v>
      </c>
      <c r="O317" s="9" t="e">
        <f>NA()</f>
        <v>#N/A</v>
      </c>
      <c r="P317" s="6">
        <f t="shared" ca="1" si="8"/>
        <v>44196</v>
      </c>
      <c r="Q317" s="7" t="s">
        <v>336</v>
      </c>
      <c r="R317" s="7">
        <v>12000</v>
      </c>
      <c r="S317" s="7" t="s">
        <v>336</v>
      </c>
      <c r="T317" s="4">
        <f t="shared" si="9"/>
        <v>12000</v>
      </c>
    </row>
    <row r="318" spans="1:20" x14ac:dyDescent="0.25">
      <c r="A318" s="4" t="s">
        <v>28</v>
      </c>
      <c r="B318" s="4" t="str">
        <f>VLOOKUP(E318,Region_Country_list!$A$3:$H$252,6,0)</f>
        <v>Asia</v>
      </c>
      <c r="C318" s="4" t="str">
        <f>VLOOKUP(E318,Region_Country_list!$A$3:$H$252,7,0)</f>
        <v>Eastern Asia</v>
      </c>
      <c r="D318" s="4" t="str">
        <f>VLOOKUP(E318,Region_Country_list!$A$3:$H$252,5,0)</f>
        <v>ISO 3166-2:KR</v>
      </c>
      <c r="E318" s="4" t="s">
        <v>1317</v>
      </c>
      <c r="F318" s="4" t="s">
        <v>232</v>
      </c>
      <c r="G318" s="4" t="s">
        <v>13</v>
      </c>
      <c r="H318" s="4" t="s">
        <v>25</v>
      </c>
      <c r="I318" s="4">
        <v>753</v>
      </c>
      <c r="J318" s="4">
        <f>IF(I318=0,NA(),I318)</f>
        <v>753</v>
      </c>
      <c r="K318" s="4" t="s">
        <v>343</v>
      </c>
      <c r="L318" s="4">
        <f>IF(J318&lt;&gt;0,CONVERT(J318,K318,M318),NA())</f>
        <v>69.955989119999998</v>
      </c>
      <c r="M318" s="4" t="s">
        <v>344</v>
      </c>
      <c r="N318" s="6">
        <v>44196</v>
      </c>
      <c r="O318" s="6" t="e">
        <f>NA()</f>
        <v>#N/A</v>
      </c>
      <c r="P318" s="6">
        <f t="shared" ca="1" si="8"/>
        <v>44196</v>
      </c>
      <c r="Q318" s="4" t="s">
        <v>336</v>
      </c>
      <c r="R318" s="4">
        <v>8471</v>
      </c>
      <c r="S318" s="4" t="s">
        <v>336</v>
      </c>
      <c r="T318" s="4">
        <f t="shared" si="9"/>
        <v>8471</v>
      </c>
    </row>
    <row r="319" spans="1:20" x14ac:dyDescent="0.25">
      <c r="A319" s="7" t="s">
        <v>10</v>
      </c>
      <c r="B319" s="4" t="str">
        <f>VLOOKUP(E319,Region_Country_list!$A$3:$H$252,6,0)</f>
        <v>Asia</v>
      </c>
      <c r="C319" s="4" t="str">
        <f>VLOOKUP(E319,Region_Country_list!$A$3:$H$252,7,0)</f>
        <v>South-eastern Asia</v>
      </c>
      <c r="D319" s="4" t="str">
        <f>VLOOKUP(E319,Region_Country_list!$A$3:$H$252,5,0)</f>
        <v>ISO 3166-2:MY</v>
      </c>
      <c r="E319" s="7" t="s">
        <v>35</v>
      </c>
      <c r="F319" s="7" t="s">
        <v>36</v>
      </c>
      <c r="G319" s="7" t="s">
        <v>13</v>
      </c>
      <c r="H319" s="7" t="s">
        <v>25</v>
      </c>
      <c r="I319" s="7">
        <v>4000</v>
      </c>
      <c r="J319" s="7">
        <f>IF(I319=0,NA(),I319)</f>
        <v>4000</v>
      </c>
      <c r="K319" s="7" t="s">
        <v>343</v>
      </c>
      <c r="L319" s="7">
        <f>IF(J319&lt;&gt;0,CONVERT(J319,K319,M319),NA())</f>
        <v>371.61216000000002</v>
      </c>
      <c r="M319" s="7" t="s">
        <v>344</v>
      </c>
      <c r="N319" s="9">
        <v>44074</v>
      </c>
      <c r="O319" s="9" t="e">
        <f>NA()</f>
        <v>#N/A</v>
      </c>
      <c r="P319" s="6">
        <f t="shared" ca="1" si="8"/>
        <v>44074</v>
      </c>
      <c r="Q319" s="7" t="s">
        <v>336</v>
      </c>
      <c r="R319" s="7">
        <v>677754</v>
      </c>
      <c r="S319" s="7" t="s">
        <v>336</v>
      </c>
      <c r="T319" s="4">
        <f t="shared" si="9"/>
        <v>677754</v>
      </c>
    </row>
    <row r="320" spans="1:20" x14ac:dyDescent="0.25">
      <c r="A320" s="4" t="s">
        <v>10</v>
      </c>
      <c r="B320" s="4" t="str">
        <f>VLOOKUP(E320,Region_Country_list!$A$3:$H$252,6,0)</f>
        <v>Asia</v>
      </c>
      <c r="C320" s="4" t="str">
        <f>VLOOKUP(E320,Region_Country_list!$A$3:$H$252,7,0)</f>
        <v>Southern Asia</v>
      </c>
      <c r="D320" s="4" t="str">
        <f>VLOOKUP(E320,Region_Country_list!$A$3:$H$252,5,0)</f>
        <v>ISO 3166-2:IN</v>
      </c>
      <c r="E320" s="4" t="s">
        <v>110</v>
      </c>
      <c r="F320" s="4" t="s">
        <v>112</v>
      </c>
      <c r="G320" s="4" t="s">
        <v>13</v>
      </c>
      <c r="H320" s="4" t="s">
        <v>25</v>
      </c>
      <c r="I320" s="4">
        <v>1385</v>
      </c>
      <c r="J320" s="4">
        <f>IF(I320=0,NA(),I320)</f>
        <v>1385</v>
      </c>
      <c r="K320" s="4" t="s">
        <v>343</v>
      </c>
      <c r="L320" s="4">
        <f>IF(J320&lt;&gt;0,CONVERT(J320,K320,M320),NA())</f>
        <v>128.67071039999999</v>
      </c>
      <c r="M320" s="4" t="s">
        <v>344</v>
      </c>
      <c r="N320" s="6">
        <v>43569</v>
      </c>
      <c r="O320" s="6" t="e">
        <f>NA()</f>
        <v>#N/A</v>
      </c>
      <c r="P320" s="6">
        <f t="shared" ca="1" si="8"/>
        <v>43569</v>
      </c>
      <c r="Q320" s="4" t="s">
        <v>336</v>
      </c>
      <c r="R320" s="4">
        <v>42061.86</v>
      </c>
      <c r="S320" s="4" t="s">
        <v>336</v>
      </c>
      <c r="T320" s="4">
        <f t="shared" si="9"/>
        <v>42061.86</v>
      </c>
    </row>
    <row r="321" spans="1:20" x14ac:dyDescent="0.25">
      <c r="A321" s="7" t="s">
        <v>361</v>
      </c>
      <c r="B321" s="4" t="str">
        <f>VLOOKUP(E321,Region_Country_list!$A$3:$H$252,6,0)</f>
        <v>Europe</v>
      </c>
      <c r="C321" s="4" t="str">
        <f>VLOOKUP(E321,Region_Country_list!$A$3:$H$252,7,0)</f>
        <v>Western Europe</v>
      </c>
      <c r="D321" s="4" t="str">
        <f>VLOOKUP(E321,Region_Country_list!$A$3:$H$252,5,0)</f>
        <v>ISO 3166-2:DE</v>
      </c>
      <c r="E321" s="7" t="s">
        <v>101</v>
      </c>
      <c r="F321" s="7" t="s">
        <v>307</v>
      </c>
      <c r="G321" s="7" t="s">
        <v>13</v>
      </c>
      <c r="H321" s="7" t="s">
        <v>19</v>
      </c>
      <c r="I321" s="7">
        <v>237</v>
      </c>
      <c r="J321" s="7">
        <f>IF(I321=0,NA(),I321)</f>
        <v>237</v>
      </c>
      <c r="K321" s="7" t="s">
        <v>344</v>
      </c>
      <c r="L321" s="7">
        <f>IF(J321&lt;&gt;0,CONVERT(J321,K321,M321),NA())</f>
        <v>237</v>
      </c>
      <c r="M321" s="7" t="s">
        <v>344</v>
      </c>
      <c r="N321" s="9" t="e">
        <f>NA()</f>
        <v>#N/A</v>
      </c>
      <c r="O321" s="9" t="e">
        <f>NA()</f>
        <v>#N/A</v>
      </c>
      <c r="P321" s="6" t="e">
        <f t="shared" ca="1" si="8"/>
        <v>#N/A</v>
      </c>
      <c r="Q321" s="7" t="s">
        <v>336</v>
      </c>
      <c r="R321" s="7">
        <v>2304</v>
      </c>
      <c r="S321" s="7" t="s">
        <v>336</v>
      </c>
      <c r="T321" s="4">
        <f t="shared" si="9"/>
        <v>2304</v>
      </c>
    </row>
    <row r="322" spans="1:20" x14ac:dyDescent="0.25">
      <c r="A322" s="4" t="s">
        <v>10</v>
      </c>
      <c r="B322" s="4" t="str">
        <f>VLOOKUP(E322,Region_Country_list!$A$3:$H$252,6,0)</f>
        <v>Oceania</v>
      </c>
      <c r="C322" s="4" t="str">
        <f>VLOOKUP(E322,Region_Country_list!$A$3:$H$252,7,0)</f>
        <v>Australia and New Zealand</v>
      </c>
      <c r="D322" s="4" t="str">
        <f>VLOOKUP(E322,Region_Country_list!$A$3:$H$252,5,0)</f>
        <v>ISO 3166-2:AU</v>
      </c>
      <c r="E322" s="4" t="s">
        <v>42</v>
      </c>
      <c r="F322" s="4" t="s">
        <v>261</v>
      </c>
      <c r="G322" s="4" t="s">
        <v>13</v>
      </c>
      <c r="H322" s="4" t="s">
        <v>14</v>
      </c>
      <c r="I322" s="4">
        <v>4843.7596800000001</v>
      </c>
      <c r="J322" s="4">
        <f>IF(I322=0,NA(),I322)</f>
        <v>4843.7596800000001</v>
      </c>
      <c r="K322" s="4" t="s">
        <v>343</v>
      </c>
      <c r="L322" s="4">
        <f>IF(J322&lt;&gt;0,CONVERT(J322,K322,M322),NA())</f>
        <v>449.99999930142724</v>
      </c>
      <c r="M322" s="4" t="s">
        <v>344</v>
      </c>
      <c r="N322" s="6">
        <v>44165</v>
      </c>
      <c r="O322" s="6" t="e">
        <f>NA()</f>
        <v>#N/A</v>
      </c>
      <c r="P322" s="6">
        <f t="shared" ca="1" si="8"/>
        <v>44165</v>
      </c>
      <c r="Q322" s="4" t="s">
        <v>336</v>
      </c>
      <c r="R322" s="4">
        <v>93700</v>
      </c>
      <c r="S322" s="4" t="s">
        <v>336</v>
      </c>
      <c r="T322" s="4">
        <f t="shared" si="9"/>
        <v>93700</v>
      </c>
    </row>
    <row r="323" spans="1:20" x14ac:dyDescent="0.25">
      <c r="A323" s="7" t="s">
        <v>361</v>
      </c>
      <c r="B323" s="4" t="str">
        <f>VLOOKUP(E323,Region_Country_list!$A$3:$H$252,6,0)</f>
        <v>Europe</v>
      </c>
      <c r="C323" s="4" t="str">
        <f>VLOOKUP(E323,Region_Country_list!$A$3:$H$252,7,0)</f>
        <v>Western Europe</v>
      </c>
      <c r="D323" s="4" t="str">
        <f>VLOOKUP(E323,Region_Country_list!$A$3:$H$252,5,0)</f>
        <v>ISO 3166-2:NL</v>
      </c>
      <c r="E323" s="7" t="s">
        <v>147</v>
      </c>
      <c r="F323" s="7" t="s">
        <v>308</v>
      </c>
      <c r="G323" s="7" t="s">
        <v>13</v>
      </c>
      <c r="H323" s="7" t="s">
        <v>14</v>
      </c>
      <c r="I323" s="7">
        <v>2734</v>
      </c>
      <c r="J323" s="7">
        <f>IF(I323=0,NA(),I323)</f>
        <v>2734</v>
      </c>
      <c r="K323" s="7" t="s">
        <v>344</v>
      </c>
      <c r="L323" s="7">
        <f>IF(J323&lt;&gt;0,CONVERT(J323,K323,M323),NA())</f>
        <v>2734</v>
      </c>
      <c r="M323" s="7" t="s">
        <v>344</v>
      </c>
      <c r="N323" s="9">
        <v>44255</v>
      </c>
      <c r="O323" s="9" t="e">
        <f>NA()</f>
        <v>#N/A</v>
      </c>
      <c r="P323" s="6">
        <f t="shared" ref="P323:P384" ca="1" si="10">IF(TODAY()-N323&gt;=0,N323, O323)</f>
        <v>44255</v>
      </c>
      <c r="Q323" s="7" t="s">
        <v>336</v>
      </c>
      <c r="R323" s="7">
        <v>20254</v>
      </c>
      <c r="S323" s="7" t="s">
        <v>336</v>
      </c>
      <c r="T323" s="4">
        <f t="shared" ref="T323:T384" si="11">IF(G323="Owned", 0, IF(R323&lt;&gt;"#NA",IF(Q323="USD",1,
IF(Q323="CAD",0.79))*R323, IF(G323="Owned", 0, NA())))</f>
        <v>20254</v>
      </c>
    </row>
    <row r="324" spans="1:20" x14ac:dyDescent="0.25">
      <c r="A324" s="4" t="s">
        <v>39</v>
      </c>
      <c r="B324" s="4" t="str">
        <f>VLOOKUP(E324,Region_Country_list!$A$3:$H$252,6,0)</f>
        <v>Americas</v>
      </c>
      <c r="C324" s="4" t="str">
        <f>VLOOKUP(E324,Region_Country_list!$A$3:$H$252,7,0)</f>
        <v>Northern America</v>
      </c>
      <c r="D324" s="4" t="str">
        <f>VLOOKUP(E324,Region_Country_list!$A$3:$H$252,5,0)</f>
        <v>ISO 3166-2:US</v>
      </c>
      <c r="E324" s="4" t="s">
        <v>1315</v>
      </c>
      <c r="F324" s="4" t="s">
        <v>309</v>
      </c>
      <c r="G324" s="4" t="s">
        <v>13</v>
      </c>
      <c r="H324" s="4" t="s">
        <v>14</v>
      </c>
      <c r="I324" s="4">
        <v>5000</v>
      </c>
      <c r="J324" s="4">
        <f>IF(I324=0,NA(),I324)</f>
        <v>5000</v>
      </c>
      <c r="K324" s="4" t="s">
        <v>343</v>
      </c>
      <c r="L324" s="4">
        <f>IF(J324&lt;&gt;0,CONVERT(J324,K324,M324),NA())</f>
        <v>464.51519999999999</v>
      </c>
      <c r="M324" s="4" t="s">
        <v>344</v>
      </c>
      <c r="N324" s="6">
        <v>43585</v>
      </c>
      <c r="O324" s="6" t="e">
        <f>NA()</f>
        <v>#N/A</v>
      </c>
      <c r="P324" s="6">
        <f t="shared" ca="1" si="10"/>
        <v>43585</v>
      </c>
      <c r="Q324" s="4" t="s">
        <v>336</v>
      </c>
      <c r="R324" s="4">
        <v>36586</v>
      </c>
      <c r="S324" s="4" t="s">
        <v>336</v>
      </c>
      <c r="T324" s="4">
        <f t="shared" si="11"/>
        <v>36586</v>
      </c>
    </row>
    <row r="325" spans="1:20" x14ac:dyDescent="0.25">
      <c r="A325" s="7" t="s">
        <v>28</v>
      </c>
      <c r="B325" s="4" t="str">
        <f>VLOOKUP(E325,Region_Country_list!$A$3:$H$252,6,0)</f>
        <v>Asia</v>
      </c>
      <c r="C325" s="4" t="str">
        <f>VLOOKUP(E325,Region_Country_list!$A$3:$H$252,7,0)</f>
        <v>Eastern Asia</v>
      </c>
      <c r="D325" s="4" t="str">
        <f>VLOOKUP(E325,Region_Country_list!$A$3:$H$252,5,0)</f>
        <v>ISO 3166-2:TW</v>
      </c>
      <c r="E325" s="7" t="s">
        <v>310</v>
      </c>
      <c r="F325" s="7" t="s">
        <v>311</v>
      </c>
      <c r="G325" s="7" t="s">
        <v>13</v>
      </c>
      <c r="H325" s="7" t="s">
        <v>14</v>
      </c>
      <c r="I325" s="7">
        <v>1814.79529344</v>
      </c>
      <c r="J325" s="7">
        <f>IF(I325=0,NA(),I325)</f>
        <v>1814.79529344</v>
      </c>
      <c r="K325" s="7" t="s">
        <v>343</v>
      </c>
      <c r="L325" s="7">
        <f>IF(J325&lt;&gt;0,CONVERT(J325,K325,M325),NA())</f>
        <v>168.59999973826805</v>
      </c>
      <c r="M325" s="7" t="s">
        <v>344</v>
      </c>
      <c r="N325" s="9">
        <v>44408</v>
      </c>
      <c r="O325" s="9" t="e">
        <f>NA()</f>
        <v>#N/A</v>
      </c>
      <c r="P325" s="6" t="e">
        <f t="shared" ca="1" si="10"/>
        <v>#N/A</v>
      </c>
      <c r="Q325" s="7" t="s">
        <v>336</v>
      </c>
      <c r="R325" s="7">
        <v>26839</v>
      </c>
      <c r="S325" s="7" t="s">
        <v>336</v>
      </c>
      <c r="T325" s="4">
        <f t="shared" si="11"/>
        <v>26839</v>
      </c>
    </row>
    <row r="326" spans="1:20" x14ac:dyDescent="0.25">
      <c r="A326" s="4" t="s">
        <v>28</v>
      </c>
      <c r="B326" s="4" t="str">
        <f>VLOOKUP(E326,Region_Country_list!$A$3:$H$252,6,0)</f>
        <v>Asia</v>
      </c>
      <c r="C326" s="4" t="str">
        <f>VLOOKUP(E326,Region_Country_list!$A$3:$H$252,7,0)</f>
        <v>Eastern Asia</v>
      </c>
      <c r="D326" s="4" t="str">
        <f>VLOOKUP(E326,Region_Country_list!$A$3:$H$252,5,0)</f>
        <v>ISO 3166-2:TW</v>
      </c>
      <c r="E326" s="4" t="s">
        <v>310</v>
      </c>
      <c r="F326" s="4" t="s">
        <v>311</v>
      </c>
      <c r="G326" s="4" t="s">
        <v>13</v>
      </c>
      <c r="H326" s="4" t="s">
        <v>14</v>
      </c>
      <c r="I326" s="4">
        <v>1896.60101248</v>
      </c>
      <c r="J326" s="4">
        <f>IF(I326=0,NA(),I326)</f>
        <v>1896.60101248</v>
      </c>
      <c r="K326" s="4" t="s">
        <v>343</v>
      </c>
      <c r="L326" s="4">
        <f>IF(J326&lt;&gt;0,CONVERT(J326,K326,M326),NA())</f>
        <v>176.19999972646994</v>
      </c>
      <c r="M326" s="4" t="s">
        <v>344</v>
      </c>
      <c r="N326" s="6">
        <v>44408</v>
      </c>
      <c r="O326" s="6" t="e">
        <f>NA()</f>
        <v>#N/A</v>
      </c>
      <c r="P326" s="6" t="e">
        <f t="shared" ca="1" si="10"/>
        <v>#N/A</v>
      </c>
      <c r="Q326" s="4" t="s">
        <v>336</v>
      </c>
      <c r="R326" s="4">
        <v>8376</v>
      </c>
      <c r="S326" s="4" t="s">
        <v>336</v>
      </c>
      <c r="T326" s="4">
        <f t="shared" si="11"/>
        <v>8376</v>
      </c>
    </row>
    <row r="327" spans="1:20" x14ac:dyDescent="0.25">
      <c r="A327" s="7" t="s">
        <v>28</v>
      </c>
      <c r="B327" s="4" t="str">
        <f>VLOOKUP(E327,Region_Country_list!$A$3:$H$252,6,0)</f>
        <v>Asia</v>
      </c>
      <c r="C327" s="4" t="str">
        <f>VLOOKUP(E327,Region_Country_list!$A$3:$H$252,7,0)</f>
        <v>Eastern Asia</v>
      </c>
      <c r="D327" s="4" t="str">
        <f>VLOOKUP(E327,Region_Country_list!$A$3:$H$252,5,0)</f>
        <v>ISO 3166-2:TW</v>
      </c>
      <c r="E327" s="7" t="s">
        <v>310</v>
      </c>
      <c r="F327" s="7" t="s">
        <v>312</v>
      </c>
      <c r="G327" s="7" t="s">
        <v>13</v>
      </c>
      <c r="H327" s="7" t="s">
        <v>14</v>
      </c>
      <c r="I327" s="7">
        <v>1896.60101248</v>
      </c>
      <c r="J327" s="7">
        <f>IF(I327=0,NA(),I327)</f>
        <v>1896.60101248</v>
      </c>
      <c r="K327" s="7" t="s">
        <v>343</v>
      </c>
      <c r="L327" s="7">
        <f>IF(J327&lt;&gt;0,CONVERT(J327,K327,M327),NA())</f>
        <v>176.19999972646994</v>
      </c>
      <c r="M327" s="7" t="s">
        <v>344</v>
      </c>
      <c r="N327" s="9">
        <v>43465</v>
      </c>
      <c r="O327" s="9" t="e">
        <f>NA()</f>
        <v>#N/A</v>
      </c>
      <c r="P327" s="6">
        <f t="shared" ca="1" si="10"/>
        <v>43465</v>
      </c>
      <c r="Q327" s="7" t="s">
        <v>336</v>
      </c>
      <c r="R327" s="7">
        <v>8376</v>
      </c>
      <c r="S327" s="7" t="s">
        <v>336</v>
      </c>
      <c r="T327" s="4">
        <f t="shared" si="11"/>
        <v>8376</v>
      </c>
    </row>
    <row r="328" spans="1:20" x14ac:dyDescent="0.25">
      <c r="A328" s="4" t="s">
        <v>28</v>
      </c>
      <c r="B328" s="4" t="str">
        <f>VLOOKUP(E328,Region_Country_list!$A$3:$H$252,6,0)</f>
        <v>Asia</v>
      </c>
      <c r="C328" s="4" t="str">
        <f>VLOOKUP(E328,Region_Country_list!$A$3:$H$252,7,0)</f>
        <v>Eastern Asia</v>
      </c>
      <c r="D328" s="4" t="str">
        <f>VLOOKUP(E328,Region_Country_list!$A$3:$H$252,5,0)</f>
        <v>ISO 3166-2:CN</v>
      </c>
      <c r="E328" s="4" t="s">
        <v>75</v>
      </c>
      <c r="F328" s="4" t="s">
        <v>313</v>
      </c>
      <c r="G328" s="4" t="s">
        <v>13</v>
      </c>
      <c r="H328" s="4" t="s">
        <v>14</v>
      </c>
      <c r="I328" s="4">
        <v>4843.76</v>
      </c>
      <c r="J328" s="4">
        <f>IF(I328=0,NA(),I328)</f>
        <v>4843.76</v>
      </c>
      <c r="K328" s="4" t="s">
        <v>343</v>
      </c>
      <c r="L328" s="4">
        <f>IF(J328&lt;&gt;0,CONVERT(J328,K328,M328),NA())</f>
        <v>450.00002903039996</v>
      </c>
      <c r="M328" s="4" t="s">
        <v>344</v>
      </c>
      <c r="N328" s="6">
        <v>43450</v>
      </c>
      <c r="O328" s="6" t="e">
        <f>NA()</f>
        <v>#N/A</v>
      </c>
      <c r="P328" s="6">
        <f t="shared" ca="1" si="10"/>
        <v>43450</v>
      </c>
      <c r="Q328" s="4" t="s">
        <v>336</v>
      </c>
      <c r="R328" s="4">
        <v>16243.65</v>
      </c>
      <c r="S328" s="4" t="s">
        <v>336</v>
      </c>
      <c r="T328" s="4">
        <f t="shared" si="11"/>
        <v>16243.65</v>
      </c>
    </row>
    <row r="329" spans="1:20" x14ac:dyDescent="0.25">
      <c r="A329" s="7" t="s">
        <v>10</v>
      </c>
      <c r="B329" s="4" t="str">
        <f>VLOOKUP(E329,Region_Country_list!$A$3:$H$252,6,0)</f>
        <v>Asia</v>
      </c>
      <c r="C329" s="4" t="str">
        <f>VLOOKUP(E329,Region_Country_list!$A$3:$H$252,7,0)</f>
        <v>South-eastern Asia</v>
      </c>
      <c r="D329" s="4" t="str">
        <f>VLOOKUP(E329,Region_Country_list!$A$3:$H$252,5,0)</f>
        <v>ISO 3166-2:PH</v>
      </c>
      <c r="E329" s="7" t="s">
        <v>284</v>
      </c>
      <c r="F329" s="7" t="s">
        <v>285</v>
      </c>
      <c r="G329" s="7" t="s">
        <v>13</v>
      </c>
      <c r="H329" s="7" t="s">
        <v>25</v>
      </c>
      <c r="I329" s="7">
        <v>0</v>
      </c>
      <c r="J329" s="7" t="e">
        <f>IF(I329=0,NA(),I329)</f>
        <v>#N/A</v>
      </c>
      <c r="K329" s="7" t="s">
        <v>343</v>
      </c>
      <c r="L329" s="7" t="e">
        <f>IF(J329&lt;&gt;0,CONVERT(J329,K329,M329),NA())</f>
        <v>#N/A</v>
      </c>
      <c r="M329" s="7" t="s">
        <v>344</v>
      </c>
      <c r="N329" s="9">
        <v>44012</v>
      </c>
      <c r="O329" s="9" t="e">
        <f>NA()</f>
        <v>#N/A</v>
      </c>
      <c r="P329" s="6">
        <f t="shared" ca="1" si="10"/>
        <v>44012</v>
      </c>
      <c r="Q329" s="7" t="s">
        <v>336</v>
      </c>
      <c r="R329" s="7">
        <v>7636</v>
      </c>
      <c r="S329" s="7" t="s">
        <v>336</v>
      </c>
      <c r="T329" s="4">
        <f t="shared" si="11"/>
        <v>7636</v>
      </c>
    </row>
    <row r="330" spans="1:20" x14ac:dyDescent="0.25">
      <c r="A330" s="4" t="s">
        <v>10</v>
      </c>
      <c r="B330" s="4" t="str">
        <f>VLOOKUP(E330,Region_Country_list!$A$3:$H$252,6,0)</f>
        <v>Oceania</v>
      </c>
      <c r="C330" s="4" t="str">
        <f>VLOOKUP(E330,Region_Country_list!$A$3:$H$252,7,0)</f>
        <v>Australia and New Zealand</v>
      </c>
      <c r="D330" s="4" t="str">
        <f>VLOOKUP(E330,Region_Country_list!$A$3:$H$252,5,0)</f>
        <v>ISO 3166-2:AU</v>
      </c>
      <c r="E330" s="4" t="s">
        <v>42</v>
      </c>
      <c r="F330" s="4" t="s">
        <v>315</v>
      </c>
      <c r="G330" s="4" t="s">
        <v>13</v>
      </c>
      <c r="H330" s="4" t="s">
        <v>14</v>
      </c>
      <c r="I330" s="4">
        <v>538</v>
      </c>
      <c r="J330" s="4">
        <f>IF(I330=0,NA(),I330)</f>
        <v>538</v>
      </c>
      <c r="K330" s="4" t="s">
        <v>343</v>
      </c>
      <c r="L330" s="4">
        <f>IF(J330&lt;&gt;0,CONVERT(J330,K330,M330),NA())</f>
        <v>49.981835519999997</v>
      </c>
      <c r="M330" s="4" t="s">
        <v>344</v>
      </c>
      <c r="N330" s="6">
        <v>44196</v>
      </c>
      <c r="O330" s="6" t="e">
        <f>NA()</f>
        <v>#N/A</v>
      </c>
      <c r="P330" s="6">
        <f t="shared" ca="1" si="10"/>
        <v>44196</v>
      </c>
      <c r="Q330" s="4" t="s">
        <v>336</v>
      </c>
      <c r="R330" s="4">
        <v>1800</v>
      </c>
      <c r="S330" s="4" t="s">
        <v>336</v>
      </c>
      <c r="T330" s="4">
        <f t="shared" si="11"/>
        <v>1800</v>
      </c>
    </row>
    <row r="331" spans="1:20" x14ac:dyDescent="0.25">
      <c r="A331" s="7" t="s">
        <v>10</v>
      </c>
      <c r="B331" s="4" t="str">
        <f>VLOOKUP(E331,Region_Country_list!$A$3:$H$252,6,0)</f>
        <v>Africa</v>
      </c>
      <c r="C331" s="4" t="str">
        <f>VLOOKUP(E331,Region_Country_list!$A$3:$H$252,7,0)</f>
        <v>Sub-Saharan Africa</v>
      </c>
      <c r="D331" s="4" t="str">
        <f>VLOOKUP(E331,Region_Country_list!$A$3:$H$252,5,0)</f>
        <v>ISO 3166-2:ZA</v>
      </c>
      <c r="E331" s="7" t="s">
        <v>181</v>
      </c>
      <c r="F331" s="7" t="s">
        <v>182</v>
      </c>
      <c r="G331" s="7" t="s">
        <v>13</v>
      </c>
      <c r="H331" s="7" t="s">
        <v>25</v>
      </c>
      <c r="I331" s="7">
        <v>0</v>
      </c>
      <c r="J331" s="7" t="e">
        <f>IF(I331=0,NA(),I331)</f>
        <v>#N/A</v>
      </c>
      <c r="K331" s="7" t="s">
        <v>343</v>
      </c>
      <c r="L331" s="7" t="e">
        <f>IF(J331&lt;&gt;0,CONVERT(J331,K331,M331),NA())</f>
        <v>#N/A</v>
      </c>
      <c r="M331" s="7" t="s">
        <v>344</v>
      </c>
      <c r="N331" s="9">
        <v>43159</v>
      </c>
      <c r="O331" s="9" t="e">
        <f>NA()</f>
        <v>#N/A</v>
      </c>
      <c r="P331" s="6">
        <f t="shared" ca="1" si="10"/>
        <v>43159</v>
      </c>
      <c r="Q331" s="7" t="s">
        <v>336</v>
      </c>
      <c r="R331" s="7">
        <v>7559</v>
      </c>
      <c r="S331" s="7" t="s">
        <v>336</v>
      </c>
      <c r="T331" s="4">
        <f t="shared" si="11"/>
        <v>7559</v>
      </c>
    </row>
    <row r="332" spans="1:20" x14ac:dyDescent="0.25">
      <c r="A332" s="4" t="s">
        <v>361</v>
      </c>
      <c r="B332" s="4" t="str">
        <f>VLOOKUP(E332,Region_Country_list!$A$3:$H$252,6,0)</f>
        <v>Europe</v>
      </c>
      <c r="C332" s="4" t="str">
        <f>VLOOKUP(E332,Region_Country_list!$A$3:$H$252,7,0)</f>
        <v>Northern Europe</v>
      </c>
      <c r="D332" s="4" t="str">
        <f>VLOOKUP(E332,Region_Country_list!$A$3:$H$252,5,0)</f>
        <v>ISO 3166-2:SE</v>
      </c>
      <c r="E332" s="4" t="s">
        <v>195</v>
      </c>
      <c r="F332" s="4" t="s">
        <v>316</v>
      </c>
      <c r="G332" s="4" t="s">
        <v>13</v>
      </c>
      <c r="H332" s="4" t="s">
        <v>19</v>
      </c>
      <c r="I332" s="4">
        <v>0</v>
      </c>
      <c r="J332" s="4" t="e">
        <f>IF(I332=0,NA(),I332)</f>
        <v>#N/A</v>
      </c>
      <c r="K332" s="4" t="s">
        <v>344</v>
      </c>
      <c r="L332" s="4" t="e">
        <f>IF(J332&lt;&gt;0,CONVERT(J332,K332,M332),NA())</f>
        <v>#N/A</v>
      </c>
      <c r="M332" s="4" t="s">
        <v>344</v>
      </c>
      <c r="N332" s="6" t="e">
        <f>NA()</f>
        <v>#N/A</v>
      </c>
      <c r="O332" s="6" t="e">
        <f>NA()</f>
        <v>#N/A</v>
      </c>
      <c r="P332" s="6" t="e">
        <f t="shared" ca="1" si="10"/>
        <v>#N/A</v>
      </c>
      <c r="Q332" s="4" t="s">
        <v>336</v>
      </c>
      <c r="R332" s="4" t="e">
        <f>NA()</f>
        <v>#N/A</v>
      </c>
      <c r="S332" s="4" t="s">
        <v>336</v>
      </c>
      <c r="T332" s="4" t="e">
        <f t="shared" si="11"/>
        <v>#N/A</v>
      </c>
    </row>
    <row r="333" spans="1:20" x14ac:dyDescent="0.25">
      <c r="A333" s="7" t="s">
        <v>10</v>
      </c>
      <c r="B333" s="4" t="str">
        <f>VLOOKUP(E333,Region_Country_list!$A$3:$H$252,6,0)</f>
        <v>Asia</v>
      </c>
      <c r="C333" s="4" t="str">
        <f>VLOOKUP(E333,Region_Country_list!$A$3:$H$252,7,0)</f>
        <v>Central Asia</v>
      </c>
      <c r="D333" s="4" t="str">
        <f>VLOOKUP(E333,Region_Country_list!$A$3:$H$252,5,0)</f>
        <v>ISO 3166-2:KZ</v>
      </c>
      <c r="E333" s="7" t="s">
        <v>132</v>
      </c>
      <c r="F333" s="7" t="s">
        <v>317</v>
      </c>
      <c r="G333" s="7" t="s">
        <v>13</v>
      </c>
      <c r="H333" s="7" t="s">
        <v>14</v>
      </c>
      <c r="I333" s="7">
        <v>333.68</v>
      </c>
      <c r="J333" s="7">
        <f>IF(I333=0,NA(),I333)</f>
        <v>333.68</v>
      </c>
      <c r="K333" s="7" t="s">
        <v>343</v>
      </c>
      <c r="L333" s="7">
        <f>IF(J333&lt;&gt;0,CONVERT(J333,K333,M333),NA())</f>
        <v>30.9998863872</v>
      </c>
      <c r="M333" s="7" t="s">
        <v>344</v>
      </c>
      <c r="N333" s="9">
        <v>43159</v>
      </c>
      <c r="O333" s="9" t="e">
        <f>NA()</f>
        <v>#N/A</v>
      </c>
      <c r="P333" s="6">
        <f t="shared" ca="1" si="10"/>
        <v>43159</v>
      </c>
      <c r="Q333" s="7" t="s">
        <v>336</v>
      </c>
      <c r="R333" s="7">
        <v>8351</v>
      </c>
      <c r="S333" s="7" t="s">
        <v>336</v>
      </c>
      <c r="T333" s="4">
        <f t="shared" si="11"/>
        <v>8351</v>
      </c>
    </row>
    <row r="334" spans="1:20" x14ac:dyDescent="0.25">
      <c r="A334" s="4" t="s">
        <v>10</v>
      </c>
      <c r="B334" s="4" t="str">
        <f>VLOOKUP(E334,Region_Country_list!$A$3:$H$252,6,0)</f>
        <v>Africa</v>
      </c>
      <c r="C334" s="4" t="str">
        <f>VLOOKUP(E334,Region_Country_list!$A$3:$H$252,7,0)</f>
        <v>Sub-Saharan Africa</v>
      </c>
      <c r="D334" s="4" t="str">
        <f>VLOOKUP(E334,Region_Country_list!$A$3:$H$252,5,0)</f>
        <v>ISO 3166-2:SN</v>
      </c>
      <c r="E334" s="4" t="s">
        <v>318</v>
      </c>
      <c r="F334" s="4" t="s">
        <v>319</v>
      </c>
      <c r="G334" s="4" t="s">
        <v>13</v>
      </c>
      <c r="H334" s="4" t="s">
        <v>14</v>
      </c>
      <c r="I334" s="4">
        <v>0</v>
      </c>
      <c r="J334" s="4" t="e">
        <f>IF(I334=0,NA(),I334)</f>
        <v>#N/A</v>
      </c>
      <c r="K334" s="4" t="s">
        <v>343</v>
      </c>
      <c r="L334" s="4" t="e">
        <f>IF(J334&lt;&gt;0,CONVERT(J334,K334,M334),NA())</f>
        <v>#N/A</v>
      </c>
      <c r="M334" s="4" t="s">
        <v>344</v>
      </c>
      <c r="N334" s="6">
        <v>43137</v>
      </c>
      <c r="O334" s="6" t="e">
        <f>NA()</f>
        <v>#N/A</v>
      </c>
      <c r="P334" s="6">
        <f t="shared" ca="1" si="10"/>
        <v>43137</v>
      </c>
      <c r="Q334" s="4" t="s">
        <v>336</v>
      </c>
      <c r="R334" s="4">
        <v>1258</v>
      </c>
      <c r="S334" s="4" t="s">
        <v>336</v>
      </c>
      <c r="T334" s="4">
        <f t="shared" si="11"/>
        <v>1258</v>
      </c>
    </row>
    <row r="335" spans="1:20" x14ac:dyDescent="0.25">
      <c r="A335" s="7" t="s">
        <v>10</v>
      </c>
      <c r="B335" s="4" t="str">
        <f>VLOOKUP(E335,Region_Country_list!$A$3:$H$252,6,0)</f>
        <v>Asia</v>
      </c>
      <c r="C335" s="4" t="str">
        <f>VLOOKUP(E335,Region_Country_list!$A$3:$H$252,7,0)</f>
        <v>Western Asia</v>
      </c>
      <c r="D335" s="4" t="str">
        <f>VLOOKUP(E335,Region_Country_list!$A$3:$H$252,5,0)</f>
        <v>ISO 3166-2:AE</v>
      </c>
      <c r="E335" s="7" t="s">
        <v>1250</v>
      </c>
      <c r="F335" s="7" t="s">
        <v>203</v>
      </c>
      <c r="G335" s="7" t="s">
        <v>13</v>
      </c>
      <c r="H335" s="7" t="s">
        <v>25</v>
      </c>
      <c r="I335" s="7">
        <v>0</v>
      </c>
      <c r="J335" s="7" t="e">
        <f>IF(I335=0,NA(),I335)</f>
        <v>#N/A</v>
      </c>
      <c r="K335" s="7" t="s">
        <v>343</v>
      </c>
      <c r="L335" s="7" t="e">
        <f>IF(J335&lt;&gt;0,CONVERT(J335,K335,M335),NA())</f>
        <v>#N/A</v>
      </c>
      <c r="M335" s="7" t="s">
        <v>344</v>
      </c>
      <c r="N335" s="9">
        <v>44140</v>
      </c>
      <c r="O335" s="9" t="e">
        <f>NA()</f>
        <v>#N/A</v>
      </c>
      <c r="P335" s="6">
        <f t="shared" ca="1" si="10"/>
        <v>44140</v>
      </c>
      <c r="Q335" s="7" t="s">
        <v>336</v>
      </c>
      <c r="R335" s="7">
        <v>23281</v>
      </c>
      <c r="S335" s="7" t="s">
        <v>336</v>
      </c>
      <c r="T335" s="4">
        <f t="shared" si="11"/>
        <v>23281</v>
      </c>
    </row>
    <row r="336" spans="1:20" x14ac:dyDescent="0.25">
      <c r="A336" s="4" t="s">
        <v>10</v>
      </c>
      <c r="B336" s="4" t="str">
        <f>VLOOKUP(E336,Region_Country_list!$A$3:$H$252,6,0)</f>
        <v>Asia</v>
      </c>
      <c r="C336" s="4" t="str">
        <f>VLOOKUP(E336,Region_Country_list!$A$3:$H$252,7,0)</f>
        <v>Western Asia</v>
      </c>
      <c r="D336" s="4" t="str">
        <f>VLOOKUP(E336,Region_Country_list!$A$3:$H$252,5,0)</f>
        <v>ISO 3166-2:AE</v>
      </c>
      <c r="E336" s="4" t="s">
        <v>1250</v>
      </c>
      <c r="F336" s="4" t="s">
        <v>203</v>
      </c>
      <c r="G336" s="4" t="s">
        <v>13</v>
      </c>
      <c r="H336" s="4" t="s">
        <v>25</v>
      </c>
      <c r="I336" s="4">
        <v>0</v>
      </c>
      <c r="J336" s="4" t="e">
        <f>IF(I336=0,NA(),I336)</f>
        <v>#N/A</v>
      </c>
      <c r="K336" s="4" t="s">
        <v>343</v>
      </c>
      <c r="L336" s="4" t="e">
        <f>IF(J336&lt;&gt;0,CONVERT(J336,K336,M336),NA())</f>
        <v>#N/A</v>
      </c>
      <c r="M336" s="4" t="s">
        <v>344</v>
      </c>
      <c r="N336" s="6">
        <v>44144</v>
      </c>
      <c r="O336" s="6" t="e">
        <f>NA()</f>
        <v>#N/A</v>
      </c>
      <c r="P336" s="6">
        <f t="shared" ca="1" si="10"/>
        <v>44144</v>
      </c>
      <c r="Q336" s="4" t="s">
        <v>336</v>
      </c>
      <c r="R336" s="4">
        <v>19748</v>
      </c>
      <c r="S336" s="4" t="s">
        <v>336</v>
      </c>
      <c r="T336" s="4">
        <f t="shared" si="11"/>
        <v>19748</v>
      </c>
    </row>
    <row r="337" spans="1:20" x14ac:dyDescent="0.25">
      <c r="A337" s="7" t="s">
        <v>10</v>
      </c>
      <c r="B337" s="4" t="str">
        <f>VLOOKUP(E337,Region_Country_list!$A$3:$H$252,6,0)</f>
        <v>Africa</v>
      </c>
      <c r="C337" s="4" t="str">
        <f>VLOOKUP(E337,Region_Country_list!$A$3:$H$252,7,0)</f>
        <v>Northern Africa</v>
      </c>
      <c r="D337" s="4" t="str">
        <f>VLOOKUP(E337,Region_Country_list!$A$3:$H$252,5,0)</f>
        <v>ISO 3166-2:MA</v>
      </c>
      <c r="E337" s="7" t="s">
        <v>145</v>
      </c>
      <c r="F337" s="7" t="s">
        <v>146</v>
      </c>
      <c r="G337" s="7" t="s">
        <v>13</v>
      </c>
      <c r="H337" s="7" t="s">
        <v>14</v>
      </c>
      <c r="I337" s="7">
        <v>0</v>
      </c>
      <c r="J337" s="7" t="e">
        <f>IF(I337=0,NA(),I337)</f>
        <v>#N/A</v>
      </c>
      <c r="K337" s="7" t="s">
        <v>343</v>
      </c>
      <c r="L337" s="7" t="e">
        <f>IF(J337&lt;&gt;0,CONVERT(J337,K337,M337),NA())</f>
        <v>#N/A</v>
      </c>
      <c r="M337" s="7" t="s">
        <v>344</v>
      </c>
      <c r="N337" s="9">
        <v>43190</v>
      </c>
      <c r="O337" s="9" t="e">
        <f>NA()</f>
        <v>#N/A</v>
      </c>
      <c r="P337" s="6">
        <f t="shared" ca="1" si="10"/>
        <v>43190</v>
      </c>
      <c r="Q337" s="7" t="s">
        <v>336</v>
      </c>
      <c r="R337" s="7">
        <v>750</v>
      </c>
      <c r="S337" s="7" t="s">
        <v>336</v>
      </c>
      <c r="T337" s="4">
        <f t="shared" si="11"/>
        <v>750</v>
      </c>
    </row>
    <row r="338" spans="1:20" x14ac:dyDescent="0.25">
      <c r="A338" s="4" t="s">
        <v>28</v>
      </c>
      <c r="B338" s="4" t="str">
        <f>VLOOKUP(E338,Region_Country_list!$A$3:$H$252,6,0)</f>
        <v>Asia</v>
      </c>
      <c r="C338" s="4" t="str">
        <f>VLOOKUP(E338,Region_Country_list!$A$3:$H$252,7,0)</f>
        <v>Eastern Asia</v>
      </c>
      <c r="D338" s="4" t="str">
        <f>VLOOKUP(E338,Region_Country_list!$A$3:$H$252,5,0)</f>
        <v>ISO 3166-2:CN</v>
      </c>
      <c r="E338" s="4" t="s">
        <v>75</v>
      </c>
      <c r="F338" s="4" t="s">
        <v>313</v>
      </c>
      <c r="G338" s="4" t="s">
        <v>13</v>
      </c>
      <c r="H338" s="4" t="s">
        <v>25</v>
      </c>
      <c r="I338" s="4">
        <v>967.89</v>
      </c>
      <c r="J338" s="4">
        <f>IF(I338=0,NA(),I338)</f>
        <v>967.89</v>
      </c>
      <c r="K338" s="4" t="s">
        <v>343</v>
      </c>
      <c r="L338" s="4">
        <f>IF(J338&lt;&gt;0,CONVERT(J338,K338,M338),NA())</f>
        <v>89.919923385600001</v>
      </c>
      <c r="M338" s="4" t="s">
        <v>344</v>
      </c>
      <c r="N338" s="6">
        <v>43930</v>
      </c>
      <c r="O338" s="6" t="e">
        <f>NA()</f>
        <v>#N/A</v>
      </c>
      <c r="P338" s="6">
        <f t="shared" ca="1" si="10"/>
        <v>43930</v>
      </c>
      <c r="Q338" s="4" t="s">
        <v>336</v>
      </c>
      <c r="R338" s="4">
        <v>5126.9799999999996</v>
      </c>
      <c r="S338" s="4" t="s">
        <v>336</v>
      </c>
      <c r="T338" s="4">
        <f t="shared" si="11"/>
        <v>5126.9799999999996</v>
      </c>
    </row>
    <row r="339" spans="1:20" x14ac:dyDescent="0.25">
      <c r="A339" s="7" t="s">
        <v>28</v>
      </c>
      <c r="B339" s="4" t="str">
        <f>VLOOKUP(E339,Region_Country_list!$A$3:$H$252,6,0)</f>
        <v>Asia</v>
      </c>
      <c r="C339" s="4" t="str">
        <f>VLOOKUP(E339,Region_Country_list!$A$3:$H$252,7,0)</f>
        <v>Eastern Asia</v>
      </c>
      <c r="D339" s="4" t="str">
        <f>VLOOKUP(E339,Region_Country_list!$A$3:$H$252,5,0)</f>
        <v>ISO 3166-2:CN</v>
      </c>
      <c r="E339" s="7" t="s">
        <v>75</v>
      </c>
      <c r="F339" s="7" t="s">
        <v>235</v>
      </c>
      <c r="G339" s="7" t="s">
        <v>13</v>
      </c>
      <c r="H339" s="7" t="s">
        <v>25</v>
      </c>
      <c r="I339" s="7">
        <v>1743.43</v>
      </c>
      <c r="J339" s="7">
        <f>IF(I339=0,NA(),I339)</f>
        <v>1743.43</v>
      </c>
      <c r="K339" s="7" t="s">
        <v>343</v>
      </c>
      <c r="L339" s="7">
        <f>IF(J339&lt;&gt;0,CONVERT(J339,K339,M339),NA())</f>
        <v>161.96994702720002</v>
      </c>
      <c r="M339" s="7" t="s">
        <v>344</v>
      </c>
      <c r="N339" s="9">
        <v>44075</v>
      </c>
      <c r="O339" s="9" t="e">
        <f>NA()</f>
        <v>#N/A</v>
      </c>
      <c r="P339" s="6">
        <f t="shared" ca="1" si="10"/>
        <v>44075</v>
      </c>
      <c r="Q339" s="7" t="s">
        <v>336</v>
      </c>
      <c r="R339" s="7">
        <v>30456.85</v>
      </c>
      <c r="S339" s="7" t="s">
        <v>336</v>
      </c>
      <c r="T339" s="4">
        <f t="shared" si="11"/>
        <v>30456.85</v>
      </c>
    </row>
    <row r="340" spans="1:20" x14ac:dyDescent="0.25">
      <c r="A340" s="4" t="s">
        <v>28</v>
      </c>
      <c r="B340" s="4" t="str">
        <f>VLOOKUP(E340,Region_Country_list!$A$3:$H$252,6,0)</f>
        <v>Asia</v>
      </c>
      <c r="C340" s="4" t="str">
        <f>VLOOKUP(E340,Region_Country_list!$A$3:$H$252,7,0)</f>
        <v>Eastern Asia</v>
      </c>
      <c r="D340" s="4" t="str">
        <f>VLOOKUP(E340,Region_Country_list!$A$3:$H$252,5,0)</f>
        <v>ISO 3166-2:CN</v>
      </c>
      <c r="E340" s="4" t="s">
        <v>75</v>
      </c>
      <c r="F340" s="4" t="s">
        <v>235</v>
      </c>
      <c r="G340" s="4" t="s">
        <v>13</v>
      </c>
      <c r="H340" s="4" t="s">
        <v>25</v>
      </c>
      <c r="I340" s="4">
        <v>111.48</v>
      </c>
      <c r="J340" s="4">
        <f>IF(I340=0,NA(),I340)</f>
        <v>111.48</v>
      </c>
      <c r="K340" s="4" t="s">
        <v>343</v>
      </c>
      <c r="L340" s="4">
        <f>IF(J340&lt;&gt;0,CONVERT(J340,K340,M340),NA())</f>
        <v>10.3568308992</v>
      </c>
      <c r="M340" s="4" t="s">
        <v>344</v>
      </c>
      <c r="N340" s="6">
        <v>44040</v>
      </c>
      <c r="O340" s="6" t="e">
        <f>NA()</f>
        <v>#N/A</v>
      </c>
      <c r="P340" s="6">
        <f t="shared" ca="1" si="10"/>
        <v>44040</v>
      </c>
      <c r="Q340" s="4" t="s">
        <v>336</v>
      </c>
      <c r="R340" s="4">
        <v>4873.1000000000004</v>
      </c>
      <c r="S340" s="4" t="s">
        <v>336</v>
      </c>
      <c r="T340" s="4">
        <f t="shared" si="11"/>
        <v>4873.1000000000004</v>
      </c>
    </row>
    <row r="341" spans="1:20" x14ac:dyDescent="0.25">
      <c r="A341" s="7" t="s">
        <v>28</v>
      </c>
      <c r="B341" s="4" t="str">
        <f>VLOOKUP(E341,Region_Country_list!$A$3:$H$252,6,0)</f>
        <v>Asia</v>
      </c>
      <c r="C341" s="4" t="str">
        <f>VLOOKUP(E341,Region_Country_list!$A$3:$H$252,7,0)</f>
        <v>Eastern Asia</v>
      </c>
      <c r="D341" s="4" t="str">
        <f>VLOOKUP(E341,Region_Country_list!$A$3:$H$252,5,0)</f>
        <v>ISO 3166-2:CN</v>
      </c>
      <c r="E341" s="7" t="s">
        <v>75</v>
      </c>
      <c r="F341" s="7" t="s">
        <v>235</v>
      </c>
      <c r="G341" s="7" t="s">
        <v>13</v>
      </c>
      <c r="H341" s="7" t="s">
        <v>25</v>
      </c>
      <c r="I341" s="7">
        <v>1368.42</v>
      </c>
      <c r="J341" s="7">
        <f>IF(I341=0,NA(),I341)</f>
        <v>1368.42</v>
      </c>
      <c r="K341" s="7" t="s">
        <v>343</v>
      </c>
      <c r="L341" s="7">
        <f>IF(J341&lt;&gt;0,CONVERT(J341,K341,M341),NA())</f>
        <v>127.13037799680002</v>
      </c>
      <c r="M341" s="7" t="s">
        <v>344</v>
      </c>
      <c r="N341" s="9">
        <v>44082</v>
      </c>
      <c r="O341" s="9" t="e">
        <f>NA()</f>
        <v>#N/A</v>
      </c>
      <c r="P341" s="6">
        <f t="shared" ca="1" si="10"/>
        <v>44082</v>
      </c>
      <c r="Q341" s="7" t="s">
        <v>336</v>
      </c>
      <c r="R341" s="7">
        <v>6639.59</v>
      </c>
      <c r="S341" s="7" t="s">
        <v>336</v>
      </c>
      <c r="T341" s="4">
        <f t="shared" si="11"/>
        <v>6639.59</v>
      </c>
    </row>
    <row r="342" spans="1:20" x14ac:dyDescent="0.25">
      <c r="A342" s="4" t="s">
        <v>28</v>
      </c>
      <c r="B342" s="4" t="str">
        <f>VLOOKUP(E342,Region_Country_list!$A$3:$H$252,6,0)</f>
        <v>Asia</v>
      </c>
      <c r="C342" s="4" t="str">
        <f>VLOOKUP(E342,Region_Country_list!$A$3:$H$252,7,0)</f>
        <v>Eastern Asia</v>
      </c>
      <c r="D342" s="4" t="str">
        <f>VLOOKUP(E342,Region_Country_list!$A$3:$H$252,5,0)</f>
        <v>ISO 3166-2:KR</v>
      </c>
      <c r="E342" s="4" t="s">
        <v>1317</v>
      </c>
      <c r="F342" s="4" t="s">
        <v>231</v>
      </c>
      <c r="G342" s="4" t="s">
        <v>13</v>
      </c>
      <c r="H342" s="4" t="s">
        <v>25</v>
      </c>
      <c r="I342" s="4">
        <v>913</v>
      </c>
      <c r="J342" s="4">
        <f>IF(I342=0,NA(),I342)</f>
        <v>913</v>
      </c>
      <c r="K342" s="4" t="s">
        <v>343</v>
      </c>
      <c r="L342" s="4">
        <f>IF(J342&lt;&gt;0,CONVERT(J342,K342,M342),NA())</f>
        <v>84.820475520000002</v>
      </c>
      <c r="M342" s="4" t="s">
        <v>344</v>
      </c>
      <c r="N342" s="6">
        <v>44013</v>
      </c>
      <c r="O342" s="6" t="e">
        <f>NA()</f>
        <v>#N/A</v>
      </c>
      <c r="P342" s="6">
        <f t="shared" ca="1" si="10"/>
        <v>44013</v>
      </c>
      <c r="Q342" s="4" t="s">
        <v>336</v>
      </c>
      <c r="R342" s="4">
        <v>14824</v>
      </c>
      <c r="S342" s="4" t="s">
        <v>336</v>
      </c>
      <c r="T342" s="4">
        <f t="shared" si="11"/>
        <v>14824</v>
      </c>
    </row>
    <row r="343" spans="1:20" x14ac:dyDescent="0.25">
      <c r="A343" s="7" t="s">
        <v>28</v>
      </c>
      <c r="B343" s="4" t="str">
        <f>VLOOKUP(E343,Region_Country_list!$A$3:$H$252,6,0)</f>
        <v>Asia</v>
      </c>
      <c r="C343" s="4" t="str">
        <f>VLOOKUP(E343,Region_Country_list!$A$3:$H$252,7,0)</f>
        <v>Eastern Asia</v>
      </c>
      <c r="D343" s="4" t="str">
        <f>VLOOKUP(E343,Region_Country_list!$A$3:$H$252,5,0)</f>
        <v>ISO 3166-2:CN</v>
      </c>
      <c r="E343" s="7" t="s">
        <v>75</v>
      </c>
      <c r="F343" s="7" t="s">
        <v>79</v>
      </c>
      <c r="G343" s="7" t="s">
        <v>13</v>
      </c>
      <c r="H343" s="7" t="s">
        <v>25</v>
      </c>
      <c r="I343" s="7">
        <v>0</v>
      </c>
      <c r="J343" s="7" t="e">
        <f>IF(I343=0,NA(),I343)</f>
        <v>#N/A</v>
      </c>
      <c r="K343" s="7" t="s">
        <v>343</v>
      </c>
      <c r="L343" s="7" t="e">
        <f>IF(J343&lt;&gt;0,CONVERT(J343,K343,M343),NA())</f>
        <v>#N/A</v>
      </c>
      <c r="M343" s="7" t="s">
        <v>344</v>
      </c>
      <c r="N343" s="9">
        <v>44063</v>
      </c>
      <c r="O343" s="9" t="e">
        <f>NA()</f>
        <v>#N/A</v>
      </c>
      <c r="P343" s="6">
        <f t="shared" ca="1" si="10"/>
        <v>44063</v>
      </c>
      <c r="Q343" s="7" t="s">
        <v>336</v>
      </c>
      <c r="R343" s="7">
        <v>39697</v>
      </c>
      <c r="S343" s="7" t="s">
        <v>336</v>
      </c>
      <c r="T343" s="4">
        <f t="shared" si="11"/>
        <v>39697</v>
      </c>
    </row>
    <row r="344" spans="1:20" x14ac:dyDescent="0.25">
      <c r="A344" s="4" t="s">
        <v>28</v>
      </c>
      <c r="B344" s="4" t="str">
        <f>VLOOKUP(E344,Region_Country_list!$A$3:$H$252,6,0)</f>
        <v>Asia</v>
      </c>
      <c r="C344" s="4" t="str">
        <f>VLOOKUP(E344,Region_Country_list!$A$3:$H$252,7,0)</f>
        <v>Eastern Asia</v>
      </c>
      <c r="D344" s="4" t="str">
        <f>VLOOKUP(E344,Region_Country_list!$A$3:$H$252,5,0)</f>
        <v>ISO 3166-2:CN</v>
      </c>
      <c r="E344" s="4" t="s">
        <v>75</v>
      </c>
      <c r="F344" s="4" t="s">
        <v>235</v>
      </c>
      <c r="G344" s="4" t="s">
        <v>13</v>
      </c>
      <c r="H344" s="4" t="s">
        <v>25</v>
      </c>
      <c r="I344" s="4">
        <v>1996.38</v>
      </c>
      <c r="J344" s="4">
        <f>IF(I344=0,NA(),I344)</f>
        <v>1996.38</v>
      </c>
      <c r="K344" s="4" t="s">
        <v>343</v>
      </c>
      <c r="L344" s="4">
        <f>IF(J344&lt;&gt;0,CONVERT(J344,K344,M344),NA())</f>
        <v>185.46977099520001</v>
      </c>
      <c r="M344" s="4" t="s">
        <v>344</v>
      </c>
      <c r="N344" s="6">
        <v>44092</v>
      </c>
      <c r="O344" s="6" t="e">
        <f>NA()</f>
        <v>#N/A</v>
      </c>
      <c r="P344" s="6">
        <f t="shared" ca="1" si="10"/>
        <v>44092</v>
      </c>
      <c r="Q344" s="4" t="s">
        <v>336</v>
      </c>
      <c r="R344" s="4">
        <v>14619.29</v>
      </c>
      <c r="S344" s="4" t="s">
        <v>336</v>
      </c>
      <c r="T344" s="4">
        <f t="shared" si="11"/>
        <v>14619.29</v>
      </c>
    </row>
    <row r="345" spans="1:20" x14ac:dyDescent="0.25">
      <c r="A345" s="7" t="s">
        <v>28</v>
      </c>
      <c r="B345" s="4" t="str">
        <f>VLOOKUP(E345,Region_Country_list!$A$3:$H$252,6,0)</f>
        <v>Asia</v>
      </c>
      <c r="C345" s="4" t="str">
        <f>VLOOKUP(E345,Region_Country_list!$A$3:$H$252,7,0)</f>
        <v>Eastern Asia</v>
      </c>
      <c r="D345" s="4" t="str">
        <f>VLOOKUP(E345,Region_Country_list!$A$3:$H$252,5,0)</f>
        <v>ISO 3166-2:CN</v>
      </c>
      <c r="E345" s="7" t="s">
        <v>75</v>
      </c>
      <c r="F345" s="7" t="s">
        <v>79</v>
      </c>
      <c r="G345" s="7" t="s">
        <v>13</v>
      </c>
      <c r="H345" s="7" t="s">
        <v>25</v>
      </c>
      <c r="I345" s="7">
        <v>0</v>
      </c>
      <c r="J345" s="7" t="e">
        <f>IF(I345=0,NA(),I345)</f>
        <v>#N/A</v>
      </c>
      <c r="K345" s="7" t="s">
        <v>343</v>
      </c>
      <c r="L345" s="7" t="e">
        <f>IF(J345&lt;&gt;0,CONVERT(J345,K345,M345),NA())</f>
        <v>#N/A</v>
      </c>
      <c r="M345" s="7" t="s">
        <v>344</v>
      </c>
      <c r="N345" s="9">
        <v>44012</v>
      </c>
      <c r="O345" s="9" t="e">
        <f>NA()</f>
        <v>#N/A</v>
      </c>
      <c r="P345" s="6">
        <f t="shared" ca="1" si="10"/>
        <v>44012</v>
      </c>
      <c r="Q345" s="7" t="s">
        <v>336</v>
      </c>
      <c r="R345" s="7">
        <v>36324</v>
      </c>
      <c r="S345" s="7" t="s">
        <v>336</v>
      </c>
      <c r="T345" s="4">
        <f t="shared" si="11"/>
        <v>36324</v>
      </c>
    </row>
    <row r="346" spans="1:20" x14ac:dyDescent="0.25">
      <c r="A346" s="4" t="s">
        <v>28</v>
      </c>
      <c r="B346" s="4" t="str">
        <f>VLOOKUP(E346,Region_Country_list!$A$3:$H$252,6,0)</f>
        <v>Asia</v>
      </c>
      <c r="C346" s="4" t="str">
        <f>VLOOKUP(E346,Region_Country_list!$A$3:$H$252,7,0)</f>
        <v>Eastern Asia</v>
      </c>
      <c r="D346" s="4" t="str">
        <f>VLOOKUP(E346,Region_Country_list!$A$3:$H$252,5,0)</f>
        <v>ISO 3166-2:CN</v>
      </c>
      <c r="E346" s="4" t="s">
        <v>75</v>
      </c>
      <c r="F346" s="4" t="s">
        <v>79</v>
      </c>
      <c r="G346" s="4" t="s">
        <v>13</v>
      </c>
      <c r="H346" s="4" t="s">
        <v>25</v>
      </c>
      <c r="I346" s="4">
        <v>0</v>
      </c>
      <c r="J346" s="4" t="e">
        <f>IF(I346=0,NA(),I346)</f>
        <v>#N/A</v>
      </c>
      <c r="K346" s="4" t="s">
        <v>343</v>
      </c>
      <c r="L346" s="4" t="e">
        <f>IF(J346&lt;&gt;0,CONVERT(J346,K346,M346),NA())</f>
        <v>#N/A</v>
      </c>
      <c r="M346" s="4" t="s">
        <v>344</v>
      </c>
      <c r="N346" s="6">
        <v>44126</v>
      </c>
      <c r="O346" s="6" t="e">
        <f>NA()</f>
        <v>#N/A</v>
      </c>
      <c r="P346" s="6">
        <f t="shared" ca="1" si="10"/>
        <v>44126</v>
      </c>
      <c r="Q346" s="4" t="s">
        <v>336</v>
      </c>
      <c r="R346" s="4">
        <v>48519</v>
      </c>
      <c r="S346" s="4" t="s">
        <v>336</v>
      </c>
      <c r="T346" s="4">
        <f t="shared" si="11"/>
        <v>48519</v>
      </c>
    </row>
    <row r="347" spans="1:20" x14ac:dyDescent="0.25">
      <c r="A347" s="7" t="s">
        <v>10</v>
      </c>
      <c r="B347" s="4" t="str">
        <f>VLOOKUP(E347,Region_Country_list!$A$3:$H$252,6,0)</f>
        <v>Asia</v>
      </c>
      <c r="C347" s="4" t="str">
        <f>VLOOKUP(E347,Region_Country_list!$A$3:$H$252,7,0)</f>
        <v>Western Asia</v>
      </c>
      <c r="D347" s="4" t="str">
        <f>VLOOKUP(E347,Region_Country_list!$A$3:$H$252,5,0)</f>
        <v>ISO 3166-2:AE</v>
      </c>
      <c r="E347" s="7" t="s">
        <v>1250</v>
      </c>
      <c r="F347" s="7" t="s">
        <v>203</v>
      </c>
      <c r="G347" s="7" t="s">
        <v>13</v>
      </c>
      <c r="H347" s="7" t="s">
        <v>25</v>
      </c>
      <c r="I347" s="7">
        <v>0</v>
      </c>
      <c r="J347" s="7" t="e">
        <f>IF(I347=0,NA(),I347)</f>
        <v>#N/A</v>
      </c>
      <c r="K347" s="7" t="s">
        <v>343</v>
      </c>
      <c r="L347" s="7" t="e">
        <f>IF(J347&lt;&gt;0,CONVERT(J347,K347,M347),NA())</f>
        <v>#N/A</v>
      </c>
      <c r="M347" s="7" t="s">
        <v>344</v>
      </c>
      <c r="N347" s="9">
        <v>44140</v>
      </c>
      <c r="O347" s="9" t="e">
        <f>NA()</f>
        <v>#N/A</v>
      </c>
      <c r="P347" s="6">
        <f t="shared" ca="1" si="10"/>
        <v>44140</v>
      </c>
      <c r="Q347" s="7" t="s">
        <v>336</v>
      </c>
      <c r="R347" s="7">
        <v>20806</v>
      </c>
      <c r="S347" s="7" t="s">
        <v>336</v>
      </c>
      <c r="T347" s="4">
        <f t="shared" si="11"/>
        <v>20806</v>
      </c>
    </row>
    <row r="348" spans="1:20" x14ac:dyDescent="0.25">
      <c r="A348" s="4" t="s">
        <v>28</v>
      </c>
      <c r="B348" s="4" t="str">
        <f>VLOOKUP(E348,Region_Country_list!$A$3:$H$252,6,0)</f>
        <v>Asia</v>
      </c>
      <c r="C348" s="4" t="str">
        <f>VLOOKUP(E348,Region_Country_list!$A$3:$H$252,7,0)</f>
        <v>Eastern Asia</v>
      </c>
      <c r="D348" s="4" t="str">
        <f>VLOOKUP(E348,Region_Country_list!$A$3:$H$252,5,0)</f>
        <v>ISO 3166-2:CN</v>
      </c>
      <c r="E348" s="4" t="s">
        <v>75</v>
      </c>
      <c r="F348" s="4" t="s">
        <v>79</v>
      </c>
      <c r="G348" s="4" t="s">
        <v>13</v>
      </c>
      <c r="H348" s="4" t="s">
        <v>25</v>
      </c>
      <c r="I348" s="4">
        <v>0</v>
      </c>
      <c r="J348" s="4" t="e">
        <f>IF(I348=0,NA(),I348)</f>
        <v>#N/A</v>
      </c>
      <c r="K348" s="4" t="s">
        <v>343</v>
      </c>
      <c r="L348" s="4" t="e">
        <f>IF(J348&lt;&gt;0,CONVERT(J348,K348,M348),NA())</f>
        <v>#N/A</v>
      </c>
      <c r="M348" s="4" t="s">
        <v>344</v>
      </c>
      <c r="N348" s="6">
        <v>44012</v>
      </c>
      <c r="O348" s="6" t="e">
        <f>NA()</f>
        <v>#N/A</v>
      </c>
      <c r="P348" s="6">
        <f t="shared" ca="1" si="10"/>
        <v>44012</v>
      </c>
      <c r="Q348" s="4" t="s">
        <v>336</v>
      </c>
      <c r="R348" s="4">
        <v>29838</v>
      </c>
      <c r="S348" s="4" t="s">
        <v>336</v>
      </c>
      <c r="T348" s="4">
        <f t="shared" si="11"/>
        <v>29838</v>
      </c>
    </row>
    <row r="349" spans="1:20" x14ac:dyDescent="0.25">
      <c r="A349" s="7" t="s">
        <v>28</v>
      </c>
      <c r="B349" s="4" t="str">
        <f>VLOOKUP(E349,Region_Country_list!$A$3:$H$252,6,0)</f>
        <v>Asia</v>
      </c>
      <c r="C349" s="4" t="str">
        <f>VLOOKUP(E349,Region_Country_list!$A$3:$H$252,7,0)</f>
        <v>Eastern Asia</v>
      </c>
      <c r="D349" s="4" t="str">
        <f>VLOOKUP(E349,Region_Country_list!$A$3:$H$252,5,0)</f>
        <v>ISO 3166-2:CN</v>
      </c>
      <c r="E349" s="7" t="s">
        <v>75</v>
      </c>
      <c r="F349" s="7" t="s">
        <v>79</v>
      </c>
      <c r="G349" s="7" t="s">
        <v>13</v>
      </c>
      <c r="H349" s="7" t="s">
        <v>25</v>
      </c>
      <c r="I349" s="7">
        <v>0</v>
      </c>
      <c r="J349" s="7" t="e">
        <f>IF(I349=0,NA(),I349)</f>
        <v>#N/A</v>
      </c>
      <c r="K349" s="7" t="s">
        <v>343</v>
      </c>
      <c r="L349" s="7" t="e">
        <f>IF(J349&lt;&gt;0,CONVERT(J349,K349,M349),NA())</f>
        <v>#N/A</v>
      </c>
      <c r="M349" s="7" t="s">
        <v>344</v>
      </c>
      <c r="N349" s="9">
        <v>44185</v>
      </c>
      <c r="O349" s="9" t="e">
        <f>NA()</f>
        <v>#N/A</v>
      </c>
      <c r="P349" s="6">
        <f t="shared" ca="1" si="10"/>
        <v>44185</v>
      </c>
      <c r="Q349" s="7" t="s">
        <v>336</v>
      </c>
      <c r="R349" s="7">
        <v>22054</v>
      </c>
      <c r="S349" s="7" t="s">
        <v>336</v>
      </c>
      <c r="T349" s="4">
        <f t="shared" si="11"/>
        <v>22054</v>
      </c>
    </row>
    <row r="350" spans="1:20" x14ac:dyDescent="0.25">
      <c r="A350" s="4" t="s">
        <v>28</v>
      </c>
      <c r="B350" s="4" t="str">
        <f>VLOOKUP(E350,Region_Country_list!$A$3:$H$252,6,0)</f>
        <v>Asia</v>
      </c>
      <c r="C350" s="4" t="str">
        <f>VLOOKUP(E350,Region_Country_list!$A$3:$H$252,7,0)</f>
        <v>Eastern Asia</v>
      </c>
      <c r="D350" s="4" t="str">
        <f>VLOOKUP(E350,Region_Country_list!$A$3:$H$252,5,0)</f>
        <v>ISO 3166-2:CN</v>
      </c>
      <c r="E350" s="4" t="s">
        <v>75</v>
      </c>
      <c r="F350" s="4" t="s">
        <v>255</v>
      </c>
      <c r="G350" s="4" t="s">
        <v>13</v>
      </c>
      <c r="H350" s="4" t="s">
        <v>25</v>
      </c>
      <c r="I350" s="4">
        <v>2152</v>
      </c>
      <c r="J350" s="4">
        <f>IF(I350=0,NA(),I350)</f>
        <v>2152</v>
      </c>
      <c r="K350" s="4" t="s">
        <v>343</v>
      </c>
      <c r="L350" s="4">
        <f>IF(J350&lt;&gt;0,CONVERT(J350,K350,M350),NA())</f>
        <v>199.92734207999999</v>
      </c>
      <c r="M350" s="4" t="s">
        <v>344</v>
      </c>
      <c r="N350" s="6">
        <v>44003</v>
      </c>
      <c r="O350" s="6" t="e">
        <f>NA()</f>
        <v>#N/A</v>
      </c>
      <c r="P350" s="6">
        <f t="shared" ca="1" si="10"/>
        <v>44003</v>
      </c>
      <c r="Q350" s="4" t="s">
        <v>336</v>
      </c>
      <c r="R350" s="4">
        <v>19492.39</v>
      </c>
      <c r="S350" s="4" t="s">
        <v>336</v>
      </c>
      <c r="T350" s="4">
        <f t="shared" si="11"/>
        <v>19492.39</v>
      </c>
    </row>
    <row r="351" spans="1:20" x14ac:dyDescent="0.25">
      <c r="A351" s="7" t="s">
        <v>28</v>
      </c>
      <c r="B351" s="4" t="str">
        <f>VLOOKUP(E351,Region_Country_list!$A$3:$H$252,6,0)</f>
        <v>Asia</v>
      </c>
      <c r="C351" s="4" t="str">
        <f>VLOOKUP(E351,Region_Country_list!$A$3:$H$252,7,0)</f>
        <v>Eastern Asia</v>
      </c>
      <c r="D351" s="4" t="str">
        <f>VLOOKUP(E351,Region_Country_list!$A$3:$H$252,5,0)</f>
        <v>ISO 3166-2:CN</v>
      </c>
      <c r="E351" s="7" t="s">
        <v>75</v>
      </c>
      <c r="F351" s="7" t="s">
        <v>260</v>
      </c>
      <c r="G351" s="7" t="s">
        <v>13</v>
      </c>
      <c r="H351" s="7" t="s">
        <v>25</v>
      </c>
      <c r="I351" s="7">
        <v>753.47</v>
      </c>
      <c r="J351" s="7">
        <f>IF(I351=0,NA(),I351)</f>
        <v>753.47</v>
      </c>
      <c r="K351" s="7" t="s">
        <v>343</v>
      </c>
      <c r="L351" s="7">
        <f>IF(J351&lt;&gt;0,CONVERT(J351,K351,M351),NA())</f>
        <v>69.999653548799998</v>
      </c>
      <c r="M351" s="7" t="s">
        <v>344</v>
      </c>
      <c r="N351" s="9">
        <v>44012</v>
      </c>
      <c r="O351" s="9" t="e">
        <f>NA()</f>
        <v>#N/A</v>
      </c>
      <c r="P351" s="6">
        <f t="shared" ca="1" si="10"/>
        <v>44012</v>
      </c>
      <c r="Q351" s="7" t="s">
        <v>336</v>
      </c>
      <c r="R351" s="7">
        <v>4020.3</v>
      </c>
      <c r="S351" s="7" t="s">
        <v>336</v>
      </c>
      <c r="T351" s="4">
        <f t="shared" si="11"/>
        <v>4020.3</v>
      </c>
    </row>
    <row r="352" spans="1:20" x14ac:dyDescent="0.25">
      <c r="A352" s="4" t="s">
        <v>28</v>
      </c>
      <c r="B352" s="4" t="str">
        <f>VLOOKUP(E352,Region_Country_list!$A$3:$H$252,6,0)</f>
        <v>Asia</v>
      </c>
      <c r="C352" s="4" t="str">
        <f>VLOOKUP(E352,Region_Country_list!$A$3:$H$252,7,0)</f>
        <v>Eastern Asia</v>
      </c>
      <c r="D352" s="4" t="str">
        <f>VLOOKUP(E352,Region_Country_list!$A$3:$H$252,5,0)</f>
        <v>ISO 3166-2:KR</v>
      </c>
      <c r="E352" s="4" t="s">
        <v>1317</v>
      </c>
      <c r="F352" s="4" t="s">
        <v>231</v>
      </c>
      <c r="G352" s="4" t="s">
        <v>13</v>
      </c>
      <c r="H352" s="4" t="s">
        <v>25</v>
      </c>
      <c r="I352" s="4">
        <v>743</v>
      </c>
      <c r="J352" s="4">
        <f>IF(I352=0,NA(),I352)</f>
        <v>743</v>
      </c>
      <c r="K352" s="4" t="s">
        <v>343</v>
      </c>
      <c r="L352" s="4">
        <f>IF(J352&lt;&gt;0,CONVERT(J352,K352,M352),NA())</f>
        <v>69.026958719999996</v>
      </c>
      <c r="M352" s="4" t="s">
        <v>344</v>
      </c>
      <c r="N352" s="6">
        <v>43233</v>
      </c>
      <c r="O352" s="6" t="e">
        <f>NA()</f>
        <v>#N/A</v>
      </c>
      <c r="P352" s="6">
        <f t="shared" ca="1" si="10"/>
        <v>43233</v>
      </c>
      <c r="Q352" s="4" t="s">
        <v>336</v>
      </c>
      <c r="R352" s="4">
        <v>14824</v>
      </c>
      <c r="S352" s="4" t="s">
        <v>336</v>
      </c>
      <c r="T352" s="4">
        <f t="shared" si="11"/>
        <v>14824</v>
      </c>
    </row>
    <row r="353" spans="1:20" x14ac:dyDescent="0.25">
      <c r="A353" s="7" t="s">
        <v>28</v>
      </c>
      <c r="B353" s="4" t="str">
        <f>VLOOKUP(E353,Region_Country_list!$A$3:$H$252,6,0)</f>
        <v>Asia</v>
      </c>
      <c r="C353" s="4" t="str">
        <f>VLOOKUP(E353,Region_Country_list!$A$3:$H$252,7,0)</f>
        <v>Eastern Asia</v>
      </c>
      <c r="D353" s="4" t="str">
        <f>VLOOKUP(E353,Region_Country_list!$A$3:$H$252,5,0)</f>
        <v>ISO 3166-2:CN</v>
      </c>
      <c r="E353" s="7" t="s">
        <v>75</v>
      </c>
      <c r="F353" s="7" t="s">
        <v>234</v>
      </c>
      <c r="G353" s="7" t="s">
        <v>13</v>
      </c>
      <c r="H353" s="7" t="s">
        <v>25</v>
      </c>
      <c r="I353" s="7">
        <v>1402.2</v>
      </c>
      <c r="J353" s="7">
        <f>IF(I353=0,NA(),I353)</f>
        <v>1402.2</v>
      </c>
      <c r="K353" s="7" t="s">
        <v>343</v>
      </c>
      <c r="L353" s="7">
        <f>IF(J353&lt;&gt;0,CONVERT(J353,K353,M353),NA())</f>
        <v>130.268642688</v>
      </c>
      <c r="M353" s="7" t="s">
        <v>344</v>
      </c>
      <c r="N353" s="9">
        <v>44012</v>
      </c>
      <c r="O353" s="9" t="e">
        <f>NA()</f>
        <v>#N/A</v>
      </c>
      <c r="P353" s="6">
        <f t="shared" ca="1" si="10"/>
        <v>44012</v>
      </c>
      <c r="Q353" s="7" t="s">
        <v>336</v>
      </c>
      <c r="R353" s="7">
        <v>10355.33</v>
      </c>
      <c r="S353" s="7" t="s">
        <v>336</v>
      </c>
      <c r="T353" s="4">
        <f t="shared" si="11"/>
        <v>10355.33</v>
      </c>
    </row>
    <row r="354" spans="1:20" x14ac:dyDescent="0.25">
      <c r="A354" s="4" t="s">
        <v>28</v>
      </c>
      <c r="B354" s="4" t="str">
        <f>VLOOKUP(E354,Region_Country_list!$A$3:$H$252,6,0)</f>
        <v>Asia</v>
      </c>
      <c r="C354" s="4" t="str">
        <f>VLOOKUP(E354,Region_Country_list!$A$3:$H$252,7,0)</f>
        <v>Eastern Asia</v>
      </c>
      <c r="D354" s="4" t="str">
        <f>VLOOKUP(E354,Region_Country_list!$A$3:$H$252,5,0)</f>
        <v>ISO 3166-2:CN</v>
      </c>
      <c r="E354" s="4" t="s">
        <v>75</v>
      </c>
      <c r="F354" s="4" t="s">
        <v>260</v>
      </c>
      <c r="G354" s="4" t="s">
        <v>13</v>
      </c>
      <c r="H354" s="4" t="s">
        <v>25</v>
      </c>
      <c r="I354" s="4">
        <v>2583.34</v>
      </c>
      <c r="J354" s="4">
        <f>IF(I354=0,NA(),I354)</f>
        <v>2583.34</v>
      </c>
      <c r="K354" s="4" t="s">
        <v>343</v>
      </c>
      <c r="L354" s="4">
        <f>IF(J354&lt;&gt;0,CONVERT(J354,K354,M354),NA())</f>
        <v>240.00013935360002</v>
      </c>
      <c r="M354" s="4" t="s">
        <v>344</v>
      </c>
      <c r="N354" s="6">
        <v>43930</v>
      </c>
      <c r="O354" s="6" t="e">
        <f>NA()</f>
        <v>#N/A</v>
      </c>
      <c r="P354" s="6">
        <f t="shared" ca="1" si="10"/>
        <v>43930</v>
      </c>
      <c r="Q354" s="4" t="s">
        <v>336</v>
      </c>
      <c r="R354" s="4">
        <v>21928.93</v>
      </c>
      <c r="S354" s="4" t="s">
        <v>336</v>
      </c>
      <c r="T354" s="4">
        <f t="shared" si="11"/>
        <v>21928.93</v>
      </c>
    </row>
    <row r="355" spans="1:20" x14ac:dyDescent="0.25">
      <c r="A355" s="7" t="s">
        <v>28</v>
      </c>
      <c r="B355" s="4" t="str">
        <f>VLOOKUP(E355,Region_Country_list!$A$3:$H$252,6,0)</f>
        <v>Asia</v>
      </c>
      <c r="C355" s="4" t="str">
        <f>VLOOKUP(E355,Region_Country_list!$A$3:$H$252,7,0)</f>
        <v>Eastern Asia</v>
      </c>
      <c r="D355" s="4" t="str">
        <f>VLOOKUP(E355,Region_Country_list!$A$3:$H$252,5,0)</f>
        <v>ISO 3166-2:CN</v>
      </c>
      <c r="E355" s="7" t="s">
        <v>75</v>
      </c>
      <c r="F355" s="7" t="s">
        <v>260</v>
      </c>
      <c r="G355" s="7" t="s">
        <v>13</v>
      </c>
      <c r="H355" s="7" t="s">
        <v>25</v>
      </c>
      <c r="I355" s="7">
        <v>1528.48</v>
      </c>
      <c r="J355" s="7">
        <f>IF(I355=0,NA(),I355)</f>
        <v>1528.48</v>
      </c>
      <c r="K355" s="7" t="s">
        <v>343</v>
      </c>
      <c r="L355" s="7">
        <f>IF(J355&lt;&gt;0,CONVERT(J355,K355,M355),NA())</f>
        <v>142.00043857920002</v>
      </c>
      <c r="M355" s="7" t="s">
        <v>344</v>
      </c>
      <c r="N355" s="9">
        <v>43937</v>
      </c>
      <c r="O355" s="9" t="e">
        <f>NA()</f>
        <v>#N/A</v>
      </c>
      <c r="P355" s="6">
        <f t="shared" ca="1" si="10"/>
        <v>43937</v>
      </c>
      <c r="Q355" s="7" t="s">
        <v>336</v>
      </c>
      <c r="R355" s="7">
        <v>6876.64</v>
      </c>
      <c r="S355" s="7" t="s">
        <v>336</v>
      </c>
      <c r="T355" s="4">
        <f t="shared" si="11"/>
        <v>6876.64</v>
      </c>
    </row>
    <row r="356" spans="1:20" x14ac:dyDescent="0.25">
      <c r="A356" s="4" t="s">
        <v>28</v>
      </c>
      <c r="B356" s="4" t="str">
        <f>VLOOKUP(E356,Region_Country_list!$A$3:$H$252,6,0)</f>
        <v>Asia</v>
      </c>
      <c r="C356" s="4" t="str">
        <f>VLOOKUP(E356,Region_Country_list!$A$3:$H$252,7,0)</f>
        <v>Eastern Asia</v>
      </c>
      <c r="D356" s="4" t="str">
        <f>VLOOKUP(E356,Region_Country_list!$A$3:$H$252,5,0)</f>
        <v>ISO 3166-2:CN</v>
      </c>
      <c r="E356" s="4" t="s">
        <v>75</v>
      </c>
      <c r="F356" s="4" t="s">
        <v>260</v>
      </c>
      <c r="G356" s="4" t="s">
        <v>13</v>
      </c>
      <c r="H356" s="4" t="s">
        <v>25</v>
      </c>
      <c r="I356" s="4">
        <v>592.02</v>
      </c>
      <c r="J356" s="4">
        <f>IF(I356=0,NA(),I356)</f>
        <v>592.02</v>
      </c>
      <c r="K356" s="4" t="s">
        <v>343</v>
      </c>
      <c r="L356" s="4">
        <f>IF(J356&lt;&gt;0,CONVERT(J356,K356,M356),NA())</f>
        <v>55.000457740800002</v>
      </c>
      <c r="M356" s="4" t="s">
        <v>344</v>
      </c>
      <c r="N356" s="6">
        <v>43937</v>
      </c>
      <c r="O356" s="6" t="e">
        <f>NA()</f>
        <v>#N/A</v>
      </c>
      <c r="P356" s="6">
        <f t="shared" ca="1" si="10"/>
        <v>43937</v>
      </c>
      <c r="Q356" s="4" t="s">
        <v>336</v>
      </c>
      <c r="R356" s="4">
        <v>3258.88</v>
      </c>
      <c r="S356" s="4" t="s">
        <v>336</v>
      </c>
      <c r="T356" s="4">
        <f t="shared" si="11"/>
        <v>3258.88</v>
      </c>
    </row>
    <row r="357" spans="1:20" x14ac:dyDescent="0.25">
      <c r="A357" s="7" t="s">
        <v>28</v>
      </c>
      <c r="B357" s="4" t="str">
        <f>VLOOKUP(E357,Region_Country_list!$A$3:$H$252,6,0)</f>
        <v>Asia</v>
      </c>
      <c r="C357" s="4" t="str">
        <f>VLOOKUP(E357,Region_Country_list!$A$3:$H$252,7,0)</f>
        <v>Eastern Asia</v>
      </c>
      <c r="D357" s="4" t="str">
        <f>VLOOKUP(E357,Region_Country_list!$A$3:$H$252,5,0)</f>
        <v>ISO 3166-2:KR</v>
      </c>
      <c r="E357" s="7" t="s">
        <v>1317</v>
      </c>
      <c r="F357" s="7" t="s">
        <v>231</v>
      </c>
      <c r="G357" s="7" t="s">
        <v>13</v>
      </c>
      <c r="H357" s="7" t="s">
        <v>25</v>
      </c>
      <c r="I357" s="7">
        <v>1206</v>
      </c>
      <c r="J357" s="7">
        <f>IF(I357=0,NA(),I357)</f>
        <v>1206</v>
      </c>
      <c r="K357" s="7" t="s">
        <v>343</v>
      </c>
      <c r="L357" s="7">
        <f>IF(J357&lt;&gt;0,CONVERT(J357,K357,M357),NA())</f>
        <v>112.04106624000001</v>
      </c>
      <c r="M357" s="7" t="s">
        <v>344</v>
      </c>
      <c r="N357" s="9">
        <v>44104</v>
      </c>
      <c r="O357" s="9" t="e">
        <f>NA()</f>
        <v>#N/A</v>
      </c>
      <c r="P357" s="6">
        <f t="shared" ca="1" si="10"/>
        <v>44104</v>
      </c>
      <c r="Q357" s="7" t="s">
        <v>336</v>
      </c>
      <c r="R357" s="7">
        <v>16235</v>
      </c>
      <c r="S357" s="7" t="s">
        <v>336</v>
      </c>
      <c r="T357" s="4">
        <f t="shared" si="11"/>
        <v>16235</v>
      </c>
    </row>
    <row r="358" spans="1:20" x14ac:dyDescent="0.25">
      <c r="A358" s="4" t="s">
        <v>28</v>
      </c>
      <c r="B358" s="4" t="str">
        <f>VLOOKUP(E358,Region_Country_list!$A$3:$H$252,6,0)</f>
        <v>Asia</v>
      </c>
      <c r="C358" s="4" t="str">
        <f>VLOOKUP(E358,Region_Country_list!$A$3:$H$252,7,0)</f>
        <v>Eastern Asia</v>
      </c>
      <c r="D358" s="4" t="str">
        <f>VLOOKUP(E358,Region_Country_list!$A$3:$H$252,5,0)</f>
        <v>ISO 3166-2:CN</v>
      </c>
      <c r="E358" s="4" t="s">
        <v>75</v>
      </c>
      <c r="F358" s="4" t="s">
        <v>77</v>
      </c>
      <c r="G358" s="4" t="s">
        <v>13</v>
      </c>
      <c r="H358" s="4" t="s">
        <v>25</v>
      </c>
      <c r="I358" s="4">
        <v>656.59853440000006</v>
      </c>
      <c r="J358" s="4">
        <f>IF(I358=0,NA(),I358)</f>
        <v>656.59853440000006</v>
      </c>
      <c r="K358" s="4" t="s">
        <v>343</v>
      </c>
      <c r="L358" s="4">
        <f>IF(J358&lt;&gt;0,CONVERT(J358,K358,M358),NA())</f>
        <v>60.999999905304577</v>
      </c>
      <c r="M358" s="4" t="s">
        <v>344</v>
      </c>
      <c r="N358" s="6">
        <v>43997</v>
      </c>
      <c r="O358" s="6" t="e">
        <f>NA()</f>
        <v>#N/A</v>
      </c>
      <c r="P358" s="6">
        <f t="shared" ca="1" si="10"/>
        <v>43997</v>
      </c>
      <c r="Q358" s="4" t="s">
        <v>336</v>
      </c>
      <c r="R358" s="4">
        <v>10378</v>
      </c>
      <c r="S358" s="4" t="s">
        <v>336</v>
      </c>
      <c r="T358" s="4">
        <f t="shared" si="11"/>
        <v>10378</v>
      </c>
    </row>
    <row r="359" spans="1:20" x14ac:dyDescent="0.25">
      <c r="A359" s="7" t="s">
        <v>10</v>
      </c>
      <c r="B359" s="4" t="str">
        <f>VLOOKUP(E359,Region_Country_list!$A$3:$H$252,6,0)</f>
        <v>Asia</v>
      </c>
      <c r="C359" s="4" t="str">
        <f>VLOOKUP(E359,Region_Country_list!$A$3:$H$252,7,0)</f>
        <v>Western Asia</v>
      </c>
      <c r="D359" s="4" t="str">
        <f>VLOOKUP(E359,Region_Country_list!$A$3:$H$252,5,0)</f>
        <v>ISO 3166-2:AE</v>
      </c>
      <c r="E359" s="7" t="s">
        <v>1250</v>
      </c>
      <c r="F359" s="7" t="s">
        <v>203</v>
      </c>
      <c r="G359" s="7" t="s">
        <v>13</v>
      </c>
      <c r="H359" s="7" t="s">
        <v>25</v>
      </c>
      <c r="I359" s="7">
        <v>0</v>
      </c>
      <c r="J359" s="7" t="e">
        <f>IF(I359=0,NA(),I359)</f>
        <v>#N/A</v>
      </c>
      <c r="K359" s="7" t="s">
        <v>343</v>
      </c>
      <c r="L359" s="7" t="e">
        <f>IF(J359&lt;&gt;0,CONVERT(J359,K359,M359),NA())</f>
        <v>#N/A</v>
      </c>
      <c r="M359" s="7" t="s">
        <v>344</v>
      </c>
      <c r="N359" s="9">
        <v>44016</v>
      </c>
      <c r="O359" s="9" t="e">
        <f>NA()</f>
        <v>#N/A</v>
      </c>
      <c r="P359" s="6">
        <f t="shared" ca="1" si="10"/>
        <v>44016</v>
      </c>
      <c r="Q359" s="7" t="s">
        <v>336</v>
      </c>
      <c r="R359" s="7">
        <v>37417</v>
      </c>
      <c r="S359" s="7" t="s">
        <v>336</v>
      </c>
      <c r="T359" s="4">
        <f t="shared" si="11"/>
        <v>37417</v>
      </c>
    </row>
    <row r="360" spans="1:20" x14ac:dyDescent="0.25">
      <c r="A360" s="4" t="s">
        <v>28</v>
      </c>
      <c r="B360" s="4" t="str">
        <f>VLOOKUP(E360,Region_Country_list!$A$3:$H$252,6,0)</f>
        <v>Asia</v>
      </c>
      <c r="C360" s="4" t="str">
        <f>VLOOKUP(E360,Region_Country_list!$A$3:$H$252,7,0)</f>
        <v>Eastern Asia</v>
      </c>
      <c r="D360" s="4" t="str">
        <f>VLOOKUP(E360,Region_Country_list!$A$3:$H$252,5,0)</f>
        <v>ISO 3166-2:KR</v>
      </c>
      <c r="E360" s="4" t="s">
        <v>1317</v>
      </c>
      <c r="F360" s="4" t="s">
        <v>230</v>
      </c>
      <c r="G360" s="4" t="s">
        <v>13</v>
      </c>
      <c r="H360" s="4" t="s">
        <v>25</v>
      </c>
      <c r="I360" s="4">
        <v>2448</v>
      </c>
      <c r="J360" s="4">
        <f>IF(I360=0,NA(),I360)</f>
        <v>2448</v>
      </c>
      <c r="K360" s="4" t="s">
        <v>343</v>
      </c>
      <c r="L360" s="4">
        <f>IF(J360&lt;&gt;0,CONVERT(J360,K360,M360),NA())</f>
        <v>227.42664192000001</v>
      </c>
      <c r="M360" s="4" t="s">
        <v>344</v>
      </c>
      <c r="N360" s="6">
        <v>44069</v>
      </c>
      <c r="O360" s="6" t="e">
        <f>NA()</f>
        <v>#N/A</v>
      </c>
      <c r="P360" s="6">
        <f t="shared" ca="1" si="10"/>
        <v>44069</v>
      </c>
      <c r="Q360" s="4" t="s">
        <v>336</v>
      </c>
      <c r="R360" s="4">
        <v>16941</v>
      </c>
      <c r="S360" s="4" t="s">
        <v>336</v>
      </c>
      <c r="T360" s="4">
        <f t="shared" si="11"/>
        <v>16941</v>
      </c>
    </row>
    <row r="361" spans="1:20" x14ac:dyDescent="0.25">
      <c r="A361" s="7" t="s">
        <v>10</v>
      </c>
      <c r="B361" s="4" t="str">
        <f>VLOOKUP(E361,Region_Country_list!$A$3:$H$252,6,0)</f>
        <v>Asia</v>
      </c>
      <c r="C361" s="4" t="str">
        <f>VLOOKUP(E361,Region_Country_list!$A$3:$H$252,7,0)</f>
        <v>Central Asia</v>
      </c>
      <c r="D361" s="4" t="str">
        <f>VLOOKUP(E361,Region_Country_list!$A$3:$H$252,5,0)</f>
        <v>ISO 3166-2:KZ</v>
      </c>
      <c r="E361" s="7" t="s">
        <v>132</v>
      </c>
      <c r="F361" s="7" t="s">
        <v>133</v>
      </c>
      <c r="G361" s="7" t="s">
        <v>13</v>
      </c>
      <c r="H361" s="7" t="s">
        <v>25</v>
      </c>
      <c r="I361" s="7">
        <v>0</v>
      </c>
      <c r="J361" s="7" t="e">
        <f>IF(I361=0,NA(),I361)</f>
        <v>#N/A</v>
      </c>
      <c r="K361" s="7" t="s">
        <v>343</v>
      </c>
      <c r="L361" s="7" t="e">
        <f>IF(J361&lt;&gt;0,CONVERT(J361,K361,M361),NA())</f>
        <v>#N/A</v>
      </c>
      <c r="M361" s="7" t="s">
        <v>344</v>
      </c>
      <c r="N361" s="9">
        <v>44043</v>
      </c>
      <c r="O361" s="9" t="e">
        <f>NA()</f>
        <v>#N/A</v>
      </c>
      <c r="P361" s="6">
        <f t="shared" ca="1" si="10"/>
        <v>44043</v>
      </c>
      <c r="Q361" s="7" t="s">
        <v>336</v>
      </c>
      <c r="R361" s="7">
        <v>21344</v>
      </c>
      <c r="S361" s="7" t="s">
        <v>336</v>
      </c>
      <c r="T361" s="4">
        <f t="shared" si="11"/>
        <v>21344</v>
      </c>
    </row>
    <row r="362" spans="1:20" x14ac:dyDescent="0.25">
      <c r="A362" s="4" t="s">
        <v>28</v>
      </c>
      <c r="B362" s="4" t="str">
        <f>VLOOKUP(E362,Region_Country_list!$A$3:$H$252,6,0)</f>
        <v>Asia</v>
      </c>
      <c r="C362" s="4" t="str">
        <f>VLOOKUP(E362,Region_Country_list!$A$3:$H$252,7,0)</f>
        <v>Eastern Asia</v>
      </c>
      <c r="D362" s="4" t="str">
        <f>VLOOKUP(E362,Region_Country_list!$A$3:$H$252,5,0)</f>
        <v>ISO 3166-2:CN</v>
      </c>
      <c r="E362" s="4" t="s">
        <v>75</v>
      </c>
      <c r="F362" s="4" t="s">
        <v>235</v>
      </c>
      <c r="G362" s="4" t="s">
        <v>13</v>
      </c>
      <c r="H362" s="4" t="s">
        <v>25</v>
      </c>
      <c r="I362" s="4">
        <v>0</v>
      </c>
      <c r="J362" s="4" t="e">
        <f>IF(I362=0,NA(),I362)</f>
        <v>#N/A</v>
      </c>
      <c r="K362" s="4" t="s">
        <v>343</v>
      </c>
      <c r="L362" s="4" t="e">
        <f>IF(J362&lt;&gt;0,CONVERT(J362,K362,M362),NA())</f>
        <v>#N/A</v>
      </c>
      <c r="M362" s="4" t="s">
        <v>344</v>
      </c>
      <c r="N362" s="6">
        <v>44012</v>
      </c>
      <c r="O362" s="6" t="e">
        <f>NA()</f>
        <v>#N/A</v>
      </c>
      <c r="P362" s="6">
        <f t="shared" ca="1" si="10"/>
        <v>44012</v>
      </c>
      <c r="Q362" s="4" t="s">
        <v>336</v>
      </c>
      <c r="R362" s="4">
        <v>29838</v>
      </c>
      <c r="S362" s="4" t="s">
        <v>336</v>
      </c>
      <c r="T362" s="4">
        <f t="shared" si="11"/>
        <v>29838</v>
      </c>
    </row>
    <row r="363" spans="1:20" x14ac:dyDescent="0.25">
      <c r="A363" s="7" t="s">
        <v>10</v>
      </c>
      <c r="B363" s="4" t="str">
        <f>VLOOKUP(E363,Region_Country_list!$A$3:$H$252,6,0)</f>
        <v>Asia</v>
      </c>
      <c r="C363" s="4" t="str">
        <f>VLOOKUP(E363,Region_Country_list!$A$3:$H$252,7,0)</f>
        <v>Western Asia</v>
      </c>
      <c r="D363" s="4" t="str">
        <f>VLOOKUP(E363,Region_Country_list!$A$3:$H$252,5,0)</f>
        <v>ISO 3166-2:AE</v>
      </c>
      <c r="E363" s="7" t="s">
        <v>1250</v>
      </c>
      <c r="F363" s="7" t="s">
        <v>203</v>
      </c>
      <c r="G363" s="7" t="s">
        <v>13</v>
      </c>
      <c r="H363" s="7" t="s">
        <v>25</v>
      </c>
      <c r="I363" s="7">
        <v>0</v>
      </c>
      <c r="J363" s="7" t="e">
        <f>IF(I363=0,NA(),I363)</f>
        <v>#N/A</v>
      </c>
      <c r="K363" s="7" t="s">
        <v>343</v>
      </c>
      <c r="L363" s="7" t="e">
        <f>IF(J363&lt;&gt;0,CONVERT(J363,K363,M363),NA())</f>
        <v>#N/A</v>
      </c>
      <c r="M363" s="7" t="s">
        <v>344</v>
      </c>
      <c r="N363" s="9">
        <v>44043</v>
      </c>
      <c r="O363" s="9" t="e">
        <f>NA()</f>
        <v>#N/A</v>
      </c>
      <c r="P363" s="6">
        <f t="shared" ca="1" si="10"/>
        <v>44043</v>
      </c>
      <c r="Q363" s="7" t="s">
        <v>336</v>
      </c>
      <c r="R363" s="7">
        <v>43653</v>
      </c>
      <c r="S363" s="7" t="s">
        <v>336</v>
      </c>
      <c r="T363" s="4">
        <f t="shared" si="11"/>
        <v>43653</v>
      </c>
    </row>
    <row r="364" spans="1:20" x14ac:dyDescent="0.25">
      <c r="A364" s="4" t="s">
        <v>28</v>
      </c>
      <c r="B364" s="4" t="str">
        <f>VLOOKUP(E364,Region_Country_list!$A$3:$H$252,6,0)</f>
        <v>Asia</v>
      </c>
      <c r="C364" s="4" t="str">
        <f>VLOOKUP(E364,Region_Country_list!$A$3:$H$252,7,0)</f>
        <v>Eastern Asia</v>
      </c>
      <c r="D364" s="4" t="str">
        <f>VLOOKUP(E364,Region_Country_list!$A$3:$H$252,5,0)</f>
        <v>ISO 3166-2:KR</v>
      </c>
      <c r="E364" s="4" t="s">
        <v>1317</v>
      </c>
      <c r="F364" s="4" t="s">
        <v>230</v>
      </c>
      <c r="G364" s="4" t="s">
        <v>13</v>
      </c>
      <c r="H364" s="4" t="s">
        <v>25</v>
      </c>
      <c r="I364" s="4">
        <v>1569</v>
      </c>
      <c r="J364" s="4">
        <f>IF(I364=0,NA(),I364)</f>
        <v>1569</v>
      </c>
      <c r="K364" s="4" t="s">
        <v>343</v>
      </c>
      <c r="L364" s="4">
        <f>IF(J364&lt;&gt;0,CONVERT(J364,K364,M364),NA())</f>
        <v>145.76486976000001</v>
      </c>
      <c r="M364" s="4" t="s">
        <v>344</v>
      </c>
      <c r="N364" s="6">
        <v>44009</v>
      </c>
      <c r="O364" s="6" t="e">
        <f>NA()</f>
        <v>#N/A</v>
      </c>
      <c r="P364" s="6">
        <f t="shared" ca="1" si="10"/>
        <v>44009</v>
      </c>
      <c r="Q364" s="4" t="s">
        <v>336</v>
      </c>
      <c r="R364" s="4">
        <v>19765</v>
      </c>
      <c r="S364" s="4" t="s">
        <v>336</v>
      </c>
      <c r="T364" s="4">
        <f t="shared" si="11"/>
        <v>19765</v>
      </c>
    </row>
    <row r="365" spans="1:20" x14ac:dyDescent="0.25">
      <c r="A365" s="7" t="s">
        <v>10</v>
      </c>
      <c r="B365" s="4" t="str">
        <f>VLOOKUP(E365,Region_Country_list!$A$3:$H$252,6,0)</f>
        <v>Asia</v>
      </c>
      <c r="C365" s="4" t="str">
        <f>VLOOKUP(E365,Region_Country_list!$A$3:$H$252,7,0)</f>
        <v>South-eastern Asia</v>
      </c>
      <c r="D365" s="4" t="str">
        <f>VLOOKUP(E365,Region_Country_list!$A$3:$H$252,5,0)</f>
        <v>ISO 3166-2:SG</v>
      </c>
      <c r="E365" s="7" t="s">
        <v>301</v>
      </c>
      <c r="F365" s="7" t="s">
        <v>301</v>
      </c>
      <c r="G365" s="7" t="s">
        <v>13</v>
      </c>
      <c r="H365" s="7" t="s">
        <v>25</v>
      </c>
      <c r="I365" s="7">
        <v>3000</v>
      </c>
      <c r="J365" s="7">
        <f>IF(I365=0,NA(),I365)</f>
        <v>3000</v>
      </c>
      <c r="K365" s="7" t="s">
        <v>343</v>
      </c>
      <c r="L365" s="7">
        <f>IF(J365&lt;&gt;0,CONVERT(J365,K365,M365),NA())</f>
        <v>278.70912000000004</v>
      </c>
      <c r="M365" s="7" t="s">
        <v>344</v>
      </c>
      <c r="N365" s="9">
        <v>44073</v>
      </c>
      <c r="O365" s="9" t="e">
        <f>NA()</f>
        <v>#N/A</v>
      </c>
      <c r="P365" s="6">
        <f t="shared" ca="1" si="10"/>
        <v>44073</v>
      </c>
      <c r="Q365" s="7" t="s">
        <v>336</v>
      </c>
      <c r="R365" s="7">
        <v>47059</v>
      </c>
      <c r="S365" s="7" t="s">
        <v>336</v>
      </c>
      <c r="T365" s="4">
        <f t="shared" si="11"/>
        <v>47059</v>
      </c>
    </row>
    <row r="366" spans="1:20" x14ac:dyDescent="0.25">
      <c r="A366" s="4" t="s">
        <v>10</v>
      </c>
      <c r="B366" s="4" t="str">
        <f>VLOOKUP(E366,Region_Country_list!$A$3:$H$252,6,0)</f>
        <v>Asia</v>
      </c>
      <c r="C366" s="4" t="str">
        <f>VLOOKUP(E366,Region_Country_list!$A$3:$H$252,7,0)</f>
        <v>Western Asia</v>
      </c>
      <c r="D366" s="4" t="str">
        <f>VLOOKUP(E366,Region_Country_list!$A$3:$H$252,5,0)</f>
        <v>ISO 3166-2:AE</v>
      </c>
      <c r="E366" s="4" t="s">
        <v>1250</v>
      </c>
      <c r="F366" s="4" t="s">
        <v>203</v>
      </c>
      <c r="G366" s="4" t="s">
        <v>13</v>
      </c>
      <c r="H366" s="4" t="s">
        <v>25</v>
      </c>
      <c r="I366" s="4">
        <v>0</v>
      </c>
      <c r="J366" s="4" t="e">
        <f>IF(I366=0,NA(),I366)</f>
        <v>#N/A</v>
      </c>
      <c r="K366" s="4" t="s">
        <v>343</v>
      </c>
      <c r="L366" s="4" t="e">
        <f>IF(J366&lt;&gt;0,CONVERT(J366,K366,M366),NA())</f>
        <v>#N/A</v>
      </c>
      <c r="M366" s="4" t="s">
        <v>344</v>
      </c>
      <c r="N366" s="6">
        <v>44074</v>
      </c>
      <c r="O366" s="6" t="e">
        <f>NA()</f>
        <v>#N/A</v>
      </c>
      <c r="P366" s="6">
        <f t="shared" ca="1" si="10"/>
        <v>44074</v>
      </c>
      <c r="Q366" s="4" t="s">
        <v>336</v>
      </c>
      <c r="R366" s="4">
        <v>41574</v>
      </c>
      <c r="S366" s="4" t="s">
        <v>336</v>
      </c>
      <c r="T366" s="4">
        <f t="shared" si="11"/>
        <v>41574</v>
      </c>
    </row>
    <row r="367" spans="1:20" x14ac:dyDescent="0.25">
      <c r="A367" s="7" t="s">
        <v>10</v>
      </c>
      <c r="B367" s="4" t="str">
        <f>VLOOKUP(E367,Region_Country_list!$A$3:$H$252,6,0)</f>
        <v>Asia</v>
      </c>
      <c r="C367" s="4" t="str">
        <f>VLOOKUP(E367,Region_Country_list!$A$3:$H$252,7,0)</f>
        <v>South-eastern Asia</v>
      </c>
      <c r="D367" s="4" t="str">
        <f>VLOOKUP(E367,Region_Country_list!$A$3:$H$252,5,0)</f>
        <v>ISO 3166-2:SG</v>
      </c>
      <c r="E367" s="7" t="s">
        <v>301</v>
      </c>
      <c r="F367" s="7" t="s">
        <v>301</v>
      </c>
      <c r="G367" s="7" t="s">
        <v>13</v>
      </c>
      <c r="H367" s="7" t="s">
        <v>25</v>
      </c>
      <c r="I367" s="7">
        <v>0</v>
      </c>
      <c r="J367" s="7" t="e">
        <f>IF(I367=0,NA(),I367)</f>
        <v>#N/A</v>
      </c>
      <c r="K367" s="7" t="s">
        <v>343</v>
      </c>
      <c r="L367" s="7" t="e">
        <f>IF(J367&lt;&gt;0,CONVERT(J367,K367,M367),NA())</f>
        <v>#N/A</v>
      </c>
      <c r="M367" s="7" t="s">
        <v>344</v>
      </c>
      <c r="N367" s="9">
        <v>44088</v>
      </c>
      <c r="O367" s="9" t="e">
        <f>NA()</f>
        <v>#N/A</v>
      </c>
      <c r="P367" s="6">
        <f t="shared" ca="1" si="10"/>
        <v>44088</v>
      </c>
      <c r="Q367" s="7" t="s">
        <v>336</v>
      </c>
      <c r="R367" s="7">
        <v>47059</v>
      </c>
      <c r="S367" s="7" t="s">
        <v>336</v>
      </c>
      <c r="T367" s="4">
        <f t="shared" si="11"/>
        <v>47059</v>
      </c>
    </row>
    <row r="368" spans="1:20" x14ac:dyDescent="0.25">
      <c r="A368" s="4" t="s">
        <v>28</v>
      </c>
      <c r="B368" s="4" t="str">
        <f>VLOOKUP(E368,Region_Country_list!$A$3:$H$252,6,0)</f>
        <v>Asia</v>
      </c>
      <c r="C368" s="4" t="str">
        <f>VLOOKUP(E368,Region_Country_list!$A$3:$H$252,7,0)</f>
        <v>Eastern Asia</v>
      </c>
      <c r="D368" s="4" t="str">
        <f>VLOOKUP(E368,Region_Country_list!$A$3:$H$252,5,0)</f>
        <v>ISO 3166-2:KR</v>
      </c>
      <c r="E368" s="4" t="s">
        <v>1317</v>
      </c>
      <c r="F368" s="4" t="s">
        <v>231</v>
      </c>
      <c r="G368" s="4" t="s">
        <v>13</v>
      </c>
      <c r="H368" s="4" t="s">
        <v>25</v>
      </c>
      <c r="I368" s="4">
        <v>624</v>
      </c>
      <c r="J368" s="4">
        <f>IF(I368=0,NA(),I368)</f>
        <v>624</v>
      </c>
      <c r="K368" s="4" t="s">
        <v>343</v>
      </c>
      <c r="L368" s="4">
        <f>IF(J368&lt;&gt;0,CONVERT(J368,K368,M368),NA())</f>
        <v>57.971496960000003</v>
      </c>
      <c r="M368" s="4" t="s">
        <v>344</v>
      </c>
      <c r="N368" s="6">
        <v>44104</v>
      </c>
      <c r="O368" s="6" t="e">
        <f>NA()</f>
        <v>#N/A</v>
      </c>
      <c r="P368" s="6">
        <f t="shared" ca="1" si="10"/>
        <v>44104</v>
      </c>
      <c r="Q368" s="4" t="s">
        <v>336</v>
      </c>
      <c r="R368" s="4">
        <v>5647.06</v>
      </c>
      <c r="S368" s="4" t="s">
        <v>336</v>
      </c>
      <c r="T368" s="4">
        <f t="shared" si="11"/>
        <v>5647.06</v>
      </c>
    </row>
    <row r="369" spans="1:20" x14ac:dyDescent="0.25">
      <c r="A369" s="7" t="s">
        <v>28</v>
      </c>
      <c r="B369" s="4" t="str">
        <f>VLOOKUP(E369,Region_Country_list!$A$3:$H$252,6,0)</f>
        <v>Asia</v>
      </c>
      <c r="C369" s="4" t="str">
        <f>VLOOKUP(E369,Region_Country_list!$A$3:$H$252,7,0)</f>
        <v>Eastern Asia</v>
      </c>
      <c r="D369" s="4" t="str">
        <f>VLOOKUP(E369,Region_Country_list!$A$3:$H$252,5,0)</f>
        <v>ISO 3166-2:KR</v>
      </c>
      <c r="E369" s="7" t="s">
        <v>1317</v>
      </c>
      <c r="F369" s="7" t="s">
        <v>232</v>
      </c>
      <c r="G369" s="7" t="s">
        <v>13</v>
      </c>
      <c r="H369" s="7" t="s">
        <v>25</v>
      </c>
      <c r="I369" s="7">
        <v>529</v>
      </c>
      <c r="J369" s="7">
        <f>IF(I369=0,NA(),I369)</f>
        <v>529</v>
      </c>
      <c r="K369" s="7" t="s">
        <v>343</v>
      </c>
      <c r="L369" s="7">
        <f>IF(J369&lt;&gt;0,CONVERT(J369,K369,M369),NA())</f>
        <v>49.145708159999998</v>
      </c>
      <c r="M369" s="7" t="s">
        <v>344</v>
      </c>
      <c r="N369" s="9">
        <v>44120</v>
      </c>
      <c r="O369" s="9" t="e">
        <f>NA()</f>
        <v>#N/A</v>
      </c>
      <c r="P369" s="6">
        <f t="shared" ca="1" si="10"/>
        <v>44120</v>
      </c>
      <c r="Q369" s="7" t="s">
        <v>336</v>
      </c>
      <c r="R369" s="7">
        <v>5647</v>
      </c>
      <c r="S369" s="7" t="s">
        <v>336</v>
      </c>
      <c r="T369" s="4">
        <f t="shared" si="11"/>
        <v>5647</v>
      </c>
    </row>
    <row r="370" spans="1:20" x14ac:dyDescent="0.25">
      <c r="A370" s="4" t="s">
        <v>28</v>
      </c>
      <c r="B370" s="4" t="str">
        <f>VLOOKUP(E370,Region_Country_list!$A$3:$H$252,6,0)</f>
        <v>Asia</v>
      </c>
      <c r="C370" s="4" t="str">
        <f>VLOOKUP(E370,Region_Country_list!$A$3:$H$252,7,0)</f>
        <v>Eastern Asia</v>
      </c>
      <c r="D370" s="4" t="str">
        <f>VLOOKUP(E370,Region_Country_list!$A$3:$H$252,5,0)</f>
        <v>ISO 3166-2:CN</v>
      </c>
      <c r="E370" s="4" t="s">
        <v>75</v>
      </c>
      <c r="F370" s="4" t="s">
        <v>79</v>
      </c>
      <c r="G370" s="4" t="s">
        <v>13</v>
      </c>
      <c r="H370" s="4" t="s">
        <v>25</v>
      </c>
      <c r="I370" s="4">
        <v>0</v>
      </c>
      <c r="J370" s="4" t="e">
        <f>IF(I370=0,NA(),I370)</f>
        <v>#N/A</v>
      </c>
      <c r="K370" s="4" t="s">
        <v>343</v>
      </c>
      <c r="L370" s="4" t="e">
        <f>IF(J370&lt;&gt;0,CONVERT(J370,K370,M370),NA())</f>
        <v>#N/A</v>
      </c>
      <c r="M370" s="4" t="s">
        <v>344</v>
      </c>
      <c r="N370" s="6">
        <v>44135</v>
      </c>
      <c r="O370" s="6" t="e">
        <f>NA()</f>
        <v>#N/A</v>
      </c>
      <c r="P370" s="6">
        <f t="shared" ca="1" si="10"/>
        <v>44135</v>
      </c>
      <c r="Q370" s="4" t="s">
        <v>336</v>
      </c>
      <c r="R370" s="4">
        <v>25920</v>
      </c>
      <c r="S370" s="4" t="s">
        <v>336</v>
      </c>
      <c r="T370" s="4">
        <f t="shared" si="11"/>
        <v>25920</v>
      </c>
    </row>
    <row r="371" spans="1:20" x14ac:dyDescent="0.25">
      <c r="A371" s="7" t="s">
        <v>10</v>
      </c>
      <c r="B371" s="4" t="str">
        <f>VLOOKUP(E371,Region_Country_list!$A$3:$H$252,6,0)</f>
        <v>Asia</v>
      </c>
      <c r="C371" s="4" t="str">
        <f>VLOOKUP(E371,Region_Country_list!$A$3:$H$252,7,0)</f>
        <v>South-eastern Asia</v>
      </c>
      <c r="D371" s="4" t="str">
        <f>VLOOKUP(E371,Region_Country_list!$A$3:$H$252,5,0)</f>
        <v>ISO 3166-2:SG</v>
      </c>
      <c r="E371" s="7" t="s">
        <v>301</v>
      </c>
      <c r="F371" s="7" t="s">
        <v>301</v>
      </c>
      <c r="G371" s="7" t="s">
        <v>13</v>
      </c>
      <c r="H371" s="7" t="s">
        <v>25</v>
      </c>
      <c r="I371" s="7">
        <v>1518</v>
      </c>
      <c r="J371" s="7">
        <f>IF(I371=0,NA(),I371)</f>
        <v>1518</v>
      </c>
      <c r="K371" s="7" t="s">
        <v>343</v>
      </c>
      <c r="L371" s="7">
        <f>IF(J371&lt;&gt;0,CONVERT(J371,K371,M371),NA())</f>
        <v>141.02681472</v>
      </c>
      <c r="M371" s="7" t="s">
        <v>344</v>
      </c>
      <c r="N371" s="9">
        <v>43298</v>
      </c>
      <c r="O371" s="9" t="e">
        <f>NA()</f>
        <v>#N/A</v>
      </c>
      <c r="P371" s="6">
        <f t="shared" ca="1" si="10"/>
        <v>43298</v>
      </c>
      <c r="Q371" s="7" t="s">
        <v>336</v>
      </c>
      <c r="R371" s="7">
        <v>29412</v>
      </c>
      <c r="S371" s="7" t="s">
        <v>336</v>
      </c>
      <c r="T371" s="4">
        <f t="shared" si="11"/>
        <v>29412</v>
      </c>
    </row>
    <row r="372" spans="1:20" x14ac:dyDescent="0.25">
      <c r="A372" s="4" t="s">
        <v>10</v>
      </c>
      <c r="B372" s="4" t="str">
        <f>VLOOKUP(E372,Region_Country_list!$A$3:$H$252,6,0)</f>
        <v>Africa</v>
      </c>
      <c r="C372" s="4" t="str">
        <f>VLOOKUP(E372,Region_Country_list!$A$3:$H$252,7,0)</f>
        <v>Sub-Saharan Africa</v>
      </c>
      <c r="D372" s="4" t="str">
        <f>VLOOKUP(E372,Region_Country_list!$A$3:$H$252,5,0)</f>
        <v>ISO 3166-2:ZA</v>
      </c>
      <c r="E372" s="4" t="s">
        <v>181</v>
      </c>
      <c r="F372" s="4" t="s">
        <v>320</v>
      </c>
      <c r="G372" s="4" t="s">
        <v>13</v>
      </c>
      <c r="H372" s="4" t="s">
        <v>14</v>
      </c>
      <c r="I372" s="4">
        <v>1022</v>
      </c>
      <c r="J372" s="4">
        <f>IF(I372=0,NA(),I372)</f>
        <v>1022</v>
      </c>
      <c r="K372" s="4" t="s">
        <v>343</v>
      </c>
      <c r="L372" s="4">
        <f>IF(J372&lt;&gt;0,CONVERT(J372,K372,M372),NA())</f>
        <v>94.94690688</v>
      </c>
      <c r="M372" s="4" t="s">
        <v>344</v>
      </c>
      <c r="N372" s="6">
        <v>43373</v>
      </c>
      <c r="O372" s="6" t="e">
        <f>NA()</f>
        <v>#N/A</v>
      </c>
      <c r="P372" s="6">
        <f t="shared" ca="1" si="10"/>
        <v>43373</v>
      </c>
      <c r="Q372" s="4" t="s">
        <v>336</v>
      </c>
      <c r="R372" s="4">
        <v>5061</v>
      </c>
      <c r="S372" s="4" t="s">
        <v>336</v>
      </c>
      <c r="T372" s="4">
        <f t="shared" si="11"/>
        <v>5061</v>
      </c>
    </row>
    <row r="373" spans="1:20" x14ac:dyDescent="0.25">
      <c r="A373" s="7" t="s">
        <v>204</v>
      </c>
      <c r="B373" s="4" t="str">
        <f>VLOOKUP(E373,Region_Country_list!$A$3:$H$252,6,0)</f>
        <v>Europe</v>
      </c>
      <c r="C373" s="4" t="str">
        <f>VLOOKUP(E373,Region_Country_list!$A$3:$H$252,7,0)</f>
        <v>Northern Europe</v>
      </c>
      <c r="D373" s="4" t="str">
        <f>VLOOKUP(E373,Region_Country_list!$A$3:$H$252,5,0)</f>
        <v>ISO 3166-2:GB</v>
      </c>
      <c r="E373" s="7" t="s">
        <v>1316</v>
      </c>
      <c r="F373" s="7" t="s">
        <v>314</v>
      </c>
      <c r="G373" s="7" t="s">
        <v>13</v>
      </c>
      <c r="H373" s="7" t="s">
        <v>14</v>
      </c>
      <c r="I373" s="7">
        <v>1950</v>
      </c>
      <c r="J373" s="7">
        <f>IF(I373=0,NA(),I373)</f>
        <v>1950</v>
      </c>
      <c r="K373" s="7" t="s">
        <v>343</v>
      </c>
      <c r="L373" s="7">
        <f>IF(J373&lt;&gt;0,CONVERT(J373,K373,M373),NA())</f>
        <v>181.16092800000001</v>
      </c>
      <c r="M373" s="7" t="s">
        <v>344</v>
      </c>
      <c r="N373" s="9">
        <v>44454</v>
      </c>
      <c r="O373" s="9">
        <v>43171</v>
      </c>
      <c r="P373" s="6">
        <f t="shared" ca="1" si="10"/>
        <v>43171</v>
      </c>
      <c r="Q373" s="7" t="s">
        <v>336</v>
      </c>
      <c r="R373" s="7">
        <v>24500</v>
      </c>
      <c r="S373" s="7" t="s">
        <v>336</v>
      </c>
      <c r="T373" s="4">
        <f t="shared" si="11"/>
        <v>24500</v>
      </c>
    </row>
    <row r="374" spans="1:20" x14ac:dyDescent="0.25">
      <c r="A374" s="4" t="s">
        <v>39</v>
      </c>
      <c r="B374" s="4" t="str">
        <f>VLOOKUP(E374,Region_Country_list!$A$3:$H$252,6,0)</f>
        <v>Americas</v>
      </c>
      <c r="C374" s="4" t="str">
        <f>VLOOKUP(E374,Region_Country_list!$A$3:$H$252,7,0)</f>
        <v>Northern America</v>
      </c>
      <c r="D374" s="4" t="str">
        <f>VLOOKUP(E374,Region_Country_list!$A$3:$H$252,5,0)</f>
        <v>ISO 3166-2:US</v>
      </c>
      <c r="E374" s="4" t="s">
        <v>1315</v>
      </c>
      <c r="F374" s="4" t="s">
        <v>321</v>
      </c>
      <c r="G374" s="4" t="s">
        <v>13</v>
      </c>
      <c r="H374" s="4" t="s">
        <v>14</v>
      </c>
      <c r="I374" s="4">
        <v>6067</v>
      </c>
      <c r="J374" s="4">
        <f>IF(I374=0,NA(),I374)</f>
        <v>6067</v>
      </c>
      <c r="K374" s="4" t="s">
        <v>343</v>
      </c>
      <c r="L374" s="4">
        <f>IF(J374&lt;&gt;0,CONVERT(J374,K374,M374),NA())</f>
        <v>563.64274367999997</v>
      </c>
      <c r="M374" s="4" t="s">
        <v>344</v>
      </c>
      <c r="N374" s="6">
        <v>45046</v>
      </c>
      <c r="O374" s="6" t="e">
        <f>NA()</f>
        <v>#N/A</v>
      </c>
      <c r="P374" s="6" t="e">
        <f t="shared" ca="1" si="10"/>
        <v>#N/A</v>
      </c>
      <c r="Q374" s="4" t="s">
        <v>336</v>
      </c>
      <c r="R374" s="4">
        <v>86456</v>
      </c>
      <c r="S374" s="4" t="s">
        <v>336</v>
      </c>
      <c r="T374" s="4">
        <f t="shared" si="11"/>
        <v>86456</v>
      </c>
    </row>
    <row r="375" spans="1:20" x14ac:dyDescent="0.25">
      <c r="A375" s="7" t="s">
        <v>204</v>
      </c>
      <c r="B375" s="4" t="str">
        <f>VLOOKUP(E375,Region_Country_list!$A$3:$H$252,6,0)</f>
        <v>Europe</v>
      </c>
      <c r="C375" s="4" t="str">
        <f>VLOOKUP(E375,Region_Country_list!$A$3:$H$252,7,0)</f>
        <v>Northern Europe</v>
      </c>
      <c r="D375" s="4" t="str">
        <f>VLOOKUP(E375,Region_Country_list!$A$3:$H$252,5,0)</f>
        <v>ISO 3166-2:GB</v>
      </c>
      <c r="E375" s="7" t="s">
        <v>205</v>
      </c>
      <c r="F375" s="7" t="s">
        <v>206</v>
      </c>
      <c r="G375" s="7" t="s">
        <v>13</v>
      </c>
      <c r="H375" s="7" t="s">
        <v>14</v>
      </c>
      <c r="I375" s="7">
        <v>108000</v>
      </c>
      <c r="J375" s="7">
        <f>IF(I375=0,NA(),I375)</f>
        <v>108000</v>
      </c>
      <c r="K375" s="7" t="s">
        <v>343</v>
      </c>
      <c r="L375" s="7">
        <f>IF(J375&lt;&gt;0,CONVERT(J375,K375,M375),NA())</f>
        <v>10033.528319999999</v>
      </c>
      <c r="M375" s="7" t="s">
        <v>344</v>
      </c>
      <c r="N375" s="9">
        <v>48213</v>
      </c>
      <c r="O375" s="9" t="e">
        <f>NA()</f>
        <v>#N/A</v>
      </c>
      <c r="P375" s="6" t="e">
        <f t="shared" ca="1" si="10"/>
        <v>#N/A</v>
      </c>
      <c r="Q375" s="7" t="s">
        <v>336</v>
      </c>
      <c r="R375" s="7" t="e">
        <f>NA()</f>
        <v>#N/A</v>
      </c>
      <c r="S375" s="7" t="s">
        <v>336</v>
      </c>
      <c r="T375" s="4" t="e">
        <f t="shared" si="11"/>
        <v>#N/A</v>
      </c>
    </row>
    <row r="376" spans="1:20" x14ac:dyDescent="0.25">
      <c r="A376" s="4" t="s">
        <v>10</v>
      </c>
      <c r="B376" s="4" t="str">
        <f>VLOOKUP(E376,Region_Country_list!$A$3:$H$252,6,0)</f>
        <v>Asia</v>
      </c>
      <c r="C376" s="4" t="str">
        <f>VLOOKUP(E376,Region_Country_list!$A$3:$H$252,7,0)</f>
        <v>Western Asia</v>
      </c>
      <c r="D376" s="4" t="str">
        <f>VLOOKUP(E376,Region_Country_list!$A$3:$H$252,5,0)</f>
        <v>ISO 3166-2:AZ</v>
      </c>
      <c r="E376" s="4" t="s">
        <v>322</v>
      </c>
      <c r="F376" s="4" t="s">
        <v>323</v>
      </c>
      <c r="G376" s="4" t="s">
        <v>13</v>
      </c>
      <c r="H376" s="4" t="s">
        <v>14</v>
      </c>
      <c r="I376" s="4">
        <v>0</v>
      </c>
      <c r="J376" s="4" t="e">
        <f>IF(I376=0,NA(),I376)</f>
        <v>#N/A</v>
      </c>
      <c r="K376" s="4" t="s">
        <v>343</v>
      </c>
      <c r="L376" s="4" t="e">
        <f>IF(J376&lt;&gt;0,CONVERT(J376,K376,M376),NA())</f>
        <v>#N/A</v>
      </c>
      <c r="M376" s="4" t="s">
        <v>344</v>
      </c>
      <c r="N376" s="6">
        <v>44013</v>
      </c>
      <c r="O376" s="6" t="e">
        <f>NA()</f>
        <v>#N/A</v>
      </c>
      <c r="P376" s="6">
        <f t="shared" ca="1" si="10"/>
        <v>44013</v>
      </c>
      <c r="Q376" s="4" t="s">
        <v>336</v>
      </c>
      <c r="R376" s="4" t="e">
        <f>NA()</f>
        <v>#N/A</v>
      </c>
      <c r="S376" s="4" t="s">
        <v>336</v>
      </c>
      <c r="T376" s="4" t="e">
        <f t="shared" si="11"/>
        <v>#N/A</v>
      </c>
    </row>
    <row r="377" spans="1:20" x14ac:dyDescent="0.25">
      <c r="A377" s="7" t="s">
        <v>361</v>
      </c>
      <c r="B377" s="4" t="str">
        <f>VLOOKUP(E377,Region_Country_list!$A$3:$H$252,6,0)</f>
        <v>Europe</v>
      </c>
      <c r="C377" s="4" t="str">
        <f>VLOOKUP(E377,Region_Country_list!$A$3:$H$252,7,0)</f>
        <v>Western Europe</v>
      </c>
      <c r="D377" s="4" t="str">
        <f>VLOOKUP(E377,Region_Country_list!$A$3:$H$252,5,0)</f>
        <v>ISO 3166-2:AT</v>
      </c>
      <c r="E377" s="7" t="s">
        <v>44</v>
      </c>
      <c r="F377" s="7" t="s">
        <v>45</v>
      </c>
      <c r="G377" s="7" t="s">
        <v>13</v>
      </c>
      <c r="H377" s="7" t="s">
        <v>47</v>
      </c>
      <c r="I377" s="7">
        <v>118</v>
      </c>
      <c r="J377" s="7">
        <f>IF(I377=0,NA(),I377)</f>
        <v>118</v>
      </c>
      <c r="K377" s="7" t="s">
        <v>344</v>
      </c>
      <c r="L377" s="7">
        <f>IF(J377&lt;&gt;0,CONVERT(J377,K377,M377),NA())</f>
        <v>118</v>
      </c>
      <c r="M377" s="7" t="s">
        <v>344</v>
      </c>
      <c r="N377" s="9">
        <v>43159</v>
      </c>
      <c r="O377" s="9" t="e">
        <f>NA()</f>
        <v>#N/A</v>
      </c>
      <c r="P377" s="6">
        <f t="shared" ca="1" si="10"/>
        <v>43159</v>
      </c>
      <c r="Q377" s="7" t="s">
        <v>336</v>
      </c>
      <c r="R377" s="7">
        <v>4312</v>
      </c>
      <c r="S377" s="7" t="s">
        <v>336</v>
      </c>
      <c r="T377" s="4">
        <f t="shared" si="11"/>
        <v>4312</v>
      </c>
    </row>
    <row r="378" spans="1:20" x14ac:dyDescent="0.25">
      <c r="A378" s="4" t="s">
        <v>361</v>
      </c>
      <c r="B378" s="4" t="str">
        <f>VLOOKUP(E378,Region_Country_list!$A$3:$H$252,6,0)</f>
        <v>Europe</v>
      </c>
      <c r="C378" s="4" t="str">
        <f>VLOOKUP(E378,Region_Country_list!$A$3:$H$252,7,0)</f>
        <v>Western Europe</v>
      </c>
      <c r="D378" s="4" t="str">
        <f>VLOOKUP(E378,Region_Country_list!$A$3:$H$252,5,0)</f>
        <v>ISO 3166-2:DE</v>
      </c>
      <c r="E378" s="4" t="s">
        <v>101</v>
      </c>
      <c r="F378" s="4" t="s">
        <v>324</v>
      </c>
      <c r="G378" s="4" t="s">
        <v>13</v>
      </c>
      <c r="H378" s="4" t="s">
        <v>14</v>
      </c>
      <c r="I378" s="4">
        <v>5907</v>
      </c>
      <c r="J378" s="4">
        <f>IF(I378=0,NA(),I378)</f>
        <v>5907</v>
      </c>
      <c r="K378" s="4" t="s">
        <v>344</v>
      </c>
      <c r="L378" s="4">
        <f>IF(J378&lt;&gt;0,CONVERT(J378,K378,M378),NA())</f>
        <v>5907</v>
      </c>
      <c r="M378" s="4" t="s">
        <v>344</v>
      </c>
      <c r="N378" s="6">
        <v>46112</v>
      </c>
      <c r="O378" s="6">
        <v>44286</v>
      </c>
      <c r="P378" s="6">
        <f t="shared" ca="1" si="10"/>
        <v>44286</v>
      </c>
      <c r="Q378" s="4" t="s">
        <v>336</v>
      </c>
      <c r="R378" s="4">
        <v>74085</v>
      </c>
      <c r="S378" s="4" t="s">
        <v>336</v>
      </c>
      <c r="T378" s="4">
        <f t="shared" si="11"/>
        <v>74085</v>
      </c>
    </row>
    <row r="379" spans="1:20" x14ac:dyDescent="0.25">
      <c r="A379" s="7" t="s">
        <v>10</v>
      </c>
      <c r="B379" s="4" t="str">
        <f>VLOOKUP(E379,Region_Country_list!$A$3:$H$252,6,0)</f>
        <v>Oceania</v>
      </c>
      <c r="C379" s="4" t="str">
        <f>VLOOKUP(E379,Region_Country_list!$A$3:$H$252,7,0)</f>
        <v>Australia and New Zealand</v>
      </c>
      <c r="D379" s="4" t="str">
        <f>VLOOKUP(E379,Region_Country_list!$A$3:$H$252,5,0)</f>
        <v>ISO 3166-2:AU</v>
      </c>
      <c r="E379" s="7" t="s">
        <v>42</v>
      </c>
      <c r="F379" s="7" t="s">
        <v>325</v>
      </c>
      <c r="G379" s="7" t="s">
        <v>13</v>
      </c>
      <c r="H379" s="7" t="s">
        <v>14</v>
      </c>
      <c r="I379" s="7">
        <v>1419</v>
      </c>
      <c r="J379" s="7">
        <f>IF(I379=0,NA(),I379)</f>
        <v>1419</v>
      </c>
      <c r="K379" s="7" t="s">
        <v>343</v>
      </c>
      <c r="L379" s="7">
        <f>IF(J379&lt;&gt;0,CONVERT(J379,K379,M379),NA())</f>
        <v>131.82941375999999</v>
      </c>
      <c r="M379" s="7" t="s">
        <v>344</v>
      </c>
      <c r="N379" s="9">
        <v>44074</v>
      </c>
      <c r="O379" s="9" t="e">
        <f>NA()</f>
        <v>#N/A</v>
      </c>
      <c r="P379" s="6">
        <f t="shared" ca="1" si="10"/>
        <v>44074</v>
      </c>
      <c r="Q379" s="7" t="s">
        <v>336</v>
      </c>
      <c r="R379" s="7">
        <v>31896</v>
      </c>
      <c r="S379" s="7" t="s">
        <v>336</v>
      </c>
      <c r="T379" s="4">
        <f t="shared" si="11"/>
        <v>31896</v>
      </c>
    </row>
    <row r="380" spans="1:20" x14ac:dyDescent="0.25">
      <c r="A380" s="4" t="s">
        <v>28</v>
      </c>
      <c r="B380" s="4" t="str">
        <f>VLOOKUP(E380,Region_Country_list!$A$3:$H$252,6,0)</f>
        <v>Asia</v>
      </c>
      <c r="C380" s="4" t="str">
        <f>VLOOKUP(E380,Region_Country_list!$A$3:$H$252,7,0)</f>
        <v>Eastern Asia</v>
      </c>
      <c r="D380" s="4" t="str">
        <f>VLOOKUP(E380,Region_Country_list!$A$3:$H$252,5,0)</f>
        <v>ISO 3166-2:CN</v>
      </c>
      <c r="E380" s="4" t="s">
        <v>75</v>
      </c>
      <c r="F380" s="4" t="s">
        <v>260</v>
      </c>
      <c r="G380" s="4" t="s">
        <v>13</v>
      </c>
      <c r="H380" s="4" t="s">
        <v>25</v>
      </c>
      <c r="I380" s="4">
        <v>1130.21</v>
      </c>
      <c r="J380" s="4">
        <f>IF(I380=0,NA(),I380)</f>
        <v>1130.21</v>
      </c>
      <c r="K380" s="4" t="s">
        <v>343</v>
      </c>
      <c r="L380" s="4">
        <f>IF(J380&lt;&gt;0,CONVERT(J380,K380,M380),NA())</f>
        <v>104.9999448384</v>
      </c>
      <c r="M380" s="4" t="s">
        <v>344</v>
      </c>
      <c r="N380" s="6">
        <v>44012</v>
      </c>
      <c r="O380" s="6" t="e">
        <f>NA()</f>
        <v>#N/A</v>
      </c>
      <c r="P380" s="6">
        <f t="shared" ca="1" si="10"/>
        <v>44012</v>
      </c>
      <c r="Q380" s="4" t="s">
        <v>336</v>
      </c>
      <c r="R380" s="4">
        <v>22659.9</v>
      </c>
      <c r="S380" s="4" t="s">
        <v>336</v>
      </c>
      <c r="T380" s="4">
        <f t="shared" si="11"/>
        <v>22659.9</v>
      </c>
    </row>
    <row r="381" spans="1:20" x14ac:dyDescent="0.25">
      <c r="A381" s="7" t="s">
        <v>28</v>
      </c>
      <c r="B381" s="4" t="str">
        <f>VLOOKUP(E381,Region_Country_list!$A$3:$H$252,6,0)</f>
        <v>Asia</v>
      </c>
      <c r="C381" s="4" t="str">
        <f>VLOOKUP(E381,Region_Country_list!$A$3:$H$252,7,0)</f>
        <v>Eastern Asia</v>
      </c>
      <c r="D381" s="4" t="str">
        <f>VLOOKUP(E381,Region_Country_list!$A$3:$H$252,5,0)</f>
        <v>ISO 3166-2:KR</v>
      </c>
      <c r="E381" s="7" t="s">
        <v>1317</v>
      </c>
      <c r="F381" s="7" t="s">
        <v>232</v>
      </c>
      <c r="G381" s="7" t="s">
        <v>13</v>
      </c>
      <c r="H381" s="7" t="s">
        <v>25</v>
      </c>
      <c r="I381" s="7">
        <v>914</v>
      </c>
      <c r="J381" s="7">
        <f>IF(I381=0,NA(),I381)</f>
        <v>914</v>
      </c>
      <c r="K381" s="7" t="s">
        <v>343</v>
      </c>
      <c r="L381" s="7">
        <f>IF(J381&lt;&gt;0,CONVERT(J381,K381,M381),NA())</f>
        <v>84.913378559999998</v>
      </c>
      <c r="M381" s="7" t="s">
        <v>344</v>
      </c>
      <c r="N381" s="9">
        <v>44159</v>
      </c>
      <c r="O381" s="9" t="e">
        <f>NA()</f>
        <v>#N/A</v>
      </c>
      <c r="P381" s="6">
        <f t="shared" ca="1" si="10"/>
        <v>44159</v>
      </c>
      <c r="Q381" s="7" t="s">
        <v>336</v>
      </c>
      <c r="R381" s="7">
        <v>15176.47</v>
      </c>
      <c r="S381" s="7" t="s">
        <v>336</v>
      </c>
      <c r="T381" s="4">
        <f t="shared" si="11"/>
        <v>15176.47</v>
      </c>
    </row>
    <row r="382" spans="1:20" x14ac:dyDescent="0.25">
      <c r="A382" s="4" t="s">
        <v>28</v>
      </c>
      <c r="B382" s="4" t="str">
        <f>VLOOKUP(E382,Region_Country_list!$A$3:$H$252,6,0)</f>
        <v>Asia</v>
      </c>
      <c r="C382" s="4" t="str">
        <f>VLOOKUP(E382,Region_Country_list!$A$3:$H$252,7,0)</f>
        <v>Eastern Asia</v>
      </c>
      <c r="D382" s="4" t="str">
        <f>VLOOKUP(E382,Region_Country_list!$A$3:$H$252,5,0)</f>
        <v>ISO 3166-2:CN</v>
      </c>
      <c r="E382" s="4" t="s">
        <v>75</v>
      </c>
      <c r="F382" s="4" t="s">
        <v>79</v>
      </c>
      <c r="G382" s="4" t="s">
        <v>13</v>
      </c>
      <c r="H382" s="4" t="s">
        <v>25</v>
      </c>
      <c r="I382" s="4">
        <v>2846.62</v>
      </c>
      <c r="J382" s="4">
        <f>IF(I382=0,NA(),I382)</f>
        <v>2846.62</v>
      </c>
      <c r="K382" s="4" t="s">
        <v>343</v>
      </c>
      <c r="L382" s="4">
        <f>IF(J382&lt;&gt;0,CONVERT(J382,K382,M382),NA())</f>
        <v>264.45965172479998</v>
      </c>
      <c r="M382" s="4" t="s">
        <v>344</v>
      </c>
      <c r="N382" s="6">
        <v>43991</v>
      </c>
      <c r="O382" s="6" t="e">
        <f>NA()</f>
        <v>#N/A</v>
      </c>
      <c r="P382" s="6">
        <f t="shared" ca="1" si="10"/>
        <v>43991</v>
      </c>
      <c r="Q382" s="4" t="s">
        <v>336</v>
      </c>
      <c r="R382" s="4">
        <v>32879.519999999997</v>
      </c>
      <c r="S382" s="4" t="s">
        <v>336</v>
      </c>
      <c r="T382" s="4">
        <f t="shared" si="11"/>
        <v>32879.519999999997</v>
      </c>
    </row>
    <row r="383" spans="1:20" x14ac:dyDescent="0.25">
      <c r="A383" s="7" t="s">
        <v>10</v>
      </c>
      <c r="B383" s="4" t="str">
        <f>VLOOKUP(E383,Region_Country_list!$A$3:$H$252,6,0)</f>
        <v>Asia</v>
      </c>
      <c r="C383" s="4" t="str">
        <f>VLOOKUP(E383,Region_Country_list!$A$3:$H$252,7,0)</f>
        <v>Central Asia</v>
      </c>
      <c r="D383" s="4" t="str">
        <f>VLOOKUP(E383,Region_Country_list!$A$3:$H$252,5,0)</f>
        <v>ISO 3166-2:KZ</v>
      </c>
      <c r="E383" s="7" t="s">
        <v>132</v>
      </c>
      <c r="F383" s="7" t="s">
        <v>317</v>
      </c>
      <c r="G383" s="7" t="s">
        <v>13</v>
      </c>
      <c r="H383" s="7" t="s">
        <v>14</v>
      </c>
      <c r="I383" s="7">
        <v>333.68</v>
      </c>
      <c r="J383" s="7">
        <f>IF(I383=0,NA(),I383)</f>
        <v>333.68</v>
      </c>
      <c r="K383" s="7" t="s">
        <v>343</v>
      </c>
      <c r="L383" s="7">
        <f>IF(J383&lt;&gt;0,CONVERT(J383,K383,M383),NA())</f>
        <v>30.9998863872</v>
      </c>
      <c r="M383" s="7" t="s">
        <v>344</v>
      </c>
      <c r="N383" s="9">
        <v>43190</v>
      </c>
      <c r="O383" s="9" t="e">
        <f>NA()</f>
        <v>#N/A</v>
      </c>
      <c r="P383" s="6">
        <f t="shared" ca="1" si="10"/>
        <v>43190</v>
      </c>
      <c r="Q383" s="7" t="s">
        <v>336</v>
      </c>
      <c r="R383" s="7">
        <v>7700</v>
      </c>
      <c r="S383" s="7" t="s">
        <v>336</v>
      </c>
      <c r="T383" s="4">
        <f t="shared" si="11"/>
        <v>7700</v>
      </c>
    </row>
    <row r="384" spans="1:20" x14ac:dyDescent="0.25">
      <c r="A384" s="4" t="s">
        <v>10</v>
      </c>
      <c r="B384" s="4" t="str">
        <f>VLOOKUP(E384,Region_Country_list!$A$3:$H$252,6,0)</f>
        <v>Asia</v>
      </c>
      <c r="C384" s="4" t="str">
        <f>VLOOKUP(E384,Region_Country_list!$A$3:$H$252,7,0)</f>
        <v>Western Asia</v>
      </c>
      <c r="D384" s="4" t="str">
        <f>VLOOKUP(E384,Region_Country_list!$A$3:$H$252,5,0)</f>
        <v>ISO 3166-2:AE</v>
      </c>
      <c r="E384" s="4" t="s">
        <v>1250</v>
      </c>
      <c r="F384" s="4" t="s">
        <v>202</v>
      </c>
      <c r="G384" s="4" t="s">
        <v>13</v>
      </c>
      <c r="H384" s="4" t="s">
        <v>25</v>
      </c>
      <c r="I384" s="4">
        <v>0</v>
      </c>
      <c r="J384" s="4" t="e">
        <f>IF(I384=0,NA(),I384)</f>
        <v>#N/A</v>
      </c>
      <c r="K384" s="4" t="s">
        <v>343</v>
      </c>
      <c r="L384" s="4" t="e">
        <f>IF(J384&lt;&gt;0,CONVERT(J384,K384,M384),NA())</f>
        <v>#N/A</v>
      </c>
      <c r="M384" s="4" t="s">
        <v>344</v>
      </c>
      <c r="N384" s="6">
        <v>43190</v>
      </c>
      <c r="O384" s="6" t="e">
        <f>NA()</f>
        <v>#N/A</v>
      </c>
      <c r="P384" s="6">
        <f t="shared" ca="1" si="10"/>
        <v>43190</v>
      </c>
      <c r="Q384" s="4" t="s">
        <v>336</v>
      </c>
      <c r="R384" s="4">
        <v>44193</v>
      </c>
      <c r="S384" s="4" t="s">
        <v>336</v>
      </c>
      <c r="T384" s="4">
        <f t="shared" si="11"/>
        <v>44193</v>
      </c>
    </row>
  </sheetData>
  <phoneticPr fontId="6" type="noConversion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3E21B-D877-4E31-B25E-0CCDE2A34732}">
  <dimension ref="A1:I29"/>
  <sheetViews>
    <sheetView workbookViewId="0"/>
  </sheetViews>
  <sheetFormatPr defaultRowHeight="15" x14ac:dyDescent="0.25"/>
  <cols>
    <col min="1" max="1" width="20.28515625" customWidth="1"/>
    <col min="2" max="2" width="34.140625" customWidth="1"/>
    <col min="3" max="9" width="17.42578125" customWidth="1"/>
  </cols>
  <sheetData>
    <row r="1" spans="1:9" ht="15.75" customHeight="1" x14ac:dyDescent="0.25">
      <c r="A1" s="1" t="s">
        <v>345</v>
      </c>
      <c r="B1" s="1" t="s">
        <v>1313</v>
      </c>
      <c r="C1" s="1" t="s">
        <v>1314</v>
      </c>
      <c r="D1" s="1" t="s">
        <v>346</v>
      </c>
      <c r="E1" s="1" t="s">
        <v>347</v>
      </c>
      <c r="F1" s="1" t="s">
        <v>348</v>
      </c>
      <c r="G1" s="1" t="s">
        <v>349</v>
      </c>
      <c r="H1" s="1" t="s">
        <v>352</v>
      </c>
      <c r="I1" s="1" t="s">
        <v>353</v>
      </c>
    </row>
    <row r="2" spans="1:9" x14ac:dyDescent="0.25">
      <c r="A2" s="7" t="s">
        <v>39</v>
      </c>
      <c r="B2" s="7" t="s">
        <v>417</v>
      </c>
      <c r="C2" s="7" t="s">
        <v>513</v>
      </c>
      <c r="D2" s="7" t="s">
        <v>53</v>
      </c>
      <c r="E2" s="7" t="s">
        <v>54</v>
      </c>
      <c r="F2" s="7" t="s">
        <v>55</v>
      </c>
      <c r="G2" s="7" t="s">
        <v>14</v>
      </c>
      <c r="H2" s="7">
        <v>449.00039232</v>
      </c>
      <c r="I2" s="7" t="s">
        <v>344</v>
      </c>
    </row>
    <row r="3" spans="1:9" x14ac:dyDescent="0.25">
      <c r="A3" s="4" t="s">
        <v>39</v>
      </c>
      <c r="B3" s="4" t="s">
        <v>417</v>
      </c>
      <c r="C3" s="4" t="s">
        <v>563</v>
      </c>
      <c r="D3" s="4" t="s">
        <v>71</v>
      </c>
      <c r="E3" s="4" t="s">
        <v>74</v>
      </c>
      <c r="F3" s="4" t="s">
        <v>55</v>
      </c>
      <c r="G3" s="4" t="s">
        <v>14</v>
      </c>
      <c r="H3" s="4">
        <v>232.72211519999999</v>
      </c>
      <c r="I3" s="4" t="s">
        <v>344</v>
      </c>
    </row>
    <row r="4" spans="1:9" x14ac:dyDescent="0.25">
      <c r="A4" s="7" t="s">
        <v>384</v>
      </c>
      <c r="B4" s="7" t="s">
        <v>390</v>
      </c>
      <c r="C4" s="7" t="s">
        <v>603</v>
      </c>
      <c r="D4" s="7" t="s">
        <v>80</v>
      </c>
      <c r="E4" s="7" t="s">
        <v>82</v>
      </c>
      <c r="F4" s="7" t="s">
        <v>55</v>
      </c>
      <c r="G4" s="7" t="s">
        <v>14</v>
      </c>
      <c r="H4" s="7">
        <v>1317.72</v>
      </c>
      <c r="I4" s="7" t="s">
        <v>344</v>
      </c>
    </row>
    <row r="5" spans="1:9" x14ac:dyDescent="0.25">
      <c r="A5" s="4" t="s">
        <v>395</v>
      </c>
      <c r="B5" s="4" t="s">
        <v>396</v>
      </c>
      <c r="C5" s="4" t="s">
        <v>636</v>
      </c>
      <c r="D5" s="4" t="s">
        <v>11</v>
      </c>
      <c r="E5" s="4" t="s">
        <v>91</v>
      </c>
      <c r="F5" s="4" t="s">
        <v>55</v>
      </c>
      <c r="G5" s="4" t="s">
        <v>14</v>
      </c>
      <c r="H5" s="4">
        <v>249.16595328000002</v>
      </c>
      <c r="I5" s="4" t="s">
        <v>344</v>
      </c>
    </row>
    <row r="6" spans="1:9" x14ac:dyDescent="0.25">
      <c r="A6" s="7" t="s">
        <v>384</v>
      </c>
      <c r="B6" s="7" t="s">
        <v>447</v>
      </c>
      <c r="C6" s="7" t="s">
        <v>677</v>
      </c>
      <c r="D6" s="7" t="s">
        <v>96</v>
      </c>
      <c r="E6" s="7" t="s">
        <v>97</v>
      </c>
      <c r="F6" s="7" t="s">
        <v>55</v>
      </c>
      <c r="G6" s="7" t="s">
        <v>14</v>
      </c>
      <c r="H6" s="7">
        <v>527</v>
      </c>
      <c r="I6" s="7" t="s">
        <v>344</v>
      </c>
    </row>
    <row r="7" spans="1:9" x14ac:dyDescent="0.25">
      <c r="A7" s="4" t="s">
        <v>384</v>
      </c>
      <c r="B7" s="4" t="s">
        <v>447</v>
      </c>
      <c r="C7" s="4" t="s">
        <v>677</v>
      </c>
      <c r="D7" s="4" t="s">
        <v>96</v>
      </c>
      <c r="E7" s="4" t="s">
        <v>100</v>
      </c>
      <c r="F7" s="4" t="s">
        <v>55</v>
      </c>
      <c r="G7" s="4" t="s">
        <v>14</v>
      </c>
      <c r="H7" s="4">
        <v>635.07000000000005</v>
      </c>
      <c r="I7" s="4" t="s">
        <v>344</v>
      </c>
    </row>
    <row r="8" spans="1:9" x14ac:dyDescent="0.25">
      <c r="A8" s="7" t="s">
        <v>378</v>
      </c>
      <c r="B8" s="7" t="s">
        <v>379</v>
      </c>
      <c r="C8" s="7" t="s">
        <v>781</v>
      </c>
      <c r="D8" s="7" t="s">
        <v>110</v>
      </c>
      <c r="E8" s="7" t="s">
        <v>111</v>
      </c>
      <c r="F8" s="7" t="s">
        <v>55</v>
      </c>
      <c r="G8" s="7" t="s">
        <v>14</v>
      </c>
      <c r="H8" s="7">
        <v>153.29001600000001</v>
      </c>
      <c r="I8" s="7" t="s">
        <v>344</v>
      </c>
    </row>
    <row r="9" spans="1:9" x14ac:dyDescent="0.25">
      <c r="A9" s="4" t="s">
        <v>378</v>
      </c>
      <c r="B9" s="4" t="s">
        <v>379</v>
      </c>
      <c r="C9" s="4" t="s">
        <v>781</v>
      </c>
      <c r="D9" s="4" t="s">
        <v>110</v>
      </c>
      <c r="E9" s="4" t="s">
        <v>112</v>
      </c>
      <c r="F9" s="4" t="s">
        <v>55</v>
      </c>
      <c r="G9" s="4" t="s">
        <v>25</v>
      </c>
      <c r="H9" s="4">
        <v>92.903040000000004</v>
      </c>
      <c r="I9" s="4" t="s">
        <v>344</v>
      </c>
    </row>
    <row r="10" spans="1:9" x14ac:dyDescent="0.25">
      <c r="A10" s="7" t="s">
        <v>378</v>
      </c>
      <c r="B10" s="7" t="s">
        <v>379</v>
      </c>
      <c r="C10" s="7" t="s">
        <v>781</v>
      </c>
      <c r="D10" s="7" t="s">
        <v>110</v>
      </c>
      <c r="E10" s="7" t="s">
        <v>112</v>
      </c>
      <c r="F10" s="7" t="s">
        <v>55</v>
      </c>
      <c r="G10" s="7" t="s">
        <v>25</v>
      </c>
      <c r="H10" s="7">
        <v>58.064399999999999</v>
      </c>
      <c r="I10" s="7" t="s">
        <v>344</v>
      </c>
    </row>
    <row r="11" spans="1:9" x14ac:dyDescent="0.25">
      <c r="A11" s="4" t="s">
        <v>378</v>
      </c>
      <c r="B11" s="4" t="s">
        <v>379</v>
      </c>
      <c r="C11" s="4" t="s">
        <v>781</v>
      </c>
      <c r="D11" s="4" t="s">
        <v>110</v>
      </c>
      <c r="E11" s="4" t="s">
        <v>112</v>
      </c>
      <c r="F11" s="4" t="s">
        <v>55</v>
      </c>
      <c r="G11" s="4" t="s">
        <v>25</v>
      </c>
      <c r="H11" s="4">
        <v>78.967583999999988</v>
      </c>
      <c r="I11" s="4" t="s">
        <v>344</v>
      </c>
    </row>
    <row r="12" spans="1:9" x14ac:dyDescent="0.25">
      <c r="A12" s="7" t="s">
        <v>378</v>
      </c>
      <c r="B12" s="7" t="s">
        <v>379</v>
      </c>
      <c r="C12" s="7" t="s">
        <v>781</v>
      </c>
      <c r="D12" s="7" t="s">
        <v>110</v>
      </c>
      <c r="E12" s="7" t="s">
        <v>112</v>
      </c>
      <c r="F12" s="7" t="s">
        <v>55</v>
      </c>
      <c r="G12" s="7" t="s">
        <v>47</v>
      </c>
      <c r="H12" s="7">
        <v>287.99942400000003</v>
      </c>
      <c r="I12" s="7" t="s">
        <v>344</v>
      </c>
    </row>
    <row r="13" spans="1:9" x14ac:dyDescent="0.25">
      <c r="A13" s="4" t="s">
        <v>378</v>
      </c>
      <c r="B13" s="4" t="s">
        <v>379</v>
      </c>
      <c r="C13" s="4" t="s">
        <v>781</v>
      </c>
      <c r="D13" s="4" t="s">
        <v>110</v>
      </c>
      <c r="E13" s="4" t="s">
        <v>113</v>
      </c>
      <c r="F13" s="4" t="s">
        <v>55</v>
      </c>
      <c r="G13" s="4" t="s">
        <v>47</v>
      </c>
      <c r="H13" s="4">
        <v>60.386975999999997</v>
      </c>
      <c r="I13" s="4" t="s">
        <v>344</v>
      </c>
    </row>
    <row r="14" spans="1:9" x14ac:dyDescent="0.25">
      <c r="A14" s="7" t="s">
        <v>378</v>
      </c>
      <c r="B14" s="7" t="s">
        <v>379</v>
      </c>
      <c r="C14" s="7" t="s">
        <v>781</v>
      </c>
      <c r="D14" s="7" t="s">
        <v>110</v>
      </c>
      <c r="E14" s="7" t="s">
        <v>114</v>
      </c>
      <c r="F14" s="7" t="s">
        <v>55</v>
      </c>
      <c r="G14" s="7" t="s">
        <v>47</v>
      </c>
      <c r="H14" s="7">
        <v>72.464371200000002</v>
      </c>
      <c r="I14" s="7" t="s">
        <v>344</v>
      </c>
    </row>
    <row r="15" spans="1:9" x14ac:dyDescent="0.25">
      <c r="A15" s="4" t="s">
        <v>384</v>
      </c>
      <c r="B15" s="4" t="s">
        <v>390</v>
      </c>
      <c r="C15" s="4" t="s">
        <v>805</v>
      </c>
      <c r="D15" s="4" t="s">
        <v>120</v>
      </c>
      <c r="E15" s="4" t="s">
        <v>121</v>
      </c>
      <c r="F15" s="4" t="s">
        <v>55</v>
      </c>
      <c r="G15" s="4" t="s">
        <v>14</v>
      </c>
      <c r="H15" s="4">
        <v>1184.03</v>
      </c>
      <c r="I15" s="4" t="s">
        <v>344</v>
      </c>
    </row>
    <row r="16" spans="1:9" x14ac:dyDescent="0.25">
      <c r="A16" s="7" t="s">
        <v>384</v>
      </c>
      <c r="B16" s="7" t="s">
        <v>390</v>
      </c>
      <c r="C16" s="7" t="s">
        <v>805</v>
      </c>
      <c r="D16" s="7" t="s">
        <v>120</v>
      </c>
      <c r="E16" s="7" t="s">
        <v>122</v>
      </c>
      <c r="F16" s="7" t="s">
        <v>55</v>
      </c>
      <c r="G16" s="7" t="s">
        <v>14</v>
      </c>
      <c r="H16" s="7">
        <v>5059.04</v>
      </c>
      <c r="I16" s="7" t="s">
        <v>344</v>
      </c>
    </row>
    <row r="17" spans="1:9" x14ac:dyDescent="0.25">
      <c r="A17" s="4" t="s">
        <v>384</v>
      </c>
      <c r="B17" s="4" t="s">
        <v>390</v>
      </c>
      <c r="C17" s="4" t="s">
        <v>805</v>
      </c>
      <c r="D17" s="4" t="s">
        <v>120</v>
      </c>
      <c r="E17" s="4" t="s">
        <v>124</v>
      </c>
      <c r="F17" s="4" t="s">
        <v>55</v>
      </c>
      <c r="G17" s="4" t="s">
        <v>14</v>
      </c>
      <c r="H17" s="4">
        <v>1076.3900000000001</v>
      </c>
      <c r="I17" s="4" t="s">
        <v>344</v>
      </c>
    </row>
    <row r="18" spans="1:9" x14ac:dyDescent="0.25">
      <c r="A18" s="7" t="s">
        <v>39</v>
      </c>
      <c r="B18" s="7" t="s">
        <v>417</v>
      </c>
      <c r="C18" s="7" t="s">
        <v>1028</v>
      </c>
      <c r="D18" s="7" t="s">
        <v>163</v>
      </c>
      <c r="E18" s="7" t="s">
        <v>164</v>
      </c>
      <c r="F18" s="7" t="s">
        <v>55</v>
      </c>
      <c r="G18" s="7" t="s">
        <v>14</v>
      </c>
      <c r="H18" s="7">
        <v>241.91951616</v>
      </c>
      <c r="I18" s="7" t="s">
        <v>344</v>
      </c>
    </row>
    <row r="19" spans="1:9" x14ac:dyDescent="0.25">
      <c r="A19" s="4" t="s">
        <v>384</v>
      </c>
      <c r="B19" s="4" t="s">
        <v>390</v>
      </c>
      <c r="C19" s="4" t="s">
        <v>1052</v>
      </c>
      <c r="D19" s="4" t="s">
        <v>171</v>
      </c>
      <c r="E19" s="4" t="s">
        <v>172</v>
      </c>
      <c r="F19" s="4" t="s">
        <v>55</v>
      </c>
      <c r="G19" s="4" t="s">
        <v>14</v>
      </c>
      <c r="H19" s="4">
        <v>1711.46</v>
      </c>
      <c r="I19" s="4" t="s">
        <v>344</v>
      </c>
    </row>
    <row r="20" spans="1:9" x14ac:dyDescent="0.25">
      <c r="A20" s="7" t="s">
        <v>384</v>
      </c>
      <c r="B20" s="7" t="s">
        <v>390</v>
      </c>
      <c r="C20" s="7" t="s">
        <v>1165</v>
      </c>
      <c r="D20" s="7" t="s">
        <v>183</v>
      </c>
      <c r="E20" s="7" t="s">
        <v>188</v>
      </c>
      <c r="F20" s="7" t="s">
        <v>55</v>
      </c>
      <c r="G20" s="7" t="s">
        <v>47</v>
      </c>
      <c r="H20" s="7">
        <v>252.95</v>
      </c>
      <c r="I20" s="7" t="s">
        <v>344</v>
      </c>
    </row>
    <row r="21" spans="1:9" x14ac:dyDescent="0.25">
      <c r="A21" s="4" t="s">
        <v>384</v>
      </c>
      <c r="B21" s="4" t="s">
        <v>390</v>
      </c>
      <c r="C21" s="4" t="s">
        <v>1165</v>
      </c>
      <c r="D21" s="4" t="s">
        <v>183</v>
      </c>
      <c r="E21" s="4" t="s">
        <v>188</v>
      </c>
      <c r="F21" s="4" t="s">
        <v>55</v>
      </c>
      <c r="G21" s="4" t="s">
        <v>14</v>
      </c>
      <c r="H21" s="4">
        <v>9628.32</v>
      </c>
      <c r="I21" s="4" t="s">
        <v>344</v>
      </c>
    </row>
    <row r="22" spans="1:9" x14ac:dyDescent="0.25">
      <c r="A22" s="7" t="s">
        <v>39</v>
      </c>
      <c r="B22" s="7" t="s">
        <v>417</v>
      </c>
      <c r="C22" s="7" t="s">
        <v>1277</v>
      </c>
      <c r="D22" s="7" t="s">
        <v>223</v>
      </c>
      <c r="E22" s="7" t="s">
        <v>224</v>
      </c>
      <c r="F22" s="7" t="s">
        <v>55</v>
      </c>
      <c r="G22" s="7" t="s">
        <v>14</v>
      </c>
      <c r="H22" s="7">
        <v>176.99980083840001</v>
      </c>
      <c r="I22" s="7" t="s">
        <v>344</v>
      </c>
    </row>
    <row r="23" spans="1:9" x14ac:dyDescent="0.25">
      <c r="A23" s="4" t="s">
        <v>384</v>
      </c>
      <c r="B23" s="4" t="s">
        <v>390</v>
      </c>
      <c r="C23" s="4" t="s">
        <v>1165</v>
      </c>
      <c r="D23" s="4" t="s">
        <v>183</v>
      </c>
      <c r="E23" s="4" t="s">
        <v>184</v>
      </c>
      <c r="F23" s="4" t="s">
        <v>55</v>
      </c>
      <c r="G23" s="4" t="s">
        <v>14</v>
      </c>
      <c r="H23" s="4">
        <v>5942</v>
      </c>
      <c r="I23" s="4" t="s">
        <v>344</v>
      </c>
    </row>
    <row r="24" spans="1:9" x14ac:dyDescent="0.25">
      <c r="A24" s="7" t="s">
        <v>384</v>
      </c>
      <c r="B24" s="7" t="s">
        <v>390</v>
      </c>
      <c r="C24" s="7" t="s">
        <v>1165</v>
      </c>
      <c r="D24" s="7" t="s">
        <v>183</v>
      </c>
      <c r="E24" s="7" t="s">
        <v>250</v>
      </c>
      <c r="F24" s="7" t="s">
        <v>55</v>
      </c>
      <c r="G24" s="7" t="s">
        <v>14</v>
      </c>
      <c r="H24" s="7">
        <v>1980.5600000000002</v>
      </c>
      <c r="I24" s="7" t="s">
        <v>344</v>
      </c>
    </row>
    <row r="25" spans="1:9" x14ac:dyDescent="0.25">
      <c r="A25" s="4" t="s">
        <v>384</v>
      </c>
      <c r="B25" s="4" t="s">
        <v>385</v>
      </c>
      <c r="C25" s="4" t="s">
        <v>1256</v>
      </c>
      <c r="D25" s="4" t="s">
        <v>205</v>
      </c>
      <c r="E25" s="4" t="s">
        <v>206</v>
      </c>
      <c r="F25" s="4" t="s">
        <v>55</v>
      </c>
      <c r="G25" s="4" t="s">
        <v>14</v>
      </c>
      <c r="H25" s="4">
        <v>344.57737535999996</v>
      </c>
      <c r="I25" s="4" t="s">
        <v>344</v>
      </c>
    </row>
    <row r="26" spans="1:9" x14ac:dyDescent="0.25">
      <c r="A26" s="7" t="s">
        <v>384</v>
      </c>
      <c r="B26" s="7" t="s">
        <v>385</v>
      </c>
      <c r="C26" s="7" t="s">
        <v>1256</v>
      </c>
      <c r="D26" s="7" t="s">
        <v>205</v>
      </c>
      <c r="E26" s="7" t="s">
        <v>206</v>
      </c>
      <c r="F26" s="7" t="s">
        <v>55</v>
      </c>
      <c r="G26" s="7" t="s">
        <v>14</v>
      </c>
      <c r="H26" s="7">
        <v>860.09634431999996</v>
      </c>
      <c r="I26" s="7" t="s">
        <v>344</v>
      </c>
    </row>
    <row r="27" spans="1:9" x14ac:dyDescent="0.25">
      <c r="A27" s="4" t="s">
        <v>384</v>
      </c>
      <c r="B27" s="4" t="s">
        <v>385</v>
      </c>
      <c r="C27" s="4" t="s">
        <v>1256</v>
      </c>
      <c r="D27" s="4" t="s">
        <v>205</v>
      </c>
      <c r="E27" s="4" t="s">
        <v>262</v>
      </c>
      <c r="F27" s="4" t="s">
        <v>55</v>
      </c>
      <c r="G27" s="4" t="s">
        <v>14</v>
      </c>
      <c r="H27" s="4">
        <v>65.310837120000002</v>
      </c>
      <c r="I27" s="4" t="s">
        <v>344</v>
      </c>
    </row>
    <row r="28" spans="1:9" x14ac:dyDescent="0.25">
      <c r="A28" s="7" t="s">
        <v>39</v>
      </c>
      <c r="B28" s="7" t="s">
        <v>486</v>
      </c>
      <c r="C28" s="7" t="s">
        <v>1258</v>
      </c>
      <c r="D28" s="7" t="s">
        <v>1315</v>
      </c>
      <c r="E28" s="7" t="s">
        <v>266</v>
      </c>
      <c r="F28" s="7" t="s">
        <v>55</v>
      </c>
      <c r="G28" s="7" t="s">
        <v>14</v>
      </c>
      <c r="H28" s="7">
        <v>743.22432000000003</v>
      </c>
      <c r="I28" s="7" t="s">
        <v>344</v>
      </c>
    </row>
    <row r="29" spans="1:9" x14ac:dyDescent="0.25">
      <c r="A29" s="4" t="s">
        <v>39</v>
      </c>
      <c r="B29" s="4" t="s">
        <v>417</v>
      </c>
      <c r="C29" s="4" t="s">
        <v>609</v>
      </c>
      <c r="D29" s="4" t="s">
        <v>281</v>
      </c>
      <c r="E29" s="4" t="s">
        <v>282</v>
      </c>
      <c r="F29" s="4" t="s">
        <v>55</v>
      </c>
      <c r="G29" s="4" t="s">
        <v>14</v>
      </c>
      <c r="H29" s="4">
        <v>1379.98175616</v>
      </c>
      <c r="I29" s="4" t="s">
        <v>344</v>
      </c>
    </row>
  </sheetData>
  <autoFilter ref="A1:I1" xr:uid="{BE491524-D2E4-4EC8-9530-03B9023A9DA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E76E-DA4C-4928-8682-41E8A64E360A}">
  <dimension ref="A1:M283"/>
  <sheetViews>
    <sheetView tabSelected="1" topLeftCell="E1" workbookViewId="0">
      <selection activeCell="L1" sqref="L1"/>
    </sheetView>
  </sheetViews>
  <sheetFormatPr defaultRowHeight="15" x14ac:dyDescent="0.25"/>
  <cols>
    <col min="1" max="1" width="22" customWidth="1"/>
    <col min="2" max="9" width="17" customWidth="1"/>
    <col min="10" max="10" width="22.140625" customWidth="1"/>
    <col min="11" max="11" width="22.7109375" customWidth="1"/>
    <col min="12" max="12" width="26.5703125" customWidth="1"/>
    <col min="13" max="13" width="17" customWidth="1"/>
  </cols>
  <sheetData>
    <row r="1" spans="1:13" ht="17.25" customHeight="1" x14ac:dyDescent="0.25">
      <c r="A1" s="1" t="s">
        <v>345</v>
      </c>
      <c r="B1" s="1" t="s">
        <v>1313</v>
      </c>
      <c r="C1" s="1" t="s">
        <v>1314</v>
      </c>
      <c r="D1" s="1" t="s">
        <v>346</v>
      </c>
      <c r="E1" s="1" t="s">
        <v>347</v>
      </c>
      <c r="F1" s="1" t="s">
        <v>348</v>
      </c>
      <c r="G1" s="1" t="s">
        <v>349</v>
      </c>
      <c r="H1" s="1" t="s">
        <v>352</v>
      </c>
      <c r="I1" s="1" t="s">
        <v>353</v>
      </c>
      <c r="J1" s="2" t="s">
        <v>354</v>
      </c>
      <c r="K1" s="2" t="s">
        <v>355</v>
      </c>
      <c r="L1" s="2" t="s">
        <v>362</v>
      </c>
      <c r="M1" s="3" t="s">
        <v>358</v>
      </c>
    </row>
    <row r="2" spans="1:13" x14ac:dyDescent="0.25">
      <c r="A2" s="4" t="s">
        <v>395</v>
      </c>
      <c r="B2" s="4" t="s">
        <v>396</v>
      </c>
      <c r="C2" s="4" t="s">
        <v>636</v>
      </c>
      <c r="D2" s="4" t="s">
        <v>11</v>
      </c>
      <c r="E2" s="4" t="s">
        <v>12</v>
      </c>
      <c r="F2" s="4" t="s">
        <v>13</v>
      </c>
      <c r="G2" s="4" t="s">
        <v>14</v>
      </c>
      <c r="H2" s="4">
        <v>170.01256320000002</v>
      </c>
      <c r="I2" s="4" t="s">
        <v>344</v>
      </c>
      <c r="J2" s="4">
        <v>43778</v>
      </c>
      <c r="K2" s="4" t="e">
        <v>#N/A</v>
      </c>
      <c r="L2" s="4">
        <v>43778</v>
      </c>
      <c r="M2" s="4">
        <v>3525</v>
      </c>
    </row>
    <row r="3" spans="1:13" x14ac:dyDescent="0.25">
      <c r="A3" s="7" t="s">
        <v>378</v>
      </c>
      <c r="B3" s="7" t="s">
        <v>379</v>
      </c>
      <c r="C3" s="7" t="s">
        <v>787</v>
      </c>
      <c r="D3" s="7" t="s">
        <v>23</v>
      </c>
      <c r="E3" s="7" t="s">
        <v>24</v>
      </c>
      <c r="F3" s="7" t="s">
        <v>13</v>
      </c>
      <c r="G3" s="7" t="s">
        <v>25</v>
      </c>
      <c r="H3" s="7">
        <v>167.96869631999999</v>
      </c>
      <c r="I3" s="7" t="s">
        <v>344</v>
      </c>
      <c r="J3" s="7">
        <v>44070</v>
      </c>
      <c r="K3" s="7" t="e">
        <v>#N/A</v>
      </c>
      <c r="L3" s="7">
        <v>44070</v>
      </c>
      <c r="M3" s="7">
        <v>17160</v>
      </c>
    </row>
    <row r="4" spans="1:13" x14ac:dyDescent="0.25">
      <c r="A4" s="4" t="s">
        <v>384</v>
      </c>
      <c r="B4" s="4" t="s">
        <v>447</v>
      </c>
      <c r="C4" s="4" t="s">
        <v>471</v>
      </c>
      <c r="D4" s="4" t="s">
        <v>26</v>
      </c>
      <c r="E4" s="4" t="s">
        <v>27</v>
      </c>
      <c r="F4" s="4" t="s">
        <v>13</v>
      </c>
      <c r="G4" s="4" t="s">
        <v>14</v>
      </c>
      <c r="H4" s="4">
        <v>3346</v>
      </c>
      <c r="I4" s="4" t="s">
        <v>344</v>
      </c>
      <c r="J4" s="4">
        <v>46265</v>
      </c>
      <c r="K4" s="4">
        <v>44985</v>
      </c>
      <c r="L4" s="4">
        <v>44985</v>
      </c>
      <c r="M4" s="4">
        <v>40000</v>
      </c>
    </row>
    <row r="5" spans="1:13" x14ac:dyDescent="0.25">
      <c r="A5" s="7" t="s">
        <v>378</v>
      </c>
      <c r="B5" s="7" t="s">
        <v>567</v>
      </c>
      <c r="C5" s="7" t="s">
        <v>812</v>
      </c>
      <c r="D5" s="7" t="s">
        <v>29</v>
      </c>
      <c r="E5" s="7" t="s">
        <v>30</v>
      </c>
      <c r="F5" s="7" t="s">
        <v>13</v>
      </c>
      <c r="G5" s="7" t="s">
        <v>14</v>
      </c>
      <c r="H5" s="7">
        <v>58.089483820799998</v>
      </c>
      <c r="I5" s="7" t="s">
        <v>344</v>
      </c>
      <c r="J5" s="7">
        <v>43391</v>
      </c>
      <c r="K5" s="7" t="e">
        <v>#N/A</v>
      </c>
      <c r="L5" s="7">
        <v>43391</v>
      </c>
      <c r="M5" s="7">
        <v>9072</v>
      </c>
    </row>
    <row r="6" spans="1:13" x14ac:dyDescent="0.25">
      <c r="A6" s="4" t="s">
        <v>378</v>
      </c>
      <c r="B6" s="4" t="s">
        <v>567</v>
      </c>
      <c r="C6" s="4" t="s">
        <v>812</v>
      </c>
      <c r="D6" s="4" t="s">
        <v>29</v>
      </c>
      <c r="E6" s="4" t="s">
        <v>31</v>
      </c>
      <c r="F6" s="4" t="s">
        <v>13</v>
      </c>
      <c r="G6" s="4" t="s">
        <v>25</v>
      </c>
      <c r="H6" s="4">
        <v>44.189999931400145</v>
      </c>
      <c r="I6" s="4" t="s">
        <v>344</v>
      </c>
      <c r="J6" s="4">
        <v>43373</v>
      </c>
      <c r="K6" s="4" t="e">
        <v>#N/A</v>
      </c>
      <c r="L6" s="4">
        <v>43373</v>
      </c>
      <c r="M6" s="4">
        <v>370.71006588200004</v>
      </c>
    </row>
    <row r="7" spans="1:13" x14ac:dyDescent="0.25">
      <c r="A7" s="7" t="s">
        <v>378</v>
      </c>
      <c r="B7" s="7" t="s">
        <v>567</v>
      </c>
      <c r="C7" s="7" t="s">
        <v>812</v>
      </c>
      <c r="D7" s="7" t="s">
        <v>29</v>
      </c>
      <c r="E7" s="7" t="s">
        <v>30</v>
      </c>
      <c r="F7" s="7" t="s">
        <v>13</v>
      </c>
      <c r="G7" s="7" t="s">
        <v>25</v>
      </c>
      <c r="H7" s="7">
        <v>30.319999952931713</v>
      </c>
      <c r="I7" s="7" t="s">
        <v>344</v>
      </c>
      <c r="J7" s="7">
        <v>44165</v>
      </c>
      <c r="K7" s="7" t="e">
        <v>#N/A</v>
      </c>
      <c r="L7" s="7">
        <v>44165</v>
      </c>
      <c r="M7" s="7">
        <v>376.45697202100001</v>
      </c>
    </row>
    <row r="8" spans="1:13" x14ac:dyDescent="0.25">
      <c r="A8" s="4" t="s">
        <v>378</v>
      </c>
      <c r="B8" s="4" t="s">
        <v>567</v>
      </c>
      <c r="C8" s="4" t="s">
        <v>812</v>
      </c>
      <c r="D8" s="4" t="s">
        <v>29</v>
      </c>
      <c r="E8" s="4" t="s">
        <v>30</v>
      </c>
      <c r="F8" s="4" t="s">
        <v>13</v>
      </c>
      <c r="G8" s="4" t="s">
        <v>25</v>
      </c>
      <c r="H8" s="4">
        <v>44.549999930841295</v>
      </c>
      <c r="I8" s="4" t="s">
        <v>344</v>
      </c>
      <c r="J8" s="4">
        <v>44165</v>
      </c>
      <c r="K8" s="4" t="e">
        <v>#N/A</v>
      </c>
      <c r="L8" s="4">
        <v>44165</v>
      </c>
      <c r="M8" s="4">
        <v>373.89509820000001</v>
      </c>
    </row>
    <row r="9" spans="1:13" x14ac:dyDescent="0.25">
      <c r="A9" s="7" t="s">
        <v>378</v>
      </c>
      <c r="B9" s="7" t="s">
        <v>567</v>
      </c>
      <c r="C9" s="7" t="s">
        <v>812</v>
      </c>
      <c r="D9" s="7" t="s">
        <v>29</v>
      </c>
      <c r="E9" s="7" t="s">
        <v>31</v>
      </c>
      <c r="F9" s="7" t="s">
        <v>13</v>
      </c>
      <c r="G9" s="7" t="s">
        <v>25</v>
      </c>
      <c r="H9" s="7">
        <v>51.659999919803845</v>
      </c>
      <c r="I9" s="7" t="s">
        <v>344</v>
      </c>
      <c r="J9" s="7">
        <v>43431</v>
      </c>
      <c r="K9" s="7" t="e">
        <v>#N/A</v>
      </c>
      <c r="L9" s="7">
        <v>43431</v>
      </c>
      <c r="M9" s="7">
        <v>437.872703892</v>
      </c>
    </row>
    <row r="10" spans="1:13" x14ac:dyDescent="0.25">
      <c r="A10" s="4" t="s">
        <v>378</v>
      </c>
      <c r="B10" s="4" t="s">
        <v>567</v>
      </c>
      <c r="C10" s="4" t="s">
        <v>812</v>
      </c>
      <c r="D10" s="4" t="s">
        <v>29</v>
      </c>
      <c r="E10" s="4" t="s">
        <v>31</v>
      </c>
      <c r="F10" s="4" t="s">
        <v>13</v>
      </c>
      <c r="G10" s="4" t="s">
        <v>25</v>
      </c>
      <c r="H10" s="4">
        <v>30.10999995325772</v>
      </c>
      <c r="I10" s="4" t="s">
        <v>344</v>
      </c>
      <c r="J10" s="4">
        <v>43431</v>
      </c>
      <c r="K10" s="4" t="e">
        <v>#N/A</v>
      </c>
      <c r="L10" s="4">
        <v>43431</v>
      </c>
      <c r="M10" s="4">
        <v>400.34471440600004</v>
      </c>
    </row>
    <row r="11" spans="1:13" x14ac:dyDescent="0.25">
      <c r="A11" s="7" t="s">
        <v>378</v>
      </c>
      <c r="B11" s="7" t="s">
        <v>567</v>
      </c>
      <c r="C11" s="7" t="s">
        <v>812</v>
      </c>
      <c r="D11" s="7" t="s">
        <v>29</v>
      </c>
      <c r="E11" s="7" t="s">
        <v>32</v>
      </c>
      <c r="F11" s="7" t="s">
        <v>13</v>
      </c>
      <c r="G11" s="7" t="s">
        <v>25</v>
      </c>
      <c r="H11" s="7">
        <v>44.659999930670523</v>
      </c>
      <c r="I11" s="7" t="s">
        <v>344</v>
      </c>
      <c r="J11" s="7">
        <v>43373</v>
      </c>
      <c r="K11" s="7" t="e">
        <v>#N/A</v>
      </c>
      <c r="L11" s="7">
        <v>43373</v>
      </c>
      <c r="M11" s="7">
        <v>431.50263925600001</v>
      </c>
    </row>
    <row r="12" spans="1:13" x14ac:dyDescent="0.25">
      <c r="A12" s="4" t="s">
        <v>378</v>
      </c>
      <c r="B12" s="4" t="s">
        <v>567</v>
      </c>
      <c r="C12" s="4" t="s">
        <v>812</v>
      </c>
      <c r="D12" s="4" t="s">
        <v>29</v>
      </c>
      <c r="E12" s="4" t="s">
        <v>30</v>
      </c>
      <c r="F12" s="4" t="s">
        <v>13</v>
      </c>
      <c r="G12" s="4" t="s">
        <v>25</v>
      </c>
      <c r="H12" s="4">
        <v>44.389999931089683</v>
      </c>
      <c r="I12" s="4" t="s">
        <v>344</v>
      </c>
      <c r="J12" s="4">
        <v>43312</v>
      </c>
      <c r="K12" s="4" t="e">
        <v>#N/A</v>
      </c>
      <c r="L12" s="4">
        <v>43312</v>
      </c>
      <c r="M12" s="4">
        <v>389.40482079200001</v>
      </c>
    </row>
    <row r="13" spans="1:13" x14ac:dyDescent="0.25">
      <c r="A13" s="7" t="s">
        <v>378</v>
      </c>
      <c r="B13" s="7" t="s">
        <v>567</v>
      </c>
      <c r="C13" s="7" t="s">
        <v>812</v>
      </c>
      <c r="D13" s="7" t="s">
        <v>29</v>
      </c>
      <c r="E13" s="7" t="s">
        <v>33</v>
      </c>
      <c r="F13" s="7" t="s">
        <v>13</v>
      </c>
      <c r="G13" s="7" t="s">
        <v>25</v>
      </c>
      <c r="H13" s="7">
        <v>22.349999965304221</v>
      </c>
      <c r="I13" s="7" t="s">
        <v>344</v>
      </c>
      <c r="J13" s="7">
        <v>43170</v>
      </c>
      <c r="K13" s="7" t="e">
        <v>#N/A</v>
      </c>
      <c r="L13" s="7">
        <v>43170</v>
      </c>
      <c r="M13" s="7">
        <v>421.67058297</v>
      </c>
    </row>
    <row r="14" spans="1:13" x14ac:dyDescent="0.25">
      <c r="A14" s="4" t="s">
        <v>378</v>
      </c>
      <c r="B14" s="4" t="s">
        <v>567</v>
      </c>
      <c r="C14" s="4" t="s">
        <v>812</v>
      </c>
      <c r="D14" s="4" t="s">
        <v>29</v>
      </c>
      <c r="E14" s="4" t="s">
        <v>33</v>
      </c>
      <c r="F14" s="4" t="s">
        <v>13</v>
      </c>
      <c r="G14" s="4" t="s">
        <v>25</v>
      </c>
      <c r="H14" s="4">
        <v>44.749999930530812</v>
      </c>
      <c r="I14" s="4" t="s">
        <v>344</v>
      </c>
      <c r="J14" s="4">
        <v>43170</v>
      </c>
      <c r="K14" s="4" t="e">
        <v>#N/A</v>
      </c>
      <c r="L14" s="4">
        <v>43170</v>
      </c>
      <c r="M14" s="4">
        <v>421.67058297</v>
      </c>
    </row>
    <row r="15" spans="1:13" x14ac:dyDescent="0.25">
      <c r="A15" s="7" t="s">
        <v>378</v>
      </c>
      <c r="B15" s="7" t="s">
        <v>567</v>
      </c>
      <c r="C15" s="7" t="s">
        <v>812</v>
      </c>
      <c r="D15" s="7" t="s">
        <v>29</v>
      </c>
      <c r="E15" s="7" t="s">
        <v>33</v>
      </c>
      <c r="F15" s="7" t="s">
        <v>13</v>
      </c>
      <c r="G15" s="7" t="s">
        <v>25</v>
      </c>
      <c r="H15" s="7">
        <v>41.979999934830914</v>
      </c>
      <c r="I15" s="7" t="s">
        <v>344</v>
      </c>
      <c r="J15" s="7">
        <v>43170</v>
      </c>
      <c r="K15" s="7" t="e">
        <v>#N/A</v>
      </c>
      <c r="L15" s="7">
        <v>43170</v>
      </c>
      <c r="M15" s="7">
        <v>379.91896367100003</v>
      </c>
    </row>
    <row r="16" spans="1:13" x14ac:dyDescent="0.25">
      <c r="A16" s="4" t="s">
        <v>378</v>
      </c>
      <c r="B16" s="4" t="s">
        <v>567</v>
      </c>
      <c r="C16" s="4" t="s">
        <v>812</v>
      </c>
      <c r="D16" s="4" t="s">
        <v>29</v>
      </c>
      <c r="E16" s="4" t="s">
        <v>30</v>
      </c>
      <c r="F16" s="4" t="s">
        <v>13</v>
      </c>
      <c r="G16" s="4" t="s">
        <v>25</v>
      </c>
      <c r="H16" s="4">
        <v>37.799999941319882</v>
      </c>
      <c r="I16" s="4" t="s">
        <v>344</v>
      </c>
      <c r="J16" s="4">
        <v>44047</v>
      </c>
      <c r="K16" s="4" t="e">
        <v>#N/A</v>
      </c>
      <c r="L16" s="4">
        <v>44047</v>
      </c>
      <c r="M16" s="4">
        <v>445.35060585600002</v>
      </c>
    </row>
    <row r="17" spans="1:13" x14ac:dyDescent="0.25">
      <c r="A17" s="7" t="s">
        <v>378</v>
      </c>
      <c r="B17" s="7" t="s">
        <v>567</v>
      </c>
      <c r="C17" s="7" t="s">
        <v>812</v>
      </c>
      <c r="D17" s="7" t="s">
        <v>29</v>
      </c>
      <c r="E17" s="7" t="s">
        <v>30</v>
      </c>
      <c r="F17" s="7" t="s">
        <v>13</v>
      </c>
      <c r="G17" s="7" t="s">
        <v>25</v>
      </c>
      <c r="H17" s="7">
        <v>53.049999917646026</v>
      </c>
      <c r="I17" s="7" t="s">
        <v>344</v>
      </c>
      <c r="J17" s="7">
        <v>43404</v>
      </c>
      <c r="K17" s="7" t="e">
        <v>#N/A</v>
      </c>
      <c r="L17" s="7">
        <v>43404</v>
      </c>
      <c r="M17" s="7">
        <v>408.79197403200004</v>
      </c>
    </row>
    <row r="18" spans="1:13" x14ac:dyDescent="0.25">
      <c r="A18" s="4" t="s">
        <v>378</v>
      </c>
      <c r="B18" s="4" t="s">
        <v>567</v>
      </c>
      <c r="C18" s="4" t="s">
        <v>812</v>
      </c>
      <c r="D18" s="4" t="s">
        <v>29</v>
      </c>
      <c r="E18" s="4" t="s">
        <v>33</v>
      </c>
      <c r="F18" s="4" t="s">
        <v>13</v>
      </c>
      <c r="G18" s="4" t="s">
        <v>25</v>
      </c>
      <c r="H18" s="4">
        <v>31.499999951099905</v>
      </c>
      <c r="I18" s="4" t="s">
        <v>344</v>
      </c>
      <c r="J18" s="4">
        <v>44045</v>
      </c>
      <c r="K18" s="4" t="e">
        <v>#N/A</v>
      </c>
      <c r="L18" s="4">
        <v>44045</v>
      </c>
      <c r="M18" s="4">
        <v>461.96816577600003</v>
      </c>
    </row>
    <row r="19" spans="1:13" x14ac:dyDescent="0.25">
      <c r="A19" s="7" t="s">
        <v>378</v>
      </c>
      <c r="B19" s="7" t="s">
        <v>567</v>
      </c>
      <c r="C19" s="7" t="s">
        <v>812</v>
      </c>
      <c r="D19" s="7" t="s">
        <v>29</v>
      </c>
      <c r="E19" s="7" t="s">
        <v>30</v>
      </c>
      <c r="F19" s="7" t="s">
        <v>13</v>
      </c>
      <c r="G19" s="7" t="s">
        <v>25</v>
      </c>
      <c r="H19" s="7">
        <v>44.959999930204816</v>
      </c>
      <c r="I19" s="7" t="s">
        <v>344</v>
      </c>
      <c r="J19" s="7">
        <v>44080</v>
      </c>
      <c r="K19" s="7" t="e">
        <v>#N/A</v>
      </c>
      <c r="L19" s="7">
        <v>44080</v>
      </c>
      <c r="M19" s="7">
        <v>470.83086440000005</v>
      </c>
    </row>
    <row r="20" spans="1:13" x14ac:dyDescent="0.25">
      <c r="A20" s="4" t="s">
        <v>378</v>
      </c>
      <c r="B20" s="4" t="s">
        <v>567</v>
      </c>
      <c r="C20" s="4" t="s">
        <v>812</v>
      </c>
      <c r="D20" s="4" t="s">
        <v>29</v>
      </c>
      <c r="E20" s="4" t="s">
        <v>33</v>
      </c>
      <c r="F20" s="4" t="s">
        <v>13</v>
      </c>
      <c r="G20" s="4" t="s">
        <v>25</v>
      </c>
      <c r="H20" s="4">
        <v>28.009999956517728</v>
      </c>
      <c r="I20" s="4" t="s">
        <v>344</v>
      </c>
      <c r="J20" s="4">
        <v>43180</v>
      </c>
      <c r="K20" s="4" t="e">
        <v>#N/A</v>
      </c>
      <c r="L20" s="4">
        <v>43180</v>
      </c>
      <c r="M20" s="4">
        <v>390.23569878800004</v>
      </c>
    </row>
    <row r="21" spans="1:13" x14ac:dyDescent="0.25">
      <c r="A21" s="7" t="s">
        <v>378</v>
      </c>
      <c r="B21" s="7" t="s">
        <v>522</v>
      </c>
      <c r="C21" s="7" t="s">
        <v>893</v>
      </c>
      <c r="D21" s="7" t="s">
        <v>35</v>
      </c>
      <c r="E21" s="7" t="s">
        <v>36</v>
      </c>
      <c r="F21" s="7" t="s">
        <v>13</v>
      </c>
      <c r="G21" s="7" t="s">
        <v>14</v>
      </c>
      <c r="H21" s="7">
        <v>1356.75599616</v>
      </c>
      <c r="I21" s="7" t="s">
        <v>344</v>
      </c>
      <c r="J21" s="7">
        <v>43558</v>
      </c>
      <c r="K21" s="7" t="e">
        <v>#N/A</v>
      </c>
      <c r="L21" s="7">
        <v>43558</v>
      </c>
      <c r="M21" s="7">
        <v>181888</v>
      </c>
    </row>
    <row r="22" spans="1:13" x14ac:dyDescent="0.25">
      <c r="A22" s="4" t="s">
        <v>384</v>
      </c>
      <c r="B22" s="4" t="s">
        <v>385</v>
      </c>
      <c r="C22" s="4" t="s">
        <v>1012</v>
      </c>
      <c r="D22" s="4" t="s">
        <v>37</v>
      </c>
      <c r="E22" s="4" t="s">
        <v>38</v>
      </c>
      <c r="F22" s="4" t="s">
        <v>13</v>
      </c>
      <c r="G22" s="4" t="s">
        <v>14</v>
      </c>
      <c r="H22" s="4">
        <v>3131</v>
      </c>
      <c r="I22" s="4" t="s">
        <v>344</v>
      </c>
      <c r="J22" s="4">
        <v>43830</v>
      </c>
      <c r="K22" s="4" t="e">
        <v>#N/A</v>
      </c>
      <c r="L22" s="4">
        <v>43830</v>
      </c>
      <c r="M22" s="4">
        <v>57671</v>
      </c>
    </row>
    <row r="23" spans="1:13" x14ac:dyDescent="0.25">
      <c r="A23" s="7" t="s">
        <v>39</v>
      </c>
      <c r="B23" s="7" t="s">
        <v>417</v>
      </c>
      <c r="C23" s="7" t="s">
        <v>429</v>
      </c>
      <c r="D23" s="7" t="s">
        <v>40</v>
      </c>
      <c r="E23" s="7" t="s">
        <v>41</v>
      </c>
      <c r="F23" s="7" t="s">
        <v>13</v>
      </c>
      <c r="G23" s="7" t="s">
        <v>14</v>
      </c>
      <c r="H23" s="7">
        <v>299.98391615999998</v>
      </c>
      <c r="I23" s="7" t="s">
        <v>344</v>
      </c>
      <c r="J23" s="7">
        <v>43465</v>
      </c>
      <c r="K23" s="7" t="e">
        <v>#N/A</v>
      </c>
      <c r="L23" s="7">
        <v>43465</v>
      </c>
      <c r="M23" s="7">
        <v>52623</v>
      </c>
    </row>
    <row r="24" spans="1:13" x14ac:dyDescent="0.25">
      <c r="A24" s="4" t="s">
        <v>401</v>
      </c>
      <c r="B24" s="4" t="s">
        <v>443</v>
      </c>
      <c r="C24" s="4" t="s">
        <v>442</v>
      </c>
      <c r="D24" s="4" t="s">
        <v>42</v>
      </c>
      <c r="E24" s="4" t="s">
        <v>43</v>
      </c>
      <c r="F24" s="4" t="s">
        <v>13</v>
      </c>
      <c r="G24" s="4" t="s">
        <v>14</v>
      </c>
      <c r="H24" s="4">
        <v>149.94550656000001</v>
      </c>
      <c r="I24" s="4" t="s">
        <v>344</v>
      </c>
      <c r="J24" s="4">
        <v>43982</v>
      </c>
      <c r="K24" s="4" t="e">
        <v>#N/A</v>
      </c>
      <c r="L24" s="4">
        <v>43982</v>
      </c>
      <c r="M24" s="4">
        <v>17080</v>
      </c>
    </row>
    <row r="25" spans="1:13" x14ac:dyDescent="0.25">
      <c r="A25" s="7" t="s">
        <v>384</v>
      </c>
      <c r="B25" s="7" t="s">
        <v>447</v>
      </c>
      <c r="C25" s="7" t="s">
        <v>446</v>
      </c>
      <c r="D25" s="7" t="s">
        <v>44</v>
      </c>
      <c r="E25" s="7" t="s">
        <v>45</v>
      </c>
      <c r="F25" s="7" t="s">
        <v>13</v>
      </c>
      <c r="G25" s="7" t="s">
        <v>14</v>
      </c>
      <c r="H25" s="7">
        <v>721</v>
      </c>
      <c r="I25" s="7" t="s">
        <v>344</v>
      </c>
      <c r="J25" s="7">
        <v>43281</v>
      </c>
      <c r="K25" s="7" t="e">
        <v>#N/A</v>
      </c>
      <c r="L25" s="7">
        <v>43281</v>
      </c>
      <c r="M25" s="7">
        <v>18461</v>
      </c>
    </row>
    <row r="26" spans="1:13" x14ac:dyDescent="0.25">
      <c r="A26" s="4" t="s">
        <v>39</v>
      </c>
      <c r="B26" s="4" t="s">
        <v>417</v>
      </c>
      <c r="C26" s="4" t="s">
        <v>453</v>
      </c>
      <c r="D26" s="4" t="s">
        <v>48</v>
      </c>
      <c r="E26" s="4" t="s">
        <v>49</v>
      </c>
      <c r="F26" s="4" t="s">
        <v>13</v>
      </c>
      <c r="G26" s="4" t="s">
        <v>25</v>
      </c>
      <c r="H26" s="4">
        <v>139.35456000000002</v>
      </c>
      <c r="I26" s="4" t="s">
        <v>344</v>
      </c>
      <c r="J26" s="4">
        <v>43905</v>
      </c>
      <c r="K26" s="4" t="e">
        <v>#N/A</v>
      </c>
      <c r="L26" s="4">
        <v>43905</v>
      </c>
      <c r="M26" s="4">
        <v>15005</v>
      </c>
    </row>
    <row r="27" spans="1:13" x14ac:dyDescent="0.25">
      <c r="A27" s="7" t="s">
        <v>378</v>
      </c>
      <c r="B27" s="7" t="s">
        <v>435</v>
      </c>
      <c r="C27" s="7" t="s">
        <v>456</v>
      </c>
      <c r="D27" s="7" t="s">
        <v>50</v>
      </c>
      <c r="E27" s="7" t="s">
        <v>51</v>
      </c>
      <c r="F27" s="7" t="s">
        <v>13</v>
      </c>
      <c r="G27" s="7" t="s">
        <v>14</v>
      </c>
      <c r="H27" s="7">
        <v>129.97135295999999</v>
      </c>
      <c r="I27" s="7" t="s">
        <v>344</v>
      </c>
      <c r="J27" s="7">
        <v>43660</v>
      </c>
      <c r="K27" s="7" t="e">
        <v>#N/A</v>
      </c>
      <c r="L27" s="7">
        <v>43660</v>
      </c>
      <c r="M27" s="7">
        <v>13935</v>
      </c>
    </row>
    <row r="28" spans="1:13" x14ac:dyDescent="0.25">
      <c r="A28" s="4" t="s">
        <v>384</v>
      </c>
      <c r="B28" s="4" t="s">
        <v>447</v>
      </c>
      <c r="C28" s="4" t="s">
        <v>471</v>
      </c>
      <c r="D28" s="4" t="s">
        <v>26</v>
      </c>
      <c r="E28" s="4" t="s">
        <v>52</v>
      </c>
      <c r="F28" s="4" t="s">
        <v>13</v>
      </c>
      <c r="G28" s="4" t="s">
        <v>14</v>
      </c>
      <c r="H28" s="4">
        <v>8891</v>
      </c>
      <c r="I28" s="4" t="s">
        <v>344</v>
      </c>
      <c r="J28" s="4">
        <v>44074</v>
      </c>
      <c r="K28" s="4" t="e">
        <v>#N/A</v>
      </c>
      <c r="L28" s="4">
        <v>44074</v>
      </c>
      <c r="M28" s="4">
        <v>107754</v>
      </c>
    </row>
    <row r="29" spans="1:13" x14ac:dyDescent="0.25">
      <c r="A29" s="7" t="s">
        <v>39</v>
      </c>
      <c r="B29" s="7" t="s">
        <v>417</v>
      </c>
      <c r="C29" s="7" t="s">
        <v>513</v>
      </c>
      <c r="D29" s="7" t="s">
        <v>53</v>
      </c>
      <c r="E29" s="7" t="s">
        <v>56</v>
      </c>
      <c r="F29" s="7" t="s">
        <v>13</v>
      </c>
      <c r="G29" s="7" t="s">
        <v>14</v>
      </c>
      <c r="H29" s="7">
        <v>49.981835519999997</v>
      </c>
      <c r="I29" s="7" t="s">
        <v>344</v>
      </c>
      <c r="J29" s="7">
        <v>42520</v>
      </c>
      <c r="K29" s="7" t="e">
        <v>#N/A</v>
      </c>
      <c r="L29" s="7">
        <v>42520</v>
      </c>
      <c r="M29" s="7">
        <v>7660</v>
      </c>
    </row>
    <row r="30" spans="1:13" x14ac:dyDescent="0.25">
      <c r="A30" s="4" t="s">
        <v>39</v>
      </c>
      <c r="B30" s="4" t="s">
        <v>417</v>
      </c>
      <c r="C30" s="4" t="s">
        <v>513</v>
      </c>
      <c r="D30" s="4" t="s">
        <v>53</v>
      </c>
      <c r="E30" s="4" t="s">
        <v>57</v>
      </c>
      <c r="F30" s="4" t="s">
        <v>13</v>
      </c>
      <c r="G30" s="4" t="s">
        <v>14</v>
      </c>
      <c r="H30" s="4">
        <v>349.96575167999998</v>
      </c>
      <c r="I30" s="4" t="s">
        <v>344</v>
      </c>
      <c r="J30" s="4">
        <v>42400</v>
      </c>
      <c r="K30" s="4" t="e">
        <v>#N/A</v>
      </c>
      <c r="L30" s="4">
        <v>42400</v>
      </c>
      <c r="M30" s="4">
        <v>49213</v>
      </c>
    </row>
    <row r="31" spans="1:13" x14ac:dyDescent="0.25">
      <c r="A31" s="7" t="s">
        <v>378</v>
      </c>
      <c r="B31" s="7" t="s">
        <v>522</v>
      </c>
      <c r="C31" s="7" t="s">
        <v>521</v>
      </c>
      <c r="D31" s="7" t="s">
        <v>58</v>
      </c>
      <c r="E31" s="7" t="s">
        <v>59</v>
      </c>
      <c r="F31" s="7" t="s">
        <v>13</v>
      </c>
      <c r="G31" s="7" t="s">
        <v>14</v>
      </c>
      <c r="H31" s="7">
        <v>126.06942528</v>
      </c>
      <c r="I31" s="7" t="s">
        <v>344</v>
      </c>
      <c r="J31" s="7">
        <v>43251</v>
      </c>
      <c r="K31" s="7" t="e">
        <v>#N/A</v>
      </c>
      <c r="L31" s="7">
        <v>43251</v>
      </c>
      <c r="M31" s="7">
        <v>3599</v>
      </c>
    </row>
    <row r="32" spans="1:13" x14ac:dyDescent="0.25">
      <c r="A32" s="4" t="s">
        <v>384</v>
      </c>
      <c r="B32" s="4" t="s">
        <v>468</v>
      </c>
      <c r="C32" s="4" t="s">
        <v>525</v>
      </c>
      <c r="D32" s="4" t="s">
        <v>61</v>
      </c>
      <c r="E32" s="4" t="s">
        <v>62</v>
      </c>
      <c r="F32" s="4" t="s">
        <v>13</v>
      </c>
      <c r="G32" s="4" t="s">
        <v>14</v>
      </c>
      <c r="H32" s="4">
        <v>4016</v>
      </c>
      <c r="I32" s="4" t="s">
        <v>344</v>
      </c>
      <c r="J32" s="4">
        <v>43524</v>
      </c>
      <c r="K32" s="4" t="e">
        <v>#N/A</v>
      </c>
      <c r="L32" s="4">
        <v>43524</v>
      </c>
      <c r="M32" s="4">
        <v>36405</v>
      </c>
    </row>
    <row r="33" spans="1:13" x14ac:dyDescent="0.25">
      <c r="A33" s="7" t="s">
        <v>384</v>
      </c>
      <c r="B33" s="7" t="s">
        <v>468</v>
      </c>
      <c r="C33" s="7" t="s">
        <v>525</v>
      </c>
      <c r="D33" s="7" t="s">
        <v>61</v>
      </c>
      <c r="E33" s="7" t="s">
        <v>63</v>
      </c>
      <c r="F33" s="7" t="s">
        <v>13</v>
      </c>
      <c r="G33" s="7" t="s">
        <v>14</v>
      </c>
      <c r="H33" s="7">
        <v>1830</v>
      </c>
      <c r="I33" s="7" t="s">
        <v>344</v>
      </c>
      <c r="J33" s="7">
        <v>44773</v>
      </c>
      <c r="K33" s="7" t="e">
        <v>#N/A</v>
      </c>
      <c r="L33" s="7" t="e">
        <v>#N/A</v>
      </c>
      <c r="M33" s="7">
        <v>19000</v>
      </c>
    </row>
    <row r="34" spans="1:13" x14ac:dyDescent="0.25">
      <c r="A34" s="4" t="s">
        <v>39</v>
      </c>
      <c r="B34" s="4" t="s">
        <v>486</v>
      </c>
      <c r="C34" s="4" t="s">
        <v>548</v>
      </c>
      <c r="D34" s="4" t="s">
        <v>64</v>
      </c>
      <c r="E34" s="4" t="s">
        <v>65</v>
      </c>
      <c r="F34" s="4" t="s">
        <v>13</v>
      </c>
      <c r="G34" s="4" t="s">
        <v>14</v>
      </c>
      <c r="H34" s="4">
        <v>696.12247872</v>
      </c>
      <c r="I34" s="4" t="s">
        <v>344</v>
      </c>
      <c r="J34" s="4">
        <v>44469</v>
      </c>
      <c r="K34" s="4" t="e">
        <v>#N/A</v>
      </c>
      <c r="L34" s="4" t="e">
        <v>#N/A</v>
      </c>
      <c r="M34" s="4">
        <v>100182.27</v>
      </c>
    </row>
    <row r="35" spans="1:13" x14ac:dyDescent="0.25">
      <c r="A35" s="7" t="s">
        <v>39</v>
      </c>
      <c r="B35" s="7" t="s">
        <v>486</v>
      </c>
      <c r="C35" s="7" t="s">
        <v>548</v>
      </c>
      <c r="D35" s="7" t="s">
        <v>64</v>
      </c>
      <c r="E35" s="7" t="s">
        <v>66</v>
      </c>
      <c r="F35" s="7" t="s">
        <v>13</v>
      </c>
      <c r="G35" s="7" t="s">
        <v>14</v>
      </c>
      <c r="H35" s="7">
        <v>929.49491519999992</v>
      </c>
      <c r="I35" s="7" t="s">
        <v>344</v>
      </c>
      <c r="J35" s="7">
        <v>44042</v>
      </c>
      <c r="K35" s="7" t="e">
        <v>#N/A</v>
      </c>
      <c r="L35" s="7">
        <v>44042</v>
      </c>
      <c r="M35" s="7">
        <v>76361.400000000009</v>
      </c>
    </row>
    <row r="36" spans="1:13" x14ac:dyDescent="0.25">
      <c r="A36" s="4" t="s">
        <v>39</v>
      </c>
      <c r="B36" s="4" t="s">
        <v>486</v>
      </c>
      <c r="C36" s="4" t="s">
        <v>548</v>
      </c>
      <c r="D36" s="4" t="s">
        <v>64</v>
      </c>
      <c r="E36" s="4" t="s">
        <v>66</v>
      </c>
      <c r="F36" s="4" t="s">
        <v>13</v>
      </c>
      <c r="G36" s="4" t="s">
        <v>14</v>
      </c>
      <c r="H36" s="4">
        <v>433.20687551999998</v>
      </c>
      <c r="I36" s="4" t="s">
        <v>344</v>
      </c>
      <c r="J36" s="4">
        <v>44042</v>
      </c>
      <c r="K36" s="4" t="e">
        <v>#N/A</v>
      </c>
      <c r="L36" s="4">
        <v>44042</v>
      </c>
      <c r="M36" s="4">
        <v>31710.600000000002</v>
      </c>
    </row>
    <row r="37" spans="1:13" x14ac:dyDescent="0.25">
      <c r="A37" s="7" t="s">
        <v>39</v>
      </c>
      <c r="B37" s="7" t="s">
        <v>486</v>
      </c>
      <c r="C37" s="7" t="s">
        <v>548</v>
      </c>
      <c r="D37" s="7" t="s">
        <v>64</v>
      </c>
      <c r="E37" s="7" t="s">
        <v>67</v>
      </c>
      <c r="F37" s="7" t="s">
        <v>13</v>
      </c>
      <c r="G37" s="7" t="s">
        <v>14</v>
      </c>
      <c r="H37" s="7">
        <v>138.79714176000002</v>
      </c>
      <c r="I37" s="7" t="s">
        <v>344</v>
      </c>
      <c r="J37" s="7">
        <v>43708</v>
      </c>
      <c r="K37" s="7" t="e">
        <v>#N/A</v>
      </c>
      <c r="L37" s="7">
        <v>43708</v>
      </c>
      <c r="M37" s="7">
        <v>6988.34</v>
      </c>
    </row>
    <row r="38" spans="1:13" x14ac:dyDescent="0.25">
      <c r="A38" s="4" t="s">
        <v>39</v>
      </c>
      <c r="B38" s="4" t="s">
        <v>486</v>
      </c>
      <c r="C38" s="4" t="s">
        <v>548</v>
      </c>
      <c r="D38" s="4" t="s">
        <v>64</v>
      </c>
      <c r="E38" s="4" t="s">
        <v>68</v>
      </c>
      <c r="F38" s="4" t="s">
        <v>13</v>
      </c>
      <c r="G38" s="4" t="s">
        <v>14</v>
      </c>
      <c r="H38" s="4">
        <v>310.94647488000004</v>
      </c>
      <c r="I38" s="4" t="s">
        <v>344</v>
      </c>
      <c r="J38" s="4">
        <v>43312</v>
      </c>
      <c r="K38" s="4" t="e">
        <v>#N/A</v>
      </c>
      <c r="L38" s="4">
        <v>43312</v>
      </c>
      <c r="M38" s="4">
        <v>32280.980000000003</v>
      </c>
    </row>
    <row r="39" spans="1:13" x14ac:dyDescent="0.25">
      <c r="A39" s="7" t="s">
        <v>39</v>
      </c>
      <c r="B39" s="7" t="s">
        <v>486</v>
      </c>
      <c r="C39" s="7" t="s">
        <v>548</v>
      </c>
      <c r="D39" s="7" t="s">
        <v>64</v>
      </c>
      <c r="E39" s="7" t="s">
        <v>69</v>
      </c>
      <c r="F39" s="7" t="s">
        <v>13</v>
      </c>
      <c r="G39" s="7" t="s">
        <v>14</v>
      </c>
      <c r="H39" s="7">
        <v>716.37534143999994</v>
      </c>
      <c r="I39" s="7" t="s">
        <v>344</v>
      </c>
      <c r="J39" s="7">
        <v>44196</v>
      </c>
      <c r="K39" s="7" t="e">
        <v>#N/A</v>
      </c>
      <c r="L39" s="7">
        <v>44196</v>
      </c>
      <c r="M39" s="7">
        <v>49441.36</v>
      </c>
    </row>
    <row r="40" spans="1:13" x14ac:dyDescent="0.25">
      <c r="A40" s="4" t="s">
        <v>39</v>
      </c>
      <c r="B40" s="4" t="s">
        <v>486</v>
      </c>
      <c r="C40" s="4" t="s">
        <v>548</v>
      </c>
      <c r="D40" s="4" t="s">
        <v>64</v>
      </c>
      <c r="E40" s="4" t="s">
        <v>70</v>
      </c>
      <c r="F40" s="4" t="s">
        <v>13</v>
      </c>
      <c r="G40" s="4" t="s">
        <v>14</v>
      </c>
      <c r="H40" s="4">
        <v>363.62249856</v>
      </c>
      <c r="I40" s="4" t="s">
        <v>344</v>
      </c>
      <c r="J40" s="4">
        <v>43524</v>
      </c>
      <c r="K40" s="4" t="e">
        <v>#N/A</v>
      </c>
      <c r="L40" s="4">
        <v>43524</v>
      </c>
      <c r="M40" s="4">
        <v>33461.24</v>
      </c>
    </row>
    <row r="41" spans="1:13" x14ac:dyDescent="0.25">
      <c r="A41" s="7" t="s">
        <v>39</v>
      </c>
      <c r="B41" s="7" t="s">
        <v>417</v>
      </c>
      <c r="C41" s="7" t="s">
        <v>563</v>
      </c>
      <c r="D41" s="7" t="s">
        <v>71</v>
      </c>
      <c r="E41" s="7" t="s">
        <v>72</v>
      </c>
      <c r="F41" s="7" t="s">
        <v>13</v>
      </c>
      <c r="G41" s="7" t="s">
        <v>47</v>
      </c>
      <c r="H41" s="7">
        <v>19.974153600000001</v>
      </c>
      <c r="I41" s="7" t="s">
        <v>344</v>
      </c>
      <c r="J41" s="7">
        <v>43922</v>
      </c>
      <c r="K41" s="7" t="e">
        <v>#N/A</v>
      </c>
      <c r="L41" s="7">
        <v>43922</v>
      </c>
      <c r="M41" s="7">
        <v>2096</v>
      </c>
    </row>
    <row r="42" spans="1:13" x14ac:dyDescent="0.25">
      <c r="A42" s="4" t="s">
        <v>39</v>
      </c>
      <c r="B42" s="4" t="s">
        <v>417</v>
      </c>
      <c r="C42" s="4" t="s">
        <v>563</v>
      </c>
      <c r="D42" s="4" t="s">
        <v>71</v>
      </c>
      <c r="E42" s="4" t="s">
        <v>73</v>
      </c>
      <c r="F42" s="4" t="s">
        <v>13</v>
      </c>
      <c r="G42" s="4" t="s">
        <v>14</v>
      </c>
      <c r="H42" s="4">
        <v>120.03072768000001</v>
      </c>
      <c r="I42" s="4" t="s">
        <v>344</v>
      </c>
      <c r="J42" s="4">
        <v>44063</v>
      </c>
      <c r="K42" s="4" t="e">
        <v>#N/A</v>
      </c>
      <c r="L42" s="4">
        <v>44063</v>
      </c>
      <c r="M42" s="4">
        <v>5437</v>
      </c>
    </row>
    <row r="43" spans="1:13" x14ac:dyDescent="0.25">
      <c r="A43" s="7" t="s">
        <v>39</v>
      </c>
      <c r="B43" s="7" t="s">
        <v>417</v>
      </c>
      <c r="C43" s="7" t="s">
        <v>563</v>
      </c>
      <c r="D43" s="7" t="s">
        <v>71</v>
      </c>
      <c r="E43" s="7" t="s">
        <v>74</v>
      </c>
      <c r="F43" s="7" t="s">
        <v>13</v>
      </c>
      <c r="G43" s="7" t="s">
        <v>47</v>
      </c>
      <c r="H43" s="7">
        <v>40.041210240000005</v>
      </c>
      <c r="I43" s="7" t="s">
        <v>344</v>
      </c>
      <c r="J43" s="7">
        <v>43344</v>
      </c>
      <c r="K43" s="7" t="e">
        <v>#N/A</v>
      </c>
      <c r="L43" s="7">
        <v>43344</v>
      </c>
      <c r="M43" s="7">
        <v>1878</v>
      </c>
    </row>
    <row r="44" spans="1:13" x14ac:dyDescent="0.25">
      <c r="A44" s="4" t="s">
        <v>378</v>
      </c>
      <c r="B44" s="4" t="s">
        <v>567</v>
      </c>
      <c r="C44" s="4" t="s">
        <v>566</v>
      </c>
      <c r="D44" s="4" t="s">
        <v>75</v>
      </c>
      <c r="E44" s="4" t="s">
        <v>76</v>
      </c>
      <c r="F44" s="4" t="s">
        <v>13</v>
      </c>
      <c r="G44" s="4" t="s">
        <v>14</v>
      </c>
      <c r="H44" s="4">
        <v>31.560091718399999</v>
      </c>
      <c r="I44" s="4" t="s">
        <v>344</v>
      </c>
      <c r="J44" s="4">
        <v>43830</v>
      </c>
      <c r="K44" s="4" t="e">
        <v>#N/A</v>
      </c>
      <c r="L44" s="4">
        <v>43830</v>
      </c>
      <c r="M44" s="4">
        <v>10725.27</v>
      </c>
    </row>
    <row r="45" spans="1:13" x14ac:dyDescent="0.25">
      <c r="A45" s="7" t="s">
        <v>378</v>
      </c>
      <c r="B45" s="7" t="s">
        <v>567</v>
      </c>
      <c r="C45" s="7" t="s">
        <v>566</v>
      </c>
      <c r="D45" s="7" t="s">
        <v>75</v>
      </c>
      <c r="E45" s="7" t="s">
        <v>77</v>
      </c>
      <c r="F45" s="7" t="s">
        <v>13</v>
      </c>
      <c r="G45" s="7" t="s">
        <v>14</v>
      </c>
      <c r="H45" s="7">
        <v>257.18998884479998</v>
      </c>
      <c r="I45" s="7" t="s">
        <v>344</v>
      </c>
      <c r="J45" s="7">
        <v>43555</v>
      </c>
      <c r="K45" s="7" t="e">
        <v>#N/A</v>
      </c>
      <c r="L45" s="7">
        <v>43555</v>
      </c>
      <c r="M45" s="7">
        <v>32899.49</v>
      </c>
    </row>
    <row r="46" spans="1:13" x14ac:dyDescent="0.25">
      <c r="A46" s="4" t="s">
        <v>378</v>
      </c>
      <c r="B46" s="4" t="s">
        <v>567</v>
      </c>
      <c r="C46" s="4" t="s">
        <v>566</v>
      </c>
      <c r="D46" s="4" t="s">
        <v>75</v>
      </c>
      <c r="E46" s="4" t="s">
        <v>78</v>
      </c>
      <c r="F46" s="4" t="s">
        <v>13</v>
      </c>
      <c r="G46" s="4" t="s">
        <v>14</v>
      </c>
      <c r="H46" s="4">
        <v>116.41029621120001</v>
      </c>
      <c r="I46" s="4" t="s">
        <v>344</v>
      </c>
      <c r="J46" s="4">
        <v>43921</v>
      </c>
      <c r="K46" s="4" t="e">
        <v>#N/A</v>
      </c>
      <c r="L46" s="4">
        <v>43921</v>
      </c>
      <c r="M46" s="4">
        <v>6118.38</v>
      </c>
    </row>
    <row r="47" spans="1:13" x14ac:dyDescent="0.25">
      <c r="A47" s="7" t="s">
        <v>378</v>
      </c>
      <c r="B47" s="7" t="s">
        <v>567</v>
      </c>
      <c r="C47" s="7" t="s">
        <v>566</v>
      </c>
      <c r="D47" s="7" t="s">
        <v>75</v>
      </c>
      <c r="E47" s="7" t="s">
        <v>79</v>
      </c>
      <c r="F47" s="7" t="s">
        <v>13</v>
      </c>
      <c r="G47" s="7" t="s">
        <v>14</v>
      </c>
      <c r="H47" s="7">
        <v>912.59956834559989</v>
      </c>
      <c r="I47" s="7" t="s">
        <v>344</v>
      </c>
      <c r="J47" s="7">
        <v>43145</v>
      </c>
      <c r="K47" s="7" t="e">
        <v>#N/A</v>
      </c>
      <c r="L47" s="7">
        <v>43145</v>
      </c>
      <c r="M47" s="7">
        <v>290827.55</v>
      </c>
    </row>
    <row r="48" spans="1:13" x14ac:dyDescent="0.25">
      <c r="A48" s="4" t="s">
        <v>378</v>
      </c>
      <c r="B48" s="4" t="s">
        <v>567</v>
      </c>
      <c r="C48" s="4" t="s">
        <v>566</v>
      </c>
      <c r="D48" s="4" t="s">
        <v>75</v>
      </c>
      <c r="E48" s="4" t="s">
        <v>79</v>
      </c>
      <c r="F48" s="4" t="s">
        <v>13</v>
      </c>
      <c r="G48" s="4" t="s">
        <v>14</v>
      </c>
      <c r="H48" s="4">
        <v>1976.6701111679999</v>
      </c>
      <c r="I48" s="4" t="s">
        <v>344</v>
      </c>
      <c r="J48" s="4">
        <v>43145</v>
      </c>
      <c r="K48" s="4" t="e">
        <v>#N/A</v>
      </c>
      <c r="L48" s="4">
        <v>43145</v>
      </c>
      <c r="M48" s="4">
        <v>629925.6</v>
      </c>
    </row>
    <row r="49" spans="1:13" x14ac:dyDescent="0.25">
      <c r="A49" s="7" t="s">
        <v>384</v>
      </c>
      <c r="B49" s="7" t="s">
        <v>390</v>
      </c>
      <c r="C49" s="7" t="s">
        <v>603</v>
      </c>
      <c r="D49" s="7" t="s">
        <v>80</v>
      </c>
      <c r="E49" s="7" t="s">
        <v>81</v>
      </c>
      <c r="F49" s="7" t="s">
        <v>13</v>
      </c>
      <c r="G49" s="7" t="s">
        <v>14</v>
      </c>
      <c r="H49" s="7">
        <v>3078.9999999999995</v>
      </c>
      <c r="I49" s="7" t="s">
        <v>344</v>
      </c>
      <c r="J49" s="7">
        <v>44332</v>
      </c>
      <c r="K49" s="7" t="e">
        <v>#N/A</v>
      </c>
      <c r="L49" s="7" t="e">
        <v>#N/A</v>
      </c>
      <c r="M49" s="7">
        <v>22718</v>
      </c>
    </row>
    <row r="50" spans="1:13" x14ac:dyDescent="0.25">
      <c r="A50" s="4" t="s">
        <v>39</v>
      </c>
      <c r="B50" s="4" t="s">
        <v>417</v>
      </c>
      <c r="C50" s="4" t="s">
        <v>606</v>
      </c>
      <c r="D50" s="4" t="s">
        <v>83</v>
      </c>
      <c r="E50" s="4" t="s">
        <v>84</v>
      </c>
      <c r="F50" s="4" t="s">
        <v>13</v>
      </c>
      <c r="G50" s="4" t="s">
        <v>14</v>
      </c>
      <c r="H50" s="4">
        <v>8342</v>
      </c>
      <c r="I50" s="4" t="s">
        <v>344</v>
      </c>
      <c r="J50" s="4">
        <v>44530</v>
      </c>
      <c r="K50" s="4" t="e">
        <v>#N/A</v>
      </c>
      <c r="L50" s="4" t="e">
        <v>#N/A</v>
      </c>
      <c r="M50" s="4">
        <v>41558</v>
      </c>
    </row>
    <row r="51" spans="1:13" x14ac:dyDescent="0.25">
      <c r="A51" s="7" t="s">
        <v>378</v>
      </c>
      <c r="B51" s="7" t="s">
        <v>435</v>
      </c>
      <c r="C51" s="7" t="s">
        <v>612</v>
      </c>
      <c r="D51" s="7" t="s">
        <v>87</v>
      </c>
      <c r="E51" s="7" t="s">
        <v>88</v>
      </c>
      <c r="F51" s="7" t="s">
        <v>13</v>
      </c>
      <c r="G51" s="7" t="s">
        <v>14</v>
      </c>
      <c r="H51" s="7">
        <v>1399.308352</v>
      </c>
      <c r="I51" s="7" t="s">
        <v>344</v>
      </c>
      <c r="J51" s="7">
        <v>43465</v>
      </c>
      <c r="K51" s="7" t="e">
        <v>#N/A</v>
      </c>
      <c r="L51" s="7">
        <v>43465</v>
      </c>
      <c r="M51" s="7">
        <v>21269</v>
      </c>
    </row>
    <row r="52" spans="1:13" x14ac:dyDescent="0.25">
      <c r="A52" s="4" t="s">
        <v>384</v>
      </c>
      <c r="B52" s="4" t="s">
        <v>385</v>
      </c>
      <c r="C52" s="4" t="s">
        <v>618</v>
      </c>
      <c r="D52" s="4" t="s">
        <v>89</v>
      </c>
      <c r="E52" s="4" t="s">
        <v>90</v>
      </c>
      <c r="F52" s="4" t="s">
        <v>13</v>
      </c>
      <c r="G52" s="4" t="s">
        <v>14</v>
      </c>
      <c r="H52" s="4">
        <v>26909.999999999996</v>
      </c>
      <c r="I52" s="4" t="s">
        <v>344</v>
      </c>
      <c r="J52" s="4">
        <v>44561</v>
      </c>
      <c r="K52" s="4" t="e">
        <v>#N/A</v>
      </c>
      <c r="L52" s="4" t="e">
        <v>#N/A</v>
      </c>
      <c r="M52" s="4">
        <v>462228</v>
      </c>
    </row>
    <row r="53" spans="1:13" x14ac:dyDescent="0.25">
      <c r="A53" s="7" t="s">
        <v>395</v>
      </c>
      <c r="B53" s="7" t="s">
        <v>396</v>
      </c>
      <c r="C53" s="7" t="s">
        <v>636</v>
      </c>
      <c r="D53" s="7" t="s">
        <v>11</v>
      </c>
      <c r="E53" s="7" t="s">
        <v>12</v>
      </c>
      <c r="F53" s="7" t="s">
        <v>13</v>
      </c>
      <c r="G53" s="7" t="s">
        <v>14</v>
      </c>
      <c r="H53" s="7">
        <v>159.97903488</v>
      </c>
      <c r="I53" s="7" t="s">
        <v>344</v>
      </c>
      <c r="J53" s="7">
        <v>44196</v>
      </c>
      <c r="K53" s="7" t="e">
        <v>#N/A</v>
      </c>
      <c r="L53" s="7">
        <v>44196</v>
      </c>
      <c r="M53" s="7">
        <v>355</v>
      </c>
    </row>
    <row r="54" spans="1:13" x14ac:dyDescent="0.25">
      <c r="A54" s="4" t="s">
        <v>395</v>
      </c>
      <c r="B54" s="4" t="s">
        <v>396</v>
      </c>
      <c r="C54" s="4" t="s">
        <v>636</v>
      </c>
      <c r="D54" s="4" t="s">
        <v>11</v>
      </c>
      <c r="E54" s="4" t="s">
        <v>12</v>
      </c>
      <c r="F54" s="4" t="s">
        <v>13</v>
      </c>
      <c r="G54" s="4" t="s">
        <v>14</v>
      </c>
      <c r="H54" s="4">
        <v>159.97903488</v>
      </c>
      <c r="I54" s="4" t="s">
        <v>344</v>
      </c>
      <c r="J54" s="4">
        <v>44196</v>
      </c>
      <c r="K54" s="4" t="e">
        <v>#N/A</v>
      </c>
      <c r="L54" s="4">
        <v>44196</v>
      </c>
      <c r="M54" s="4">
        <v>227</v>
      </c>
    </row>
    <row r="55" spans="1:13" x14ac:dyDescent="0.25">
      <c r="A55" s="7" t="s">
        <v>384</v>
      </c>
      <c r="B55" s="7" t="s">
        <v>447</v>
      </c>
      <c r="C55" s="7" t="s">
        <v>677</v>
      </c>
      <c r="D55" s="7" t="s">
        <v>96</v>
      </c>
      <c r="E55" s="7" t="s">
        <v>98</v>
      </c>
      <c r="F55" s="7" t="s">
        <v>13</v>
      </c>
      <c r="G55" s="7" t="s">
        <v>14</v>
      </c>
      <c r="H55" s="7">
        <v>10764</v>
      </c>
      <c r="I55" s="7" t="s">
        <v>344</v>
      </c>
      <c r="J55" s="7">
        <v>46022</v>
      </c>
      <c r="K55" s="7">
        <v>46022</v>
      </c>
      <c r="L55" s="7">
        <v>46022</v>
      </c>
      <c r="M55" s="7">
        <v>181051</v>
      </c>
    </row>
    <row r="56" spans="1:13" x14ac:dyDescent="0.25">
      <c r="A56" s="4" t="s">
        <v>384</v>
      </c>
      <c r="B56" s="4" t="s">
        <v>447</v>
      </c>
      <c r="C56" s="4" t="s">
        <v>677</v>
      </c>
      <c r="D56" s="4" t="s">
        <v>96</v>
      </c>
      <c r="E56" s="4" t="s">
        <v>99</v>
      </c>
      <c r="F56" s="4" t="s">
        <v>13</v>
      </c>
      <c r="G56" s="4" t="s">
        <v>14</v>
      </c>
      <c r="H56" s="4">
        <v>1980</v>
      </c>
      <c r="I56" s="4" t="s">
        <v>344</v>
      </c>
      <c r="J56" s="4">
        <v>44196</v>
      </c>
      <c r="K56" s="4">
        <v>43100</v>
      </c>
      <c r="L56" s="4">
        <v>44196</v>
      </c>
      <c r="M56" s="4">
        <v>56309</v>
      </c>
    </row>
    <row r="57" spans="1:13" x14ac:dyDescent="0.25">
      <c r="A57" s="7" t="s">
        <v>384</v>
      </c>
      <c r="B57" s="7" t="s">
        <v>447</v>
      </c>
      <c r="C57" s="7" t="s">
        <v>677</v>
      </c>
      <c r="D57" s="7" t="s">
        <v>96</v>
      </c>
      <c r="E57" s="7" t="s">
        <v>100</v>
      </c>
      <c r="F57" s="7" t="s">
        <v>13</v>
      </c>
      <c r="G57" s="7" t="s">
        <v>14</v>
      </c>
      <c r="H57" s="7">
        <v>592</v>
      </c>
      <c r="I57" s="7" t="s">
        <v>344</v>
      </c>
      <c r="J57" s="7">
        <v>43677</v>
      </c>
      <c r="K57" s="7" t="e">
        <v>#N/A</v>
      </c>
      <c r="L57" s="7">
        <v>43677</v>
      </c>
      <c r="M57" s="7">
        <v>6102</v>
      </c>
    </row>
    <row r="58" spans="1:13" x14ac:dyDescent="0.25">
      <c r="A58" s="4" t="s">
        <v>384</v>
      </c>
      <c r="B58" s="4" t="s">
        <v>447</v>
      </c>
      <c r="C58" s="4" t="s">
        <v>704</v>
      </c>
      <c r="D58" s="4" t="s">
        <v>101</v>
      </c>
      <c r="E58" s="4" t="s">
        <v>102</v>
      </c>
      <c r="F58" s="4" t="s">
        <v>13</v>
      </c>
      <c r="G58" s="4" t="s">
        <v>14</v>
      </c>
      <c r="H58" s="4">
        <v>5606</v>
      </c>
      <c r="I58" s="4" t="s">
        <v>344</v>
      </c>
      <c r="J58" s="4">
        <v>43251</v>
      </c>
      <c r="K58" s="4" t="e">
        <v>#N/A</v>
      </c>
      <c r="L58" s="4">
        <v>43251</v>
      </c>
      <c r="M58" s="4">
        <v>79402</v>
      </c>
    </row>
    <row r="59" spans="1:13" x14ac:dyDescent="0.25">
      <c r="A59" s="7" t="s">
        <v>384</v>
      </c>
      <c r="B59" s="7" t="s">
        <v>447</v>
      </c>
      <c r="C59" s="7" t="s">
        <v>704</v>
      </c>
      <c r="D59" s="7" t="s">
        <v>101</v>
      </c>
      <c r="E59" s="7" t="s">
        <v>103</v>
      </c>
      <c r="F59" s="7" t="s">
        <v>13</v>
      </c>
      <c r="G59" s="7" t="s">
        <v>14</v>
      </c>
      <c r="H59" s="7">
        <v>34590</v>
      </c>
      <c r="I59" s="7" t="s">
        <v>344</v>
      </c>
      <c r="J59" s="7">
        <v>43555</v>
      </c>
      <c r="K59" s="7" t="e">
        <v>#N/A</v>
      </c>
      <c r="L59" s="7">
        <v>43555</v>
      </c>
      <c r="M59" s="7">
        <v>850324</v>
      </c>
    </row>
    <row r="60" spans="1:13" x14ac:dyDescent="0.25">
      <c r="A60" s="4" t="s">
        <v>384</v>
      </c>
      <c r="B60" s="4" t="s">
        <v>447</v>
      </c>
      <c r="C60" s="4" t="s">
        <v>704</v>
      </c>
      <c r="D60" s="4" t="s">
        <v>101</v>
      </c>
      <c r="E60" s="4" t="s">
        <v>105</v>
      </c>
      <c r="F60" s="4" t="s">
        <v>13</v>
      </c>
      <c r="G60" s="4" t="s">
        <v>14</v>
      </c>
      <c r="H60" s="4">
        <v>4035</v>
      </c>
      <c r="I60" s="4" t="s">
        <v>344</v>
      </c>
      <c r="J60" s="4">
        <v>43465</v>
      </c>
      <c r="K60" s="4" t="e">
        <v>#N/A</v>
      </c>
      <c r="L60" s="4">
        <v>43465</v>
      </c>
      <c r="M60" s="4">
        <v>30000</v>
      </c>
    </row>
    <row r="61" spans="1:13" x14ac:dyDescent="0.25">
      <c r="A61" s="7" t="s">
        <v>384</v>
      </c>
      <c r="B61" s="7" t="s">
        <v>390</v>
      </c>
      <c r="C61" s="7" t="s">
        <v>715</v>
      </c>
      <c r="D61" s="7" t="s">
        <v>106</v>
      </c>
      <c r="E61" s="7" t="s">
        <v>107</v>
      </c>
      <c r="F61" s="7" t="s">
        <v>13</v>
      </c>
      <c r="G61" s="7" t="s">
        <v>14</v>
      </c>
      <c r="H61" s="7">
        <v>25209.078156800002</v>
      </c>
      <c r="I61" s="7" t="s">
        <v>344</v>
      </c>
      <c r="J61" s="7">
        <v>43738</v>
      </c>
      <c r="K61" s="7" t="e">
        <v>#N/A</v>
      </c>
      <c r="L61" s="7">
        <v>43738</v>
      </c>
      <c r="M61" s="7">
        <v>238574</v>
      </c>
    </row>
    <row r="62" spans="1:13" x14ac:dyDescent="0.25">
      <c r="A62" s="4" t="s">
        <v>384</v>
      </c>
      <c r="B62" s="4" t="s">
        <v>390</v>
      </c>
      <c r="C62" s="4" t="s">
        <v>715</v>
      </c>
      <c r="D62" s="4" t="s">
        <v>106</v>
      </c>
      <c r="E62" s="4" t="s">
        <v>107</v>
      </c>
      <c r="F62" s="4" t="s">
        <v>13</v>
      </c>
      <c r="G62" s="4" t="s">
        <v>47</v>
      </c>
      <c r="H62" s="4">
        <v>646</v>
      </c>
      <c r="I62" s="4" t="s">
        <v>344</v>
      </c>
      <c r="J62" s="4">
        <v>43281</v>
      </c>
      <c r="K62" s="4" t="e">
        <v>#N/A</v>
      </c>
      <c r="L62" s="4">
        <v>43281</v>
      </c>
      <c r="M62" s="4">
        <v>1737</v>
      </c>
    </row>
    <row r="63" spans="1:13" x14ac:dyDescent="0.25">
      <c r="A63" s="7" t="s">
        <v>384</v>
      </c>
      <c r="B63" s="7" t="s">
        <v>385</v>
      </c>
      <c r="C63" s="7" t="s">
        <v>778</v>
      </c>
      <c r="D63" s="7" t="s">
        <v>21</v>
      </c>
      <c r="E63" s="7" t="s">
        <v>22</v>
      </c>
      <c r="F63" s="7" t="s">
        <v>13</v>
      </c>
      <c r="G63" s="7" t="s">
        <v>14</v>
      </c>
      <c r="H63" s="7">
        <v>1549</v>
      </c>
      <c r="I63" s="7" t="s">
        <v>344</v>
      </c>
      <c r="J63" s="7">
        <v>44012</v>
      </c>
      <c r="K63" s="7" t="e">
        <v>#N/A</v>
      </c>
      <c r="L63" s="7">
        <v>44012</v>
      </c>
      <c r="M63" s="7">
        <v>17212</v>
      </c>
    </row>
    <row r="64" spans="1:13" x14ac:dyDescent="0.25">
      <c r="A64" s="4" t="s">
        <v>378</v>
      </c>
      <c r="B64" s="4" t="s">
        <v>379</v>
      </c>
      <c r="C64" s="4" t="s">
        <v>781</v>
      </c>
      <c r="D64" s="4" t="s">
        <v>110</v>
      </c>
      <c r="E64" s="4" t="s">
        <v>112</v>
      </c>
      <c r="F64" s="4" t="s">
        <v>13</v>
      </c>
      <c r="G64" s="4" t="s">
        <v>14</v>
      </c>
      <c r="H64" s="4">
        <v>1966.5715507199998</v>
      </c>
      <c r="I64" s="4" t="s">
        <v>344</v>
      </c>
      <c r="J64" s="4">
        <v>44391</v>
      </c>
      <c r="K64" s="4" t="e">
        <v>#N/A</v>
      </c>
      <c r="L64" s="4" t="e">
        <v>#N/A</v>
      </c>
      <c r="M64" s="4">
        <v>335196</v>
      </c>
    </row>
    <row r="65" spans="1:13" x14ac:dyDescent="0.25">
      <c r="A65" s="7" t="s">
        <v>378</v>
      </c>
      <c r="B65" s="7" t="s">
        <v>379</v>
      </c>
      <c r="C65" s="7" t="s">
        <v>781</v>
      </c>
      <c r="D65" s="7" t="s">
        <v>110</v>
      </c>
      <c r="E65" s="7" t="s">
        <v>114</v>
      </c>
      <c r="F65" s="7" t="s">
        <v>13</v>
      </c>
      <c r="G65" s="7" t="s">
        <v>14</v>
      </c>
      <c r="H65" s="7">
        <v>105.4449504</v>
      </c>
      <c r="I65" s="7" t="s">
        <v>344</v>
      </c>
      <c r="J65" s="7">
        <v>43904</v>
      </c>
      <c r="K65" s="7" t="e">
        <v>#N/A</v>
      </c>
      <c r="L65" s="7">
        <v>43904</v>
      </c>
      <c r="M65" s="7">
        <v>7473</v>
      </c>
    </row>
    <row r="66" spans="1:13" x14ac:dyDescent="0.25">
      <c r="A66" s="4" t="s">
        <v>378</v>
      </c>
      <c r="B66" s="4" t="s">
        <v>522</v>
      </c>
      <c r="C66" s="4" t="s">
        <v>784</v>
      </c>
      <c r="D66" s="4" t="s">
        <v>115</v>
      </c>
      <c r="E66" s="4" t="s">
        <v>116</v>
      </c>
      <c r="F66" s="4" t="s">
        <v>13</v>
      </c>
      <c r="G66" s="4" t="s">
        <v>14</v>
      </c>
      <c r="H66" s="4">
        <v>220.31955935999997</v>
      </c>
      <c r="I66" s="4" t="s">
        <v>344</v>
      </c>
      <c r="J66" s="4">
        <v>43524</v>
      </c>
      <c r="K66" s="4" t="e">
        <v>#N/A</v>
      </c>
      <c r="L66" s="4">
        <v>43524</v>
      </c>
      <c r="M66" s="4">
        <v>3229</v>
      </c>
    </row>
    <row r="67" spans="1:13" x14ac:dyDescent="0.25">
      <c r="A67" s="7" t="s">
        <v>378</v>
      </c>
      <c r="B67" s="7" t="s">
        <v>522</v>
      </c>
      <c r="C67" s="7" t="s">
        <v>784</v>
      </c>
      <c r="D67" s="7" t="s">
        <v>115</v>
      </c>
      <c r="E67" s="7" t="s">
        <v>117</v>
      </c>
      <c r="F67" s="7" t="s">
        <v>13</v>
      </c>
      <c r="G67" s="7" t="s">
        <v>14</v>
      </c>
      <c r="H67" s="7">
        <v>634.71356928</v>
      </c>
      <c r="I67" s="7" t="s">
        <v>344</v>
      </c>
      <c r="J67" s="7">
        <v>43585</v>
      </c>
      <c r="K67" s="7" t="e">
        <v>#N/A</v>
      </c>
      <c r="L67" s="7">
        <v>43585</v>
      </c>
      <c r="M67" s="7">
        <v>92401.61</v>
      </c>
    </row>
    <row r="68" spans="1:13" x14ac:dyDescent="0.25">
      <c r="A68" s="4" t="s">
        <v>378</v>
      </c>
      <c r="B68" s="4" t="s">
        <v>435</v>
      </c>
      <c r="C68" s="4" t="s">
        <v>802</v>
      </c>
      <c r="D68" s="4" t="s">
        <v>118</v>
      </c>
      <c r="E68" s="4" t="s">
        <v>119</v>
      </c>
      <c r="F68" s="4" t="s">
        <v>13</v>
      </c>
      <c r="G68" s="4" t="s">
        <v>14</v>
      </c>
      <c r="H68" s="4">
        <v>1615</v>
      </c>
      <c r="I68" s="4" t="s">
        <v>344</v>
      </c>
      <c r="J68" s="4">
        <v>44286</v>
      </c>
      <c r="K68" s="4" t="e">
        <v>#N/A</v>
      </c>
      <c r="L68" s="4" t="e">
        <v>#N/A</v>
      </c>
      <c r="M68" s="4">
        <v>16737</v>
      </c>
    </row>
    <row r="69" spans="1:13" x14ac:dyDescent="0.25">
      <c r="A69" s="7" t="s">
        <v>384</v>
      </c>
      <c r="B69" s="7" t="s">
        <v>390</v>
      </c>
      <c r="C69" s="7" t="s">
        <v>805</v>
      </c>
      <c r="D69" s="7" t="s">
        <v>120</v>
      </c>
      <c r="E69" s="7" t="s">
        <v>122</v>
      </c>
      <c r="F69" s="7" t="s">
        <v>13</v>
      </c>
      <c r="G69" s="7" t="s">
        <v>47</v>
      </c>
      <c r="H69" s="7">
        <v>323</v>
      </c>
      <c r="I69" s="7" t="s">
        <v>344</v>
      </c>
      <c r="J69" s="7">
        <v>44227</v>
      </c>
      <c r="K69" s="7" t="e">
        <v>#N/A</v>
      </c>
      <c r="L69" s="7">
        <v>44227</v>
      </c>
      <c r="M69" s="7">
        <v>3551</v>
      </c>
    </row>
    <row r="70" spans="1:13" x14ac:dyDescent="0.25">
      <c r="A70" s="4" t="s">
        <v>384</v>
      </c>
      <c r="B70" s="4" t="s">
        <v>390</v>
      </c>
      <c r="C70" s="4" t="s">
        <v>805</v>
      </c>
      <c r="D70" s="4" t="s">
        <v>120</v>
      </c>
      <c r="E70" s="4" t="s">
        <v>123</v>
      </c>
      <c r="F70" s="4" t="s">
        <v>13</v>
      </c>
      <c r="G70" s="4" t="s">
        <v>14</v>
      </c>
      <c r="H70" s="4">
        <v>5543</v>
      </c>
      <c r="I70" s="4" t="s">
        <v>344</v>
      </c>
      <c r="J70" s="4">
        <v>44865</v>
      </c>
      <c r="K70" s="4" t="e">
        <v>#N/A</v>
      </c>
      <c r="L70" s="4" t="e">
        <v>#N/A</v>
      </c>
      <c r="M70" s="4">
        <v>64940</v>
      </c>
    </row>
    <row r="71" spans="1:13" x14ac:dyDescent="0.25">
      <c r="A71" s="7" t="s">
        <v>384</v>
      </c>
      <c r="B71" s="7" t="s">
        <v>390</v>
      </c>
      <c r="C71" s="7" t="s">
        <v>805</v>
      </c>
      <c r="D71" s="7" t="s">
        <v>120</v>
      </c>
      <c r="E71" s="7" t="s">
        <v>123</v>
      </c>
      <c r="F71" s="7" t="s">
        <v>13</v>
      </c>
      <c r="G71" s="7" t="s">
        <v>14</v>
      </c>
      <c r="H71" s="7">
        <v>299.98391615999998</v>
      </c>
      <c r="I71" s="7" t="s">
        <v>344</v>
      </c>
      <c r="J71" s="7">
        <v>44865</v>
      </c>
      <c r="K71" s="7" t="e">
        <v>#N/A</v>
      </c>
      <c r="L71" s="7" t="e">
        <v>#N/A</v>
      </c>
      <c r="M71" s="7">
        <v>46590</v>
      </c>
    </row>
    <row r="72" spans="1:13" x14ac:dyDescent="0.25">
      <c r="A72" s="4" t="s">
        <v>384</v>
      </c>
      <c r="B72" s="4" t="s">
        <v>390</v>
      </c>
      <c r="C72" s="4" t="s">
        <v>805</v>
      </c>
      <c r="D72" s="4" t="s">
        <v>120</v>
      </c>
      <c r="E72" s="4" t="s">
        <v>125</v>
      </c>
      <c r="F72" s="4" t="s">
        <v>13</v>
      </c>
      <c r="G72" s="4" t="s">
        <v>14</v>
      </c>
      <c r="H72" s="4">
        <v>4305</v>
      </c>
      <c r="I72" s="4" t="s">
        <v>344</v>
      </c>
      <c r="J72" s="4">
        <v>43281</v>
      </c>
      <c r="K72" s="4" t="e">
        <v>#N/A</v>
      </c>
      <c r="L72" s="4">
        <v>43281</v>
      </c>
      <c r="M72" s="4">
        <v>33843</v>
      </c>
    </row>
    <row r="73" spans="1:13" x14ac:dyDescent="0.25">
      <c r="A73" s="7" t="s">
        <v>384</v>
      </c>
      <c r="B73" s="7" t="s">
        <v>390</v>
      </c>
      <c r="C73" s="7" t="s">
        <v>805</v>
      </c>
      <c r="D73" s="7" t="s">
        <v>120</v>
      </c>
      <c r="E73" s="7" t="s">
        <v>126</v>
      </c>
      <c r="F73" s="7" t="s">
        <v>13</v>
      </c>
      <c r="G73" s="7" t="s">
        <v>14</v>
      </c>
      <c r="H73" s="7">
        <v>1019</v>
      </c>
      <c r="I73" s="7" t="s">
        <v>344</v>
      </c>
      <c r="J73" s="7">
        <v>43374</v>
      </c>
      <c r="K73" s="7" t="e">
        <v>#N/A</v>
      </c>
      <c r="L73" s="7">
        <v>43374</v>
      </c>
      <c r="M73" s="7">
        <v>14832</v>
      </c>
    </row>
    <row r="74" spans="1:13" x14ac:dyDescent="0.25">
      <c r="A74" s="4" t="s">
        <v>378</v>
      </c>
      <c r="B74" s="4" t="s">
        <v>567</v>
      </c>
      <c r="C74" s="4" t="s">
        <v>812</v>
      </c>
      <c r="D74" s="4" t="s">
        <v>29</v>
      </c>
      <c r="E74" s="4" t="s">
        <v>127</v>
      </c>
      <c r="F74" s="4" t="s">
        <v>13</v>
      </c>
      <c r="G74" s="4" t="s">
        <v>14</v>
      </c>
      <c r="H74" s="4">
        <v>226.86922368</v>
      </c>
      <c r="I74" s="4" t="s">
        <v>344</v>
      </c>
      <c r="J74" s="4">
        <v>43555</v>
      </c>
      <c r="K74" s="4" t="e">
        <v>#N/A</v>
      </c>
      <c r="L74" s="4">
        <v>43555</v>
      </c>
      <c r="M74" s="4">
        <v>53424</v>
      </c>
    </row>
    <row r="75" spans="1:13" x14ac:dyDescent="0.25">
      <c r="A75" s="7" t="s">
        <v>378</v>
      </c>
      <c r="B75" s="7" t="s">
        <v>567</v>
      </c>
      <c r="C75" s="7" t="s">
        <v>812</v>
      </c>
      <c r="D75" s="7" t="s">
        <v>29</v>
      </c>
      <c r="E75" s="7" t="s">
        <v>128</v>
      </c>
      <c r="F75" s="7" t="s">
        <v>13</v>
      </c>
      <c r="G75" s="7" t="s">
        <v>14</v>
      </c>
      <c r="H75" s="7">
        <v>228.35567232000002</v>
      </c>
      <c r="I75" s="7" t="s">
        <v>344</v>
      </c>
      <c r="J75" s="7">
        <v>43281</v>
      </c>
      <c r="K75" s="7" t="e">
        <v>#N/A</v>
      </c>
      <c r="L75" s="7">
        <v>43281</v>
      </c>
      <c r="M75" s="7">
        <v>45618</v>
      </c>
    </row>
    <row r="76" spans="1:13" x14ac:dyDescent="0.25">
      <c r="A76" s="4" t="s">
        <v>378</v>
      </c>
      <c r="B76" s="4" t="s">
        <v>567</v>
      </c>
      <c r="C76" s="4" t="s">
        <v>812</v>
      </c>
      <c r="D76" s="4" t="s">
        <v>29</v>
      </c>
      <c r="E76" s="4" t="s">
        <v>129</v>
      </c>
      <c r="F76" s="4" t="s">
        <v>13</v>
      </c>
      <c r="G76" s="4" t="s">
        <v>14</v>
      </c>
      <c r="H76" s="4">
        <v>1572.0123398399999</v>
      </c>
      <c r="I76" s="4" t="s">
        <v>344</v>
      </c>
      <c r="J76" s="4">
        <v>43677</v>
      </c>
      <c r="K76" s="4" t="e">
        <v>#N/A</v>
      </c>
      <c r="L76" s="4">
        <v>43677</v>
      </c>
      <c r="M76" s="4">
        <v>469849</v>
      </c>
    </row>
    <row r="77" spans="1:13" x14ac:dyDescent="0.25">
      <c r="A77" s="7" t="s">
        <v>378</v>
      </c>
      <c r="B77" s="7" t="s">
        <v>435</v>
      </c>
      <c r="C77" s="7" t="s">
        <v>819</v>
      </c>
      <c r="D77" s="7" t="s">
        <v>130</v>
      </c>
      <c r="E77" s="7" t="s">
        <v>131</v>
      </c>
      <c r="F77" s="7" t="s">
        <v>13</v>
      </c>
      <c r="G77" s="7" t="s">
        <v>14</v>
      </c>
      <c r="H77" s="7">
        <v>180.04609152</v>
      </c>
      <c r="I77" s="7" t="s">
        <v>344</v>
      </c>
      <c r="J77" s="7">
        <v>43830</v>
      </c>
      <c r="K77" s="7" t="e">
        <v>#N/A</v>
      </c>
      <c r="L77" s="7">
        <v>43830</v>
      </c>
      <c r="M77" s="7">
        <v>17635</v>
      </c>
    </row>
    <row r="78" spans="1:13" x14ac:dyDescent="0.25">
      <c r="A78" s="4" t="s">
        <v>378</v>
      </c>
      <c r="B78" s="4" t="s">
        <v>823</v>
      </c>
      <c r="C78" s="4" t="s">
        <v>822</v>
      </c>
      <c r="D78" s="4" t="s">
        <v>132</v>
      </c>
      <c r="E78" s="4" t="s">
        <v>133</v>
      </c>
      <c r="F78" s="4" t="s">
        <v>13</v>
      </c>
      <c r="G78" s="4" t="s">
        <v>14</v>
      </c>
      <c r="H78" s="4">
        <v>297.01101887999999</v>
      </c>
      <c r="I78" s="4" t="s">
        <v>344</v>
      </c>
      <c r="J78" s="4">
        <v>44043</v>
      </c>
      <c r="K78" s="4" t="e">
        <v>#N/A</v>
      </c>
      <c r="L78" s="4">
        <v>44043</v>
      </c>
      <c r="M78" s="4">
        <v>62628</v>
      </c>
    </row>
    <row r="79" spans="1:13" x14ac:dyDescent="0.25">
      <c r="A79" s="7" t="s">
        <v>384</v>
      </c>
      <c r="B79" s="7" t="s">
        <v>385</v>
      </c>
      <c r="C79" s="7" t="s">
        <v>851</v>
      </c>
      <c r="D79" s="7" t="s">
        <v>134</v>
      </c>
      <c r="E79" s="7" t="s">
        <v>135</v>
      </c>
      <c r="F79" s="7" t="s">
        <v>13</v>
      </c>
      <c r="G79" s="7" t="s">
        <v>14</v>
      </c>
      <c r="H79" s="7">
        <v>1130.2105920000001</v>
      </c>
      <c r="I79" s="7" t="s">
        <v>344</v>
      </c>
      <c r="J79" s="7">
        <v>44196</v>
      </c>
      <c r="K79" s="7" t="e">
        <v>#N/A</v>
      </c>
      <c r="L79" s="7">
        <v>44196</v>
      </c>
      <c r="M79" s="7">
        <v>6955</v>
      </c>
    </row>
    <row r="80" spans="1:13" x14ac:dyDescent="0.25">
      <c r="A80" s="4" t="s">
        <v>395</v>
      </c>
      <c r="B80" s="4" t="s">
        <v>396</v>
      </c>
      <c r="C80" s="4" t="s">
        <v>866</v>
      </c>
      <c r="D80" s="4" t="s">
        <v>136</v>
      </c>
      <c r="E80" s="4" t="s">
        <v>137</v>
      </c>
      <c r="F80" s="4" t="s">
        <v>13</v>
      </c>
      <c r="G80" s="4" t="s">
        <v>14</v>
      </c>
      <c r="H80" s="4">
        <v>49.981835519999997</v>
      </c>
      <c r="I80" s="4" t="s">
        <v>344</v>
      </c>
      <c r="J80" s="4">
        <v>44196</v>
      </c>
      <c r="K80" s="4" t="e">
        <v>#N/A</v>
      </c>
      <c r="L80" s="4">
        <v>44196</v>
      </c>
      <c r="M80" s="4">
        <v>35941</v>
      </c>
    </row>
    <row r="81" spans="1:13" x14ac:dyDescent="0.25">
      <c r="A81" s="7" t="s">
        <v>378</v>
      </c>
      <c r="B81" s="7" t="s">
        <v>522</v>
      </c>
      <c r="C81" s="7" t="s">
        <v>893</v>
      </c>
      <c r="D81" s="7" t="s">
        <v>35</v>
      </c>
      <c r="E81" s="7" t="s">
        <v>138</v>
      </c>
      <c r="F81" s="7" t="s">
        <v>13</v>
      </c>
      <c r="G81" s="7" t="s">
        <v>14</v>
      </c>
      <c r="H81" s="7">
        <v>137.68230528000001</v>
      </c>
      <c r="I81" s="7" t="s">
        <v>344</v>
      </c>
      <c r="J81" s="7">
        <v>43889</v>
      </c>
      <c r="K81" s="7" t="e">
        <v>#N/A</v>
      </c>
      <c r="L81" s="7">
        <v>43889</v>
      </c>
      <c r="M81" s="7">
        <v>4239</v>
      </c>
    </row>
    <row r="82" spans="1:13" x14ac:dyDescent="0.25">
      <c r="A82" s="4" t="s">
        <v>378</v>
      </c>
      <c r="B82" s="4" t="s">
        <v>522</v>
      </c>
      <c r="C82" s="4" t="s">
        <v>893</v>
      </c>
      <c r="D82" s="4" t="s">
        <v>35</v>
      </c>
      <c r="E82" s="4" t="s">
        <v>139</v>
      </c>
      <c r="F82" s="4" t="s">
        <v>13</v>
      </c>
      <c r="G82" s="4" t="s">
        <v>14</v>
      </c>
      <c r="H82" s="4">
        <v>167.225472</v>
      </c>
      <c r="I82" s="4" t="s">
        <v>344</v>
      </c>
      <c r="J82" s="4">
        <v>43585</v>
      </c>
      <c r="K82" s="4" t="e">
        <v>#N/A</v>
      </c>
      <c r="L82" s="4">
        <v>43585</v>
      </c>
      <c r="M82" s="4">
        <v>4623</v>
      </c>
    </row>
    <row r="83" spans="1:13" x14ac:dyDescent="0.25">
      <c r="A83" s="7" t="s">
        <v>384</v>
      </c>
      <c r="B83" s="7" t="s">
        <v>390</v>
      </c>
      <c r="C83" s="7" t="s">
        <v>904</v>
      </c>
      <c r="D83" s="7" t="s">
        <v>140</v>
      </c>
      <c r="E83" s="7" t="s">
        <v>141</v>
      </c>
      <c r="F83" s="7" t="s">
        <v>13</v>
      </c>
      <c r="G83" s="7" t="s">
        <v>14</v>
      </c>
      <c r="H83" s="7">
        <v>1613.9999999999998</v>
      </c>
      <c r="I83" s="7" t="s">
        <v>344</v>
      </c>
      <c r="J83" s="7">
        <v>43555</v>
      </c>
      <c r="K83" s="7" t="e">
        <v>#N/A</v>
      </c>
      <c r="L83" s="7">
        <v>43555</v>
      </c>
      <c r="M83" s="7">
        <v>12480</v>
      </c>
    </row>
    <row r="84" spans="1:13" x14ac:dyDescent="0.25">
      <c r="A84" s="4" t="s">
        <v>39</v>
      </c>
      <c r="B84" s="4" t="s">
        <v>417</v>
      </c>
      <c r="C84" s="4" t="s">
        <v>927</v>
      </c>
      <c r="D84" s="4" t="s">
        <v>142</v>
      </c>
      <c r="E84" s="4" t="s">
        <v>143</v>
      </c>
      <c r="F84" s="4" t="s">
        <v>13</v>
      </c>
      <c r="G84" s="4" t="s">
        <v>14</v>
      </c>
      <c r="H84" s="4">
        <v>405.33596352000001</v>
      </c>
      <c r="I84" s="4" t="s">
        <v>344</v>
      </c>
      <c r="J84" s="4">
        <v>44141</v>
      </c>
      <c r="K84" s="4" t="e">
        <v>#N/A</v>
      </c>
      <c r="L84" s="4">
        <v>44141</v>
      </c>
      <c r="M84" s="4">
        <v>76477</v>
      </c>
    </row>
    <row r="85" spans="1:13" x14ac:dyDescent="0.25">
      <c r="A85" s="7" t="s">
        <v>39</v>
      </c>
      <c r="B85" s="7" t="s">
        <v>417</v>
      </c>
      <c r="C85" s="7" t="s">
        <v>927</v>
      </c>
      <c r="D85" s="7" t="s">
        <v>142</v>
      </c>
      <c r="E85" s="7" t="s">
        <v>144</v>
      </c>
      <c r="F85" s="7" t="s">
        <v>13</v>
      </c>
      <c r="G85" s="7" t="s">
        <v>14</v>
      </c>
      <c r="H85" s="7">
        <v>360.92831039999999</v>
      </c>
      <c r="I85" s="7" t="s">
        <v>344</v>
      </c>
      <c r="J85" s="7">
        <v>44196</v>
      </c>
      <c r="K85" s="7" t="e">
        <v>#N/A</v>
      </c>
      <c r="L85" s="7">
        <v>44196</v>
      </c>
      <c r="M85" s="7">
        <v>37339</v>
      </c>
    </row>
    <row r="86" spans="1:13" x14ac:dyDescent="0.25">
      <c r="A86" s="4" t="s">
        <v>395</v>
      </c>
      <c r="B86" s="4" t="s">
        <v>396</v>
      </c>
      <c r="C86" s="4" t="s">
        <v>952</v>
      </c>
      <c r="D86" s="4" t="s">
        <v>145</v>
      </c>
      <c r="E86" s="4" t="s">
        <v>146</v>
      </c>
      <c r="F86" s="4" t="s">
        <v>13</v>
      </c>
      <c r="G86" s="4" t="s">
        <v>14</v>
      </c>
      <c r="H86" s="4">
        <v>141.95584511999999</v>
      </c>
      <c r="I86" s="4" t="s">
        <v>344</v>
      </c>
      <c r="J86" s="4">
        <v>43281</v>
      </c>
      <c r="K86" s="4" t="e">
        <v>#N/A</v>
      </c>
      <c r="L86" s="4">
        <v>43281</v>
      </c>
      <c r="M86" s="4">
        <v>23056</v>
      </c>
    </row>
    <row r="87" spans="1:13" x14ac:dyDescent="0.25">
      <c r="A87" s="7" t="s">
        <v>384</v>
      </c>
      <c r="B87" s="7" t="s">
        <v>447</v>
      </c>
      <c r="C87" s="7" t="s">
        <v>975</v>
      </c>
      <c r="D87" s="7" t="s">
        <v>147</v>
      </c>
      <c r="E87" s="7" t="s">
        <v>148</v>
      </c>
      <c r="F87" s="7" t="s">
        <v>13</v>
      </c>
      <c r="G87" s="7" t="s">
        <v>14</v>
      </c>
      <c r="H87" s="7">
        <v>3724</v>
      </c>
      <c r="I87" s="7" t="s">
        <v>344</v>
      </c>
      <c r="J87" s="7">
        <v>44469</v>
      </c>
      <c r="K87" s="7" t="e">
        <v>#N/A</v>
      </c>
      <c r="L87" s="7" t="e">
        <v>#N/A</v>
      </c>
      <c r="M87" s="7">
        <v>47230</v>
      </c>
    </row>
    <row r="88" spans="1:13" x14ac:dyDescent="0.25">
      <c r="A88" s="4" t="s">
        <v>384</v>
      </c>
      <c r="B88" s="4" t="s">
        <v>447</v>
      </c>
      <c r="C88" s="4" t="s">
        <v>975</v>
      </c>
      <c r="D88" s="4" t="s">
        <v>147</v>
      </c>
      <c r="E88" s="4" t="s">
        <v>150</v>
      </c>
      <c r="F88" s="4" t="s">
        <v>13</v>
      </c>
      <c r="G88" s="4" t="s">
        <v>14</v>
      </c>
      <c r="H88" s="4">
        <v>10097</v>
      </c>
      <c r="I88" s="4" t="s">
        <v>344</v>
      </c>
      <c r="J88" s="4">
        <v>44804</v>
      </c>
      <c r="K88" s="4" t="e">
        <v>#N/A</v>
      </c>
      <c r="L88" s="4" t="e">
        <v>#N/A</v>
      </c>
      <c r="M88" s="4">
        <v>90000</v>
      </c>
    </row>
    <row r="89" spans="1:13" x14ac:dyDescent="0.25">
      <c r="A89" s="7" t="s">
        <v>384</v>
      </c>
      <c r="B89" s="7" t="s">
        <v>447</v>
      </c>
      <c r="C89" s="7" t="s">
        <v>975</v>
      </c>
      <c r="D89" s="7" t="s">
        <v>147</v>
      </c>
      <c r="E89" s="7" t="s">
        <v>151</v>
      </c>
      <c r="F89" s="7" t="s">
        <v>13</v>
      </c>
      <c r="G89" s="7" t="s">
        <v>14</v>
      </c>
      <c r="H89" s="7">
        <v>2153</v>
      </c>
      <c r="I89" s="7" t="s">
        <v>344</v>
      </c>
      <c r="J89" s="7">
        <v>43769</v>
      </c>
      <c r="K89" s="7" t="e">
        <v>#N/A</v>
      </c>
      <c r="L89" s="7">
        <v>43769</v>
      </c>
      <c r="M89" s="7">
        <v>28939</v>
      </c>
    </row>
    <row r="90" spans="1:13" x14ac:dyDescent="0.25">
      <c r="A90" s="4" t="s">
        <v>384</v>
      </c>
      <c r="B90" s="4" t="s">
        <v>447</v>
      </c>
      <c r="C90" s="4" t="s">
        <v>975</v>
      </c>
      <c r="D90" s="4" t="s">
        <v>147</v>
      </c>
      <c r="E90" s="4" t="s">
        <v>152</v>
      </c>
      <c r="F90" s="4" t="s">
        <v>13</v>
      </c>
      <c r="G90" s="4" t="s">
        <v>14</v>
      </c>
      <c r="H90" s="4">
        <v>369</v>
      </c>
      <c r="I90" s="4" t="s">
        <v>344</v>
      </c>
      <c r="J90" s="4">
        <v>44561</v>
      </c>
      <c r="K90" s="4" t="e">
        <v>#N/A</v>
      </c>
      <c r="L90" s="4" t="e">
        <v>#N/A</v>
      </c>
      <c r="M90" s="4">
        <v>673673</v>
      </c>
    </row>
    <row r="91" spans="1:13" x14ac:dyDescent="0.25">
      <c r="A91" s="7" t="s">
        <v>384</v>
      </c>
      <c r="B91" s="7" t="s">
        <v>447</v>
      </c>
      <c r="C91" s="7" t="s">
        <v>975</v>
      </c>
      <c r="D91" s="7" t="s">
        <v>147</v>
      </c>
      <c r="E91" s="7" t="s">
        <v>153</v>
      </c>
      <c r="F91" s="7" t="s">
        <v>13</v>
      </c>
      <c r="G91" s="7" t="s">
        <v>14</v>
      </c>
      <c r="H91" s="7">
        <v>1615</v>
      </c>
      <c r="I91" s="7" t="s">
        <v>344</v>
      </c>
      <c r="J91" s="7">
        <v>43251</v>
      </c>
      <c r="K91" s="7" t="e">
        <v>#N/A</v>
      </c>
      <c r="L91" s="7">
        <v>43251</v>
      </c>
      <c r="M91" s="7">
        <v>21986</v>
      </c>
    </row>
    <row r="92" spans="1:13" x14ac:dyDescent="0.25">
      <c r="A92" s="4" t="s">
        <v>395</v>
      </c>
      <c r="B92" s="4" t="s">
        <v>411</v>
      </c>
      <c r="C92" s="4" t="s">
        <v>993</v>
      </c>
      <c r="D92" s="4" t="s">
        <v>154</v>
      </c>
      <c r="E92" s="4" t="s">
        <v>155</v>
      </c>
      <c r="F92" s="4" t="s">
        <v>13</v>
      </c>
      <c r="G92" s="4" t="s">
        <v>14</v>
      </c>
      <c r="H92" s="4">
        <v>151.99959277439999</v>
      </c>
      <c r="I92" s="4" t="s">
        <v>344</v>
      </c>
      <c r="J92" s="4">
        <v>43991</v>
      </c>
      <c r="K92" s="4" t="e">
        <v>#N/A</v>
      </c>
      <c r="L92" s="4">
        <v>43991</v>
      </c>
      <c r="M92" s="4">
        <v>8018</v>
      </c>
    </row>
    <row r="93" spans="1:13" x14ac:dyDescent="0.25">
      <c r="A93" s="7" t="s">
        <v>384</v>
      </c>
      <c r="B93" s="7" t="s">
        <v>385</v>
      </c>
      <c r="C93" s="7" t="s">
        <v>1012</v>
      </c>
      <c r="D93" s="7" t="s">
        <v>37</v>
      </c>
      <c r="E93" s="7" t="s">
        <v>158</v>
      </c>
      <c r="F93" s="7" t="s">
        <v>13</v>
      </c>
      <c r="G93" s="7" t="s">
        <v>14</v>
      </c>
      <c r="H93" s="7">
        <v>1162</v>
      </c>
      <c r="I93" s="7" t="s">
        <v>344</v>
      </c>
      <c r="J93" s="7">
        <v>44043</v>
      </c>
      <c r="K93" s="7" t="e">
        <v>#N/A</v>
      </c>
      <c r="L93" s="7">
        <v>44043</v>
      </c>
      <c r="M93" s="7">
        <v>28289</v>
      </c>
    </row>
    <row r="94" spans="1:13" x14ac:dyDescent="0.25">
      <c r="A94" s="4" t="s">
        <v>378</v>
      </c>
      <c r="B94" s="4" t="s">
        <v>435</v>
      </c>
      <c r="C94" s="4" t="s">
        <v>1015</v>
      </c>
      <c r="D94" s="4" t="s">
        <v>159</v>
      </c>
      <c r="E94" s="4" t="s">
        <v>160</v>
      </c>
      <c r="F94" s="4" t="s">
        <v>13</v>
      </c>
      <c r="G94" s="4" t="s">
        <v>14</v>
      </c>
      <c r="H94" s="4">
        <v>99.963671039999994</v>
      </c>
      <c r="I94" s="4" t="s">
        <v>344</v>
      </c>
      <c r="J94" s="4">
        <v>44104</v>
      </c>
      <c r="K94" s="4" t="e">
        <v>#N/A</v>
      </c>
      <c r="L94" s="4">
        <v>44104</v>
      </c>
      <c r="M94" s="4">
        <v>10712</v>
      </c>
    </row>
    <row r="95" spans="1:13" x14ac:dyDescent="0.25">
      <c r="A95" s="7" t="s">
        <v>378</v>
      </c>
      <c r="B95" s="7" t="s">
        <v>379</v>
      </c>
      <c r="C95" s="7" t="s">
        <v>1018</v>
      </c>
      <c r="D95" s="7" t="s">
        <v>161</v>
      </c>
      <c r="E95" s="7" t="s">
        <v>162</v>
      </c>
      <c r="F95" s="7" t="s">
        <v>13</v>
      </c>
      <c r="G95" s="7" t="s">
        <v>14</v>
      </c>
      <c r="H95" s="7">
        <v>139.35456000000002</v>
      </c>
      <c r="I95" s="7" t="s">
        <v>344</v>
      </c>
      <c r="J95" s="7">
        <v>44074</v>
      </c>
      <c r="K95" s="7" t="e">
        <v>#N/A</v>
      </c>
      <c r="L95" s="7">
        <v>44074</v>
      </c>
      <c r="M95" s="7">
        <v>13816</v>
      </c>
    </row>
    <row r="96" spans="1:13" x14ac:dyDescent="0.25">
      <c r="A96" s="4" t="s">
        <v>384</v>
      </c>
      <c r="B96" s="4" t="s">
        <v>468</v>
      </c>
      <c r="C96" s="4" t="s">
        <v>1049</v>
      </c>
      <c r="D96" s="4" t="s">
        <v>167</v>
      </c>
      <c r="E96" s="4" t="s">
        <v>168</v>
      </c>
      <c r="F96" s="4" t="s">
        <v>13</v>
      </c>
      <c r="G96" s="4" t="s">
        <v>14</v>
      </c>
      <c r="H96" s="4">
        <v>5993</v>
      </c>
      <c r="I96" s="4" t="s">
        <v>344</v>
      </c>
      <c r="J96" s="4">
        <v>44803</v>
      </c>
      <c r="K96" s="4">
        <v>42978</v>
      </c>
      <c r="L96" s="4">
        <v>42978</v>
      </c>
      <c r="M96" s="4">
        <v>93023</v>
      </c>
    </row>
    <row r="97" spans="1:13" x14ac:dyDescent="0.25">
      <c r="A97" s="7" t="s">
        <v>384</v>
      </c>
      <c r="B97" s="7" t="s">
        <v>468</v>
      </c>
      <c r="C97" s="7" t="s">
        <v>1049</v>
      </c>
      <c r="D97" s="7" t="s">
        <v>167</v>
      </c>
      <c r="E97" s="7" t="s">
        <v>170</v>
      </c>
      <c r="F97" s="7" t="s">
        <v>13</v>
      </c>
      <c r="G97" s="7" t="s">
        <v>14</v>
      </c>
      <c r="H97" s="7">
        <v>2367</v>
      </c>
      <c r="I97" s="7" t="s">
        <v>344</v>
      </c>
      <c r="J97" s="7">
        <v>44196</v>
      </c>
      <c r="K97" s="7" t="e">
        <v>#N/A</v>
      </c>
      <c r="L97" s="7">
        <v>44196</v>
      </c>
      <c r="M97" s="7">
        <v>27234</v>
      </c>
    </row>
    <row r="98" spans="1:13" x14ac:dyDescent="0.25">
      <c r="A98" s="4" t="s">
        <v>378</v>
      </c>
      <c r="B98" s="4" t="s">
        <v>435</v>
      </c>
      <c r="C98" s="4" t="s">
        <v>1059</v>
      </c>
      <c r="D98" s="4" t="s">
        <v>173</v>
      </c>
      <c r="E98" s="4" t="s">
        <v>174</v>
      </c>
      <c r="F98" s="4" t="s">
        <v>13</v>
      </c>
      <c r="G98" s="4" t="s">
        <v>14</v>
      </c>
      <c r="H98" s="4">
        <v>164.99579904000001</v>
      </c>
      <c r="I98" s="4" t="s">
        <v>344</v>
      </c>
      <c r="J98" s="4">
        <v>43251</v>
      </c>
      <c r="K98" s="4" t="e">
        <v>#N/A</v>
      </c>
      <c r="L98" s="4">
        <v>43251</v>
      </c>
      <c r="M98" s="4">
        <v>66209</v>
      </c>
    </row>
    <row r="99" spans="1:13" x14ac:dyDescent="0.25">
      <c r="A99" s="7" t="s">
        <v>384</v>
      </c>
      <c r="B99" s="7" t="s">
        <v>468</v>
      </c>
      <c r="C99" s="7" t="s">
        <v>1066</v>
      </c>
      <c r="D99" s="7" t="s">
        <v>175</v>
      </c>
      <c r="E99" s="7" t="s">
        <v>176</v>
      </c>
      <c r="F99" s="7" t="s">
        <v>13</v>
      </c>
      <c r="G99" s="7" t="s">
        <v>14</v>
      </c>
      <c r="H99" s="7">
        <v>2551</v>
      </c>
      <c r="I99" s="7" t="s">
        <v>344</v>
      </c>
      <c r="J99" s="7">
        <v>43496</v>
      </c>
      <c r="K99" s="7" t="e">
        <v>#N/A</v>
      </c>
      <c r="L99" s="7">
        <v>43496</v>
      </c>
      <c r="M99" s="7">
        <v>24262</v>
      </c>
    </row>
    <row r="100" spans="1:13" x14ac:dyDescent="0.25">
      <c r="A100" s="4" t="s">
        <v>384</v>
      </c>
      <c r="B100" s="4" t="s">
        <v>468</v>
      </c>
      <c r="C100" s="4" t="s">
        <v>1066</v>
      </c>
      <c r="D100" s="4" t="s">
        <v>175</v>
      </c>
      <c r="E100" s="4" t="s">
        <v>177</v>
      </c>
      <c r="F100" s="4" t="s">
        <v>13</v>
      </c>
      <c r="G100" s="4" t="s">
        <v>14</v>
      </c>
      <c r="H100" s="4">
        <v>1184</v>
      </c>
      <c r="I100" s="4" t="s">
        <v>344</v>
      </c>
      <c r="J100" s="4">
        <v>43545</v>
      </c>
      <c r="K100" s="4" t="e">
        <v>#N/A</v>
      </c>
      <c r="L100" s="4">
        <v>43545</v>
      </c>
      <c r="M100" s="4">
        <v>13152</v>
      </c>
    </row>
    <row r="101" spans="1:13" x14ac:dyDescent="0.25">
      <c r="A101" s="7" t="s">
        <v>384</v>
      </c>
      <c r="B101" s="7" t="s">
        <v>468</v>
      </c>
      <c r="C101" s="7" t="s">
        <v>1066</v>
      </c>
      <c r="D101" s="7" t="s">
        <v>175</v>
      </c>
      <c r="E101" s="7" t="s">
        <v>178</v>
      </c>
      <c r="F101" s="7" t="s">
        <v>13</v>
      </c>
      <c r="G101" s="7" t="s">
        <v>14</v>
      </c>
      <c r="H101" s="7">
        <v>2024</v>
      </c>
      <c r="I101" s="7" t="s">
        <v>344</v>
      </c>
      <c r="J101" s="7">
        <v>43465</v>
      </c>
      <c r="K101" s="7" t="e">
        <v>#N/A</v>
      </c>
      <c r="L101" s="7">
        <v>43465</v>
      </c>
      <c r="M101" s="7">
        <v>20520</v>
      </c>
    </row>
    <row r="102" spans="1:13" x14ac:dyDescent="0.25">
      <c r="A102" s="4" t="s">
        <v>378</v>
      </c>
      <c r="B102" s="4" t="s">
        <v>567</v>
      </c>
      <c r="C102" s="4" t="s">
        <v>772</v>
      </c>
      <c r="D102" s="4" t="s">
        <v>180</v>
      </c>
      <c r="E102" s="4" t="s">
        <v>180</v>
      </c>
      <c r="F102" s="4" t="s">
        <v>13</v>
      </c>
      <c r="G102" s="4" t="s">
        <v>14</v>
      </c>
      <c r="H102" s="4">
        <v>947.05358976000002</v>
      </c>
      <c r="I102" s="4" t="s">
        <v>344</v>
      </c>
      <c r="J102" s="4">
        <v>44196</v>
      </c>
      <c r="K102" s="4" t="e">
        <v>#N/A</v>
      </c>
      <c r="L102" s="4">
        <v>44196</v>
      </c>
      <c r="M102" s="4">
        <v>613685</v>
      </c>
    </row>
    <row r="103" spans="1:13" x14ac:dyDescent="0.25">
      <c r="A103" s="7" t="s">
        <v>395</v>
      </c>
      <c r="B103" s="7" t="s">
        <v>411</v>
      </c>
      <c r="C103" s="7" t="s">
        <v>1154</v>
      </c>
      <c r="D103" s="7" t="s">
        <v>181</v>
      </c>
      <c r="E103" s="7" t="s">
        <v>182</v>
      </c>
      <c r="F103" s="7" t="s">
        <v>13</v>
      </c>
      <c r="G103" s="7" t="s">
        <v>14</v>
      </c>
      <c r="H103" s="7">
        <v>166.7609568</v>
      </c>
      <c r="I103" s="7" t="s">
        <v>344</v>
      </c>
      <c r="J103" s="7">
        <v>43921</v>
      </c>
      <c r="K103" s="7" t="e">
        <v>#N/A</v>
      </c>
      <c r="L103" s="7">
        <v>43921</v>
      </c>
      <c r="M103" s="7">
        <v>15313</v>
      </c>
    </row>
    <row r="104" spans="1:13" x14ac:dyDescent="0.25">
      <c r="A104" s="4" t="s">
        <v>384</v>
      </c>
      <c r="B104" s="4" t="s">
        <v>390</v>
      </c>
      <c r="C104" s="4" t="s">
        <v>1165</v>
      </c>
      <c r="D104" s="4" t="s">
        <v>183</v>
      </c>
      <c r="E104" s="4" t="s">
        <v>184</v>
      </c>
      <c r="F104" s="4" t="s">
        <v>13</v>
      </c>
      <c r="G104" s="4" t="s">
        <v>14</v>
      </c>
      <c r="H104" s="4">
        <v>1613.9999999999998</v>
      </c>
      <c r="I104" s="4" t="s">
        <v>344</v>
      </c>
      <c r="J104" s="4">
        <v>44075</v>
      </c>
      <c r="K104" s="4" t="e">
        <v>#N/A</v>
      </c>
      <c r="L104" s="4">
        <v>44075</v>
      </c>
      <c r="M104" s="4">
        <v>16271</v>
      </c>
    </row>
    <row r="105" spans="1:13" x14ac:dyDescent="0.25">
      <c r="A105" s="7" t="s">
        <v>384</v>
      </c>
      <c r="B105" s="7" t="s">
        <v>390</v>
      </c>
      <c r="C105" s="7" t="s">
        <v>1165</v>
      </c>
      <c r="D105" s="7" t="s">
        <v>183</v>
      </c>
      <c r="E105" s="7" t="s">
        <v>185</v>
      </c>
      <c r="F105" s="7" t="s">
        <v>13</v>
      </c>
      <c r="G105" s="7" t="s">
        <v>14</v>
      </c>
      <c r="H105" s="7">
        <v>2153</v>
      </c>
      <c r="I105" s="7" t="s">
        <v>344</v>
      </c>
      <c r="J105" s="7">
        <v>43101</v>
      </c>
      <c r="K105" s="7">
        <v>43009</v>
      </c>
      <c r="L105" s="7">
        <v>43101</v>
      </c>
      <c r="M105" s="7">
        <v>39915</v>
      </c>
    </row>
    <row r="106" spans="1:13" x14ac:dyDescent="0.25">
      <c r="A106" s="4" t="s">
        <v>384</v>
      </c>
      <c r="B106" s="4" t="s">
        <v>390</v>
      </c>
      <c r="C106" s="4" t="s">
        <v>1165</v>
      </c>
      <c r="D106" s="4" t="s">
        <v>183</v>
      </c>
      <c r="E106" s="4" t="s">
        <v>186</v>
      </c>
      <c r="F106" s="4" t="s">
        <v>13</v>
      </c>
      <c r="G106" s="4" t="s">
        <v>14</v>
      </c>
      <c r="H106" s="4">
        <v>495</v>
      </c>
      <c r="I106" s="4" t="s">
        <v>344</v>
      </c>
      <c r="J106" s="4">
        <v>44196</v>
      </c>
      <c r="K106" s="4" t="e">
        <v>#N/A</v>
      </c>
      <c r="L106" s="4">
        <v>44196</v>
      </c>
      <c r="M106" s="4">
        <v>2990</v>
      </c>
    </row>
    <row r="107" spans="1:13" x14ac:dyDescent="0.25">
      <c r="A107" s="7" t="s">
        <v>384</v>
      </c>
      <c r="B107" s="7" t="s">
        <v>390</v>
      </c>
      <c r="C107" s="7" t="s">
        <v>1165</v>
      </c>
      <c r="D107" s="7" t="s">
        <v>183</v>
      </c>
      <c r="E107" s="7" t="s">
        <v>187</v>
      </c>
      <c r="F107" s="7" t="s">
        <v>13</v>
      </c>
      <c r="G107" s="7" t="s">
        <v>14</v>
      </c>
      <c r="H107" s="7">
        <v>207</v>
      </c>
      <c r="I107" s="7" t="s">
        <v>344</v>
      </c>
      <c r="J107" s="7">
        <v>44150</v>
      </c>
      <c r="K107" s="7">
        <v>43024</v>
      </c>
      <c r="L107" s="7">
        <v>44150</v>
      </c>
      <c r="M107" s="7">
        <v>8644</v>
      </c>
    </row>
    <row r="108" spans="1:13" x14ac:dyDescent="0.25">
      <c r="A108" s="4" t="s">
        <v>384</v>
      </c>
      <c r="B108" s="4" t="s">
        <v>390</v>
      </c>
      <c r="C108" s="4" t="s">
        <v>1165</v>
      </c>
      <c r="D108" s="4" t="s">
        <v>183</v>
      </c>
      <c r="E108" s="4" t="s">
        <v>189</v>
      </c>
      <c r="F108" s="4" t="s">
        <v>13</v>
      </c>
      <c r="G108" s="4" t="s">
        <v>14</v>
      </c>
      <c r="H108" s="4">
        <v>1507</v>
      </c>
      <c r="I108" s="4" t="s">
        <v>344</v>
      </c>
      <c r="J108" s="4">
        <v>43101</v>
      </c>
      <c r="K108" s="4" t="e">
        <v>#N/A</v>
      </c>
      <c r="L108" s="4">
        <v>43101</v>
      </c>
      <c r="M108" s="4">
        <v>9561</v>
      </c>
    </row>
    <row r="109" spans="1:13" x14ac:dyDescent="0.25">
      <c r="A109" s="7" t="s">
        <v>384</v>
      </c>
      <c r="B109" s="7" t="s">
        <v>390</v>
      </c>
      <c r="C109" s="7" t="s">
        <v>1165</v>
      </c>
      <c r="D109" s="7" t="s">
        <v>183</v>
      </c>
      <c r="E109" s="7" t="s">
        <v>190</v>
      </c>
      <c r="F109" s="7" t="s">
        <v>13</v>
      </c>
      <c r="G109" s="7" t="s">
        <v>14</v>
      </c>
      <c r="H109" s="7">
        <v>1076</v>
      </c>
      <c r="I109" s="7" t="s">
        <v>344</v>
      </c>
      <c r="J109" s="7">
        <v>43916</v>
      </c>
      <c r="K109" s="7" t="e">
        <v>#N/A</v>
      </c>
      <c r="L109" s="7">
        <v>43916</v>
      </c>
      <c r="M109" s="7">
        <v>6569</v>
      </c>
    </row>
    <row r="110" spans="1:13" x14ac:dyDescent="0.25">
      <c r="A110" s="4" t="s">
        <v>378</v>
      </c>
      <c r="B110" s="4" t="s">
        <v>379</v>
      </c>
      <c r="C110" s="4" t="s">
        <v>1168</v>
      </c>
      <c r="D110" s="4" t="s">
        <v>191</v>
      </c>
      <c r="E110" s="4" t="s">
        <v>192</v>
      </c>
      <c r="F110" s="4" t="s">
        <v>13</v>
      </c>
      <c r="G110" s="4" t="s">
        <v>14</v>
      </c>
      <c r="H110" s="4">
        <v>77.109523199999998</v>
      </c>
      <c r="I110" s="4" t="s">
        <v>344</v>
      </c>
      <c r="J110" s="4">
        <v>43465</v>
      </c>
      <c r="K110" s="4" t="e">
        <v>#N/A</v>
      </c>
      <c r="L110" s="4">
        <v>43465</v>
      </c>
      <c r="M110" s="4">
        <v>3271</v>
      </c>
    </row>
    <row r="111" spans="1:13" x14ac:dyDescent="0.25">
      <c r="A111" s="7" t="s">
        <v>384</v>
      </c>
      <c r="B111" s="7" t="s">
        <v>385</v>
      </c>
      <c r="C111" s="7" t="s">
        <v>1183</v>
      </c>
      <c r="D111" s="7" t="s">
        <v>195</v>
      </c>
      <c r="E111" s="7" t="s">
        <v>196</v>
      </c>
      <c r="F111" s="7" t="s">
        <v>13</v>
      </c>
      <c r="G111" s="7" t="s">
        <v>14</v>
      </c>
      <c r="H111" s="7">
        <v>7072</v>
      </c>
      <c r="I111" s="7" t="s">
        <v>344</v>
      </c>
      <c r="J111" s="7">
        <v>44530</v>
      </c>
      <c r="K111" s="7" t="e">
        <v>#N/A</v>
      </c>
      <c r="L111" s="7" t="e">
        <v>#N/A</v>
      </c>
      <c r="M111" s="7">
        <v>80895</v>
      </c>
    </row>
    <row r="112" spans="1:13" x14ac:dyDescent="0.25">
      <c r="A112" s="4" t="s">
        <v>378</v>
      </c>
      <c r="B112" s="4" t="s">
        <v>522</v>
      </c>
      <c r="C112" s="4" t="s">
        <v>1204</v>
      </c>
      <c r="D112" s="4" t="s">
        <v>197</v>
      </c>
      <c r="E112" s="4" t="s">
        <v>198</v>
      </c>
      <c r="F112" s="4" t="s">
        <v>13</v>
      </c>
      <c r="G112" s="4" t="s">
        <v>14</v>
      </c>
      <c r="H112" s="4">
        <v>195.096384</v>
      </c>
      <c r="I112" s="4" t="s">
        <v>344</v>
      </c>
      <c r="J112" s="4">
        <v>43708</v>
      </c>
      <c r="K112" s="4" t="e">
        <v>#N/A</v>
      </c>
      <c r="L112" s="4">
        <v>43708</v>
      </c>
      <c r="M112" s="4">
        <v>16968</v>
      </c>
    </row>
    <row r="113" spans="1:13" x14ac:dyDescent="0.25">
      <c r="A113" s="7" t="s">
        <v>39</v>
      </c>
      <c r="B113" s="7" t="s">
        <v>417</v>
      </c>
      <c r="C113" s="7" t="s">
        <v>1223</v>
      </c>
      <c r="D113" s="7" t="s">
        <v>199</v>
      </c>
      <c r="E113" s="7" t="s">
        <v>200</v>
      </c>
      <c r="F113" s="7" t="s">
        <v>13</v>
      </c>
      <c r="G113" s="7" t="s">
        <v>14</v>
      </c>
      <c r="H113" s="7">
        <v>1.67225472</v>
      </c>
      <c r="I113" s="7" t="s">
        <v>344</v>
      </c>
      <c r="J113" s="7">
        <v>43251</v>
      </c>
      <c r="K113" s="7" t="e">
        <v>#N/A</v>
      </c>
      <c r="L113" s="7">
        <v>43251</v>
      </c>
      <c r="M113" s="7">
        <v>18229</v>
      </c>
    </row>
    <row r="114" spans="1:13" x14ac:dyDescent="0.25">
      <c r="A114" s="4" t="s">
        <v>378</v>
      </c>
      <c r="B114" s="4" t="s">
        <v>522</v>
      </c>
      <c r="C114" s="4" t="s">
        <v>1204</v>
      </c>
      <c r="D114" s="4" t="s">
        <v>197</v>
      </c>
      <c r="E114" s="4" t="s">
        <v>198</v>
      </c>
      <c r="F114" s="4" t="s">
        <v>13</v>
      </c>
      <c r="G114" s="4" t="s">
        <v>14</v>
      </c>
      <c r="H114" s="4">
        <v>130.064256</v>
      </c>
      <c r="I114" s="4" t="s">
        <v>344</v>
      </c>
      <c r="J114" s="4">
        <v>43708</v>
      </c>
      <c r="K114" s="4" t="e">
        <v>#N/A</v>
      </c>
      <c r="L114" s="4">
        <v>43708</v>
      </c>
      <c r="M114" s="4">
        <v>11312</v>
      </c>
    </row>
    <row r="115" spans="1:13" x14ac:dyDescent="0.25">
      <c r="A115" s="7" t="s">
        <v>378</v>
      </c>
      <c r="B115" s="7" t="s">
        <v>435</v>
      </c>
      <c r="C115" s="7" t="s">
        <v>1230</v>
      </c>
      <c r="D115" s="7" t="s">
        <v>193</v>
      </c>
      <c r="E115" s="7" t="s">
        <v>194</v>
      </c>
      <c r="F115" s="7" t="s">
        <v>13</v>
      </c>
      <c r="G115" s="7" t="s">
        <v>14</v>
      </c>
      <c r="H115" s="7">
        <v>1722</v>
      </c>
      <c r="I115" s="7" t="s">
        <v>344</v>
      </c>
      <c r="J115" s="7">
        <v>44196</v>
      </c>
      <c r="K115" s="7" t="e">
        <v>#N/A</v>
      </c>
      <c r="L115" s="7">
        <v>44196</v>
      </c>
      <c r="M115" s="7">
        <v>55010</v>
      </c>
    </row>
    <row r="116" spans="1:13" x14ac:dyDescent="0.25">
      <c r="A116" s="4" t="s">
        <v>378</v>
      </c>
      <c r="B116" s="4" t="s">
        <v>435</v>
      </c>
      <c r="C116" s="4" t="s">
        <v>1253</v>
      </c>
      <c r="D116" s="4" t="s">
        <v>1250</v>
      </c>
      <c r="E116" s="4" t="s">
        <v>202</v>
      </c>
      <c r="F116" s="4" t="s">
        <v>13</v>
      </c>
      <c r="G116" s="4" t="s">
        <v>14</v>
      </c>
      <c r="H116" s="4">
        <v>132.999992064</v>
      </c>
      <c r="I116" s="4" t="s">
        <v>344</v>
      </c>
      <c r="J116" s="4">
        <v>43163</v>
      </c>
      <c r="K116" s="4" t="e">
        <v>#N/A</v>
      </c>
      <c r="L116" s="4">
        <v>43163</v>
      </c>
      <c r="M116" s="4">
        <v>28894</v>
      </c>
    </row>
    <row r="117" spans="1:13" x14ac:dyDescent="0.25">
      <c r="A117" s="7" t="s">
        <v>378</v>
      </c>
      <c r="B117" s="7" t="s">
        <v>435</v>
      </c>
      <c r="C117" s="7" t="s">
        <v>1253</v>
      </c>
      <c r="D117" s="7" t="s">
        <v>1250</v>
      </c>
      <c r="E117" s="7" t="s">
        <v>203</v>
      </c>
      <c r="F117" s="7" t="s">
        <v>13</v>
      </c>
      <c r="G117" s="7" t="s">
        <v>25</v>
      </c>
      <c r="H117" s="7">
        <v>119.93782463999999</v>
      </c>
      <c r="I117" s="7" t="s">
        <v>344</v>
      </c>
      <c r="J117" s="7">
        <v>44058</v>
      </c>
      <c r="K117" s="7" t="e">
        <v>#N/A</v>
      </c>
      <c r="L117" s="7">
        <v>44058</v>
      </c>
      <c r="M117" s="7">
        <v>33145</v>
      </c>
    </row>
    <row r="118" spans="1:13" x14ac:dyDescent="0.25">
      <c r="A118" s="4" t="s">
        <v>378</v>
      </c>
      <c r="B118" s="4" t="s">
        <v>435</v>
      </c>
      <c r="C118" s="4" t="s">
        <v>1253</v>
      </c>
      <c r="D118" s="4" t="s">
        <v>1250</v>
      </c>
      <c r="E118" s="4" t="s">
        <v>203</v>
      </c>
      <c r="F118" s="4" t="s">
        <v>13</v>
      </c>
      <c r="G118" s="4" t="s">
        <v>14</v>
      </c>
      <c r="H118" s="4">
        <v>1021.93344</v>
      </c>
      <c r="I118" s="4" t="s">
        <v>344</v>
      </c>
      <c r="J118" s="4">
        <v>43449</v>
      </c>
      <c r="K118" s="4" t="e">
        <v>#N/A</v>
      </c>
      <c r="L118" s="4">
        <v>43449</v>
      </c>
      <c r="M118" s="4">
        <v>342985</v>
      </c>
    </row>
    <row r="119" spans="1:13" x14ac:dyDescent="0.25">
      <c r="A119" s="7" t="s">
        <v>378</v>
      </c>
      <c r="B119" s="7" t="s">
        <v>435</v>
      </c>
      <c r="C119" s="7" t="s">
        <v>1253</v>
      </c>
      <c r="D119" s="7" t="s">
        <v>1250</v>
      </c>
      <c r="E119" s="7" t="s">
        <v>203</v>
      </c>
      <c r="F119" s="7" t="s">
        <v>13</v>
      </c>
      <c r="G119" s="7" t="s">
        <v>47</v>
      </c>
      <c r="H119" s="7">
        <v>11.98449216</v>
      </c>
      <c r="I119" s="7" t="s">
        <v>344</v>
      </c>
      <c r="J119" s="7">
        <v>44196</v>
      </c>
      <c r="K119" s="7" t="e">
        <v>#N/A</v>
      </c>
      <c r="L119" s="7">
        <v>44196</v>
      </c>
      <c r="M119" s="7">
        <v>842</v>
      </c>
    </row>
    <row r="120" spans="1:13" x14ac:dyDescent="0.25">
      <c r="A120" s="4" t="s">
        <v>384</v>
      </c>
      <c r="B120" s="4" t="s">
        <v>385</v>
      </c>
      <c r="C120" s="4" t="s">
        <v>1256</v>
      </c>
      <c r="D120" s="4" t="s">
        <v>205</v>
      </c>
      <c r="E120" s="4" t="s">
        <v>206</v>
      </c>
      <c r="F120" s="4" t="s">
        <v>13</v>
      </c>
      <c r="G120" s="4" t="s">
        <v>14</v>
      </c>
      <c r="H120" s="4">
        <v>3753.2828159999999</v>
      </c>
      <c r="I120" s="4" t="s">
        <v>344</v>
      </c>
      <c r="J120" s="4">
        <v>44088</v>
      </c>
      <c r="K120" s="4" t="e">
        <v>#N/A</v>
      </c>
      <c r="L120" s="4">
        <v>44088</v>
      </c>
      <c r="M120" s="4">
        <v>727200</v>
      </c>
    </row>
    <row r="121" spans="1:13" x14ac:dyDescent="0.25">
      <c r="A121" s="7" t="s">
        <v>384</v>
      </c>
      <c r="B121" s="7" t="s">
        <v>385</v>
      </c>
      <c r="C121" s="7" t="s">
        <v>1256</v>
      </c>
      <c r="D121" s="7" t="s">
        <v>1316</v>
      </c>
      <c r="E121" s="7" t="s">
        <v>208</v>
      </c>
      <c r="F121" s="7" t="s">
        <v>13</v>
      </c>
      <c r="G121" s="7" t="s">
        <v>14</v>
      </c>
      <c r="H121" s="7">
        <v>297.28972800000003</v>
      </c>
      <c r="I121" s="7" t="s">
        <v>344</v>
      </c>
      <c r="J121" s="7">
        <v>42666</v>
      </c>
      <c r="K121" s="7" t="e">
        <v>#N/A</v>
      </c>
      <c r="L121" s="7">
        <v>42666</v>
      </c>
      <c r="M121" s="7">
        <v>31860</v>
      </c>
    </row>
    <row r="122" spans="1:13" x14ac:dyDescent="0.25">
      <c r="A122" s="4" t="s">
        <v>384</v>
      </c>
      <c r="B122" s="4" t="s">
        <v>385</v>
      </c>
      <c r="C122" s="4" t="s">
        <v>1256</v>
      </c>
      <c r="D122" s="4" t="s">
        <v>205</v>
      </c>
      <c r="E122" s="4" t="s">
        <v>209</v>
      </c>
      <c r="F122" s="4" t="s">
        <v>13</v>
      </c>
      <c r="G122" s="4" t="s">
        <v>14</v>
      </c>
      <c r="H122" s="4">
        <v>277.59428352000003</v>
      </c>
      <c r="I122" s="4" t="s">
        <v>344</v>
      </c>
      <c r="J122" s="4">
        <v>43272</v>
      </c>
      <c r="K122" s="4" t="e">
        <v>#N/A</v>
      </c>
      <c r="L122" s="4">
        <v>43272</v>
      </c>
      <c r="M122" s="4">
        <v>45812</v>
      </c>
    </row>
    <row r="123" spans="1:13" x14ac:dyDescent="0.25">
      <c r="A123" s="7" t="s">
        <v>384</v>
      </c>
      <c r="B123" s="7" t="s">
        <v>385</v>
      </c>
      <c r="C123" s="7" t="s">
        <v>1256</v>
      </c>
      <c r="D123" s="7" t="s">
        <v>1316</v>
      </c>
      <c r="E123" s="7" t="s">
        <v>210</v>
      </c>
      <c r="F123" s="7" t="s">
        <v>13</v>
      </c>
      <c r="G123" s="7" t="s">
        <v>14</v>
      </c>
      <c r="H123" s="7">
        <v>179.86028544000001</v>
      </c>
      <c r="I123" s="7" t="s">
        <v>344</v>
      </c>
      <c r="J123" s="7">
        <v>44013</v>
      </c>
      <c r="K123" s="7" t="e">
        <v>#N/A</v>
      </c>
      <c r="L123" s="7">
        <v>44013</v>
      </c>
      <c r="M123" s="7">
        <v>20000</v>
      </c>
    </row>
    <row r="124" spans="1:13" x14ac:dyDescent="0.25">
      <c r="A124" s="4" t="s">
        <v>384</v>
      </c>
      <c r="B124" s="4" t="s">
        <v>385</v>
      </c>
      <c r="C124" s="4" t="s">
        <v>1256</v>
      </c>
      <c r="D124" s="4" t="s">
        <v>1316</v>
      </c>
      <c r="E124" s="4" t="s">
        <v>211</v>
      </c>
      <c r="F124" s="4" t="s">
        <v>13</v>
      </c>
      <c r="G124" s="4" t="s">
        <v>47</v>
      </c>
      <c r="H124" s="4">
        <v>11.891589120000001</v>
      </c>
      <c r="I124" s="4" t="s">
        <v>344</v>
      </c>
      <c r="J124" s="4">
        <v>42681</v>
      </c>
      <c r="K124" s="4" t="e">
        <v>#N/A</v>
      </c>
      <c r="L124" s="4">
        <v>42681</v>
      </c>
      <c r="M124" s="4">
        <v>704</v>
      </c>
    </row>
    <row r="125" spans="1:13" x14ac:dyDescent="0.25">
      <c r="A125" s="7" t="s">
        <v>384</v>
      </c>
      <c r="B125" s="7" t="s">
        <v>385</v>
      </c>
      <c r="C125" s="7" t="s">
        <v>1256</v>
      </c>
      <c r="D125" s="7" t="s">
        <v>1316</v>
      </c>
      <c r="E125" s="7" t="s">
        <v>211</v>
      </c>
      <c r="F125" s="7" t="s">
        <v>13</v>
      </c>
      <c r="G125" s="7" t="s">
        <v>14</v>
      </c>
      <c r="H125" s="7">
        <v>71.349534719999994</v>
      </c>
      <c r="I125" s="7" t="s">
        <v>344</v>
      </c>
      <c r="J125" s="7">
        <v>42681</v>
      </c>
      <c r="K125" s="7" t="e">
        <v>#N/A</v>
      </c>
      <c r="L125" s="7">
        <v>42681</v>
      </c>
      <c r="M125" s="7">
        <v>10752</v>
      </c>
    </row>
    <row r="126" spans="1:13" x14ac:dyDescent="0.25">
      <c r="A126" s="4" t="s">
        <v>384</v>
      </c>
      <c r="B126" s="4" t="s">
        <v>385</v>
      </c>
      <c r="C126" s="4" t="s">
        <v>1256</v>
      </c>
      <c r="D126" s="4" t="s">
        <v>1316</v>
      </c>
      <c r="E126" s="4" t="s">
        <v>211</v>
      </c>
      <c r="F126" s="4" t="s">
        <v>13</v>
      </c>
      <c r="G126" s="4" t="s">
        <v>14</v>
      </c>
      <c r="H126" s="4">
        <v>11.1483648</v>
      </c>
      <c r="I126" s="4" t="s">
        <v>344</v>
      </c>
      <c r="J126" s="4">
        <v>42681</v>
      </c>
      <c r="K126" s="4" t="e">
        <v>#N/A</v>
      </c>
      <c r="L126" s="4">
        <v>42681</v>
      </c>
      <c r="M126" s="4">
        <v>720</v>
      </c>
    </row>
    <row r="127" spans="1:13" x14ac:dyDescent="0.25">
      <c r="A127" s="7" t="s">
        <v>384</v>
      </c>
      <c r="B127" s="7" t="s">
        <v>385</v>
      </c>
      <c r="C127" s="7" t="s">
        <v>1256</v>
      </c>
      <c r="D127" s="7" t="s">
        <v>1316</v>
      </c>
      <c r="E127" s="7" t="s">
        <v>211</v>
      </c>
      <c r="F127" s="7" t="s">
        <v>13</v>
      </c>
      <c r="G127" s="7" t="s">
        <v>14</v>
      </c>
      <c r="H127" s="7">
        <v>424.19528063999996</v>
      </c>
      <c r="I127" s="7" t="s">
        <v>344</v>
      </c>
      <c r="J127" s="7">
        <v>42691</v>
      </c>
      <c r="K127" s="7" t="e">
        <v>#N/A</v>
      </c>
      <c r="L127" s="7">
        <v>42691</v>
      </c>
      <c r="M127" s="7">
        <v>63924</v>
      </c>
    </row>
    <row r="128" spans="1:13" x14ac:dyDescent="0.25">
      <c r="A128" s="4" t="s">
        <v>384</v>
      </c>
      <c r="B128" s="4" t="s">
        <v>385</v>
      </c>
      <c r="C128" s="4" t="s">
        <v>1256</v>
      </c>
      <c r="D128" s="4" t="s">
        <v>1316</v>
      </c>
      <c r="E128" s="4" t="s">
        <v>213</v>
      </c>
      <c r="F128" s="4" t="s">
        <v>13</v>
      </c>
      <c r="G128" s="4" t="s">
        <v>14</v>
      </c>
      <c r="H128" s="4">
        <v>288.46393920000003</v>
      </c>
      <c r="I128" s="4" t="s">
        <v>344</v>
      </c>
      <c r="J128" s="4">
        <v>44198</v>
      </c>
      <c r="K128" s="4">
        <v>43103</v>
      </c>
      <c r="L128" s="4">
        <v>44198</v>
      </c>
      <c r="M128" s="4">
        <v>31050</v>
      </c>
    </row>
    <row r="129" spans="1:13" x14ac:dyDescent="0.25">
      <c r="A129" s="7" t="s">
        <v>39</v>
      </c>
      <c r="B129" s="7" t="s">
        <v>486</v>
      </c>
      <c r="C129" s="7" t="s">
        <v>1258</v>
      </c>
      <c r="D129" s="7" t="s">
        <v>1315</v>
      </c>
      <c r="E129" s="7" t="s">
        <v>217</v>
      </c>
      <c r="F129" s="7" t="s">
        <v>13</v>
      </c>
      <c r="G129" s="7" t="s">
        <v>14</v>
      </c>
      <c r="H129" s="7">
        <v>8072.5309516799998</v>
      </c>
      <c r="I129" s="7" t="s">
        <v>344</v>
      </c>
      <c r="J129" s="7">
        <v>45473</v>
      </c>
      <c r="K129" s="7" t="e">
        <v>#N/A</v>
      </c>
      <c r="L129" s="7" t="e">
        <v>#N/A</v>
      </c>
      <c r="M129" s="7">
        <v>784661</v>
      </c>
    </row>
    <row r="130" spans="1:13" x14ac:dyDescent="0.25">
      <c r="A130" s="4" t="s">
        <v>39</v>
      </c>
      <c r="B130" s="4" t="s">
        <v>486</v>
      </c>
      <c r="C130" s="4" t="s">
        <v>1258</v>
      </c>
      <c r="D130" s="4" t="s">
        <v>1315</v>
      </c>
      <c r="E130" s="4" t="s">
        <v>218</v>
      </c>
      <c r="F130" s="4" t="s">
        <v>13</v>
      </c>
      <c r="G130" s="4" t="s">
        <v>14</v>
      </c>
      <c r="H130" s="4">
        <v>125.60491008</v>
      </c>
      <c r="I130" s="4" t="s">
        <v>344</v>
      </c>
      <c r="J130" s="4">
        <v>43861</v>
      </c>
      <c r="K130" s="4" t="e">
        <v>#N/A</v>
      </c>
      <c r="L130" s="4">
        <v>43861</v>
      </c>
      <c r="M130" s="4">
        <v>12402</v>
      </c>
    </row>
    <row r="131" spans="1:13" x14ac:dyDescent="0.25">
      <c r="A131" s="7" t="s">
        <v>39</v>
      </c>
      <c r="B131" s="7" t="s">
        <v>486</v>
      </c>
      <c r="C131" s="7" t="s">
        <v>1258</v>
      </c>
      <c r="D131" s="7" t="s">
        <v>1315</v>
      </c>
      <c r="E131" s="7" t="s">
        <v>219</v>
      </c>
      <c r="F131" s="7" t="s">
        <v>13</v>
      </c>
      <c r="G131" s="7" t="s">
        <v>14</v>
      </c>
      <c r="H131" s="7">
        <v>186.2705952</v>
      </c>
      <c r="I131" s="7" t="s">
        <v>344</v>
      </c>
      <c r="J131" s="7">
        <v>43524</v>
      </c>
      <c r="K131" s="7" t="e">
        <v>#N/A</v>
      </c>
      <c r="L131" s="7">
        <v>43524</v>
      </c>
      <c r="M131" s="7">
        <v>32844</v>
      </c>
    </row>
    <row r="132" spans="1:13" x14ac:dyDescent="0.25">
      <c r="A132" s="4" t="s">
        <v>39</v>
      </c>
      <c r="B132" s="4" t="s">
        <v>486</v>
      </c>
      <c r="C132" s="4" t="s">
        <v>1258</v>
      </c>
      <c r="D132" s="4" t="s">
        <v>1315</v>
      </c>
      <c r="E132" s="4" t="s">
        <v>220</v>
      </c>
      <c r="F132" s="4" t="s">
        <v>13</v>
      </c>
      <c r="G132" s="4" t="s">
        <v>14</v>
      </c>
      <c r="H132" s="4">
        <v>154.96227071999999</v>
      </c>
      <c r="I132" s="4" t="s">
        <v>344</v>
      </c>
      <c r="J132" s="4">
        <v>44286</v>
      </c>
      <c r="K132" s="4">
        <v>43555</v>
      </c>
      <c r="L132" s="4">
        <v>43555</v>
      </c>
      <c r="M132" s="4">
        <v>21354</v>
      </c>
    </row>
    <row r="133" spans="1:13" x14ac:dyDescent="0.25">
      <c r="A133" s="7" t="s">
        <v>39</v>
      </c>
      <c r="B133" s="7" t="s">
        <v>486</v>
      </c>
      <c r="C133" s="7" t="s">
        <v>1258</v>
      </c>
      <c r="D133" s="7" t="s">
        <v>1315</v>
      </c>
      <c r="E133" s="7" t="s">
        <v>221</v>
      </c>
      <c r="F133" s="7" t="s">
        <v>13</v>
      </c>
      <c r="G133" s="7" t="s">
        <v>14</v>
      </c>
      <c r="H133" s="7">
        <v>650.78579520000005</v>
      </c>
      <c r="I133" s="7" t="s">
        <v>344</v>
      </c>
      <c r="J133" s="7">
        <v>45046</v>
      </c>
      <c r="K133" s="7" t="e">
        <v>#N/A</v>
      </c>
      <c r="L133" s="7" t="e">
        <v>#N/A</v>
      </c>
      <c r="M133" s="7">
        <v>137233</v>
      </c>
    </row>
    <row r="134" spans="1:13" x14ac:dyDescent="0.25">
      <c r="A134" s="4" t="s">
        <v>39</v>
      </c>
      <c r="B134" s="4" t="s">
        <v>486</v>
      </c>
      <c r="C134" s="4" t="s">
        <v>1258</v>
      </c>
      <c r="D134" s="4" t="s">
        <v>1315</v>
      </c>
      <c r="E134" s="4" t="s">
        <v>222</v>
      </c>
      <c r="F134" s="4" t="s">
        <v>13</v>
      </c>
      <c r="G134" s="4" t="s">
        <v>14</v>
      </c>
      <c r="H134" s="4">
        <v>212.19054336000002</v>
      </c>
      <c r="I134" s="4" t="s">
        <v>344</v>
      </c>
      <c r="J134" s="4">
        <v>43101</v>
      </c>
      <c r="K134" s="4" t="e">
        <v>#N/A</v>
      </c>
      <c r="L134" s="4">
        <v>43101</v>
      </c>
      <c r="M134" s="4">
        <v>43076</v>
      </c>
    </row>
    <row r="135" spans="1:13" x14ac:dyDescent="0.25">
      <c r="A135" s="7" t="s">
        <v>378</v>
      </c>
      <c r="B135" s="7" t="s">
        <v>522</v>
      </c>
      <c r="C135" s="7" t="s">
        <v>1280</v>
      </c>
      <c r="D135" s="7" t="s">
        <v>225</v>
      </c>
      <c r="E135" s="7" t="s">
        <v>226</v>
      </c>
      <c r="F135" s="7" t="s">
        <v>13</v>
      </c>
      <c r="G135" s="7" t="s">
        <v>14</v>
      </c>
      <c r="H135" s="7">
        <v>41.992174079999998</v>
      </c>
      <c r="I135" s="7" t="s">
        <v>344</v>
      </c>
      <c r="J135" s="7">
        <v>43585</v>
      </c>
      <c r="K135" s="7" t="e">
        <v>#N/A</v>
      </c>
      <c r="L135" s="7">
        <v>43585</v>
      </c>
      <c r="M135" s="7">
        <v>6035</v>
      </c>
    </row>
    <row r="136" spans="1:13" x14ac:dyDescent="0.25">
      <c r="A136" s="4" t="s">
        <v>378</v>
      </c>
      <c r="B136" s="4" t="s">
        <v>522</v>
      </c>
      <c r="C136" s="4" t="s">
        <v>1280</v>
      </c>
      <c r="D136" s="4" t="s">
        <v>225</v>
      </c>
      <c r="E136" s="4" t="s">
        <v>227</v>
      </c>
      <c r="F136" s="4" t="s">
        <v>13</v>
      </c>
      <c r="G136" s="4" t="s">
        <v>14</v>
      </c>
      <c r="H136" s="4">
        <v>189.98671679999998</v>
      </c>
      <c r="I136" s="4" t="s">
        <v>344</v>
      </c>
      <c r="J136" s="4">
        <v>43190</v>
      </c>
      <c r="K136" s="4" t="e">
        <v>#N/A</v>
      </c>
      <c r="L136" s="4">
        <v>43190</v>
      </c>
      <c r="M136" s="4">
        <v>23896</v>
      </c>
    </row>
    <row r="137" spans="1:13" x14ac:dyDescent="0.25">
      <c r="A137" s="7" t="s">
        <v>378</v>
      </c>
      <c r="B137" s="7" t="s">
        <v>567</v>
      </c>
      <c r="C137" s="7" t="s">
        <v>812</v>
      </c>
      <c r="D137" s="7" t="s">
        <v>29</v>
      </c>
      <c r="E137" s="7" t="s">
        <v>33</v>
      </c>
      <c r="F137" s="7" t="s">
        <v>13</v>
      </c>
      <c r="G137" s="7" t="s">
        <v>14</v>
      </c>
      <c r="H137" s="7">
        <v>39.66959808</v>
      </c>
      <c r="I137" s="7" t="s">
        <v>344</v>
      </c>
      <c r="J137" s="7">
        <v>43889</v>
      </c>
      <c r="K137" s="7" t="e">
        <v>#N/A</v>
      </c>
      <c r="L137" s="7">
        <v>43889</v>
      </c>
      <c r="M137" s="7">
        <v>6300</v>
      </c>
    </row>
    <row r="138" spans="1:13" x14ac:dyDescent="0.25">
      <c r="A138" s="4" t="s">
        <v>378</v>
      </c>
      <c r="B138" s="4" t="s">
        <v>379</v>
      </c>
      <c r="C138" s="4" t="s">
        <v>781</v>
      </c>
      <c r="D138" s="4" t="s">
        <v>110</v>
      </c>
      <c r="E138" s="4" t="s">
        <v>111</v>
      </c>
      <c r="F138" s="4" t="s">
        <v>13</v>
      </c>
      <c r="G138" s="4" t="s">
        <v>14</v>
      </c>
      <c r="H138" s="4">
        <v>361.20701952000002</v>
      </c>
      <c r="I138" s="4" t="s">
        <v>344</v>
      </c>
      <c r="J138" s="4">
        <v>44316</v>
      </c>
      <c r="K138" s="4" t="e">
        <v>#N/A</v>
      </c>
      <c r="L138" s="4" t="e">
        <v>#N/A</v>
      </c>
      <c r="M138" s="4">
        <v>27175</v>
      </c>
    </row>
    <row r="139" spans="1:13" x14ac:dyDescent="0.25">
      <c r="A139" s="7" t="s">
        <v>378</v>
      </c>
      <c r="B139" s="7" t="s">
        <v>567</v>
      </c>
      <c r="C139" s="7" t="s">
        <v>837</v>
      </c>
      <c r="D139" s="7" t="s">
        <v>1317</v>
      </c>
      <c r="E139" s="7" t="s">
        <v>230</v>
      </c>
      <c r="F139" s="7" t="s">
        <v>13</v>
      </c>
      <c r="G139" s="7" t="s">
        <v>25</v>
      </c>
      <c r="H139" s="7">
        <v>170.01256320000002</v>
      </c>
      <c r="I139" s="7" t="s">
        <v>344</v>
      </c>
      <c r="J139" s="7">
        <v>44002</v>
      </c>
      <c r="K139" s="7" t="e">
        <v>#N/A</v>
      </c>
      <c r="L139" s="7">
        <v>44002</v>
      </c>
      <c r="M139" s="7">
        <v>22588.240000000002</v>
      </c>
    </row>
    <row r="140" spans="1:13" x14ac:dyDescent="0.25">
      <c r="A140" s="4" t="s">
        <v>378</v>
      </c>
      <c r="B140" s="4" t="s">
        <v>567</v>
      </c>
      <c r="C140" s="4" t="s">
        <v>837</v>
      </c>
      <c r="D140" s="4" t="s">
        <v>1317</v>
      </c>
      <c r="E140" s="4" t="s">
        <v>231</v>
      </c>
      <c r="F140" s="4" t="s">
        <v>13</v>
      </c>
      <c r="G140" s="4" t="s">
        <v>25</v>
      </c>
      <c r="H140" s="4">
        <v>84.820475520000002</v>
      </c>
      <c r="I140" s="4" t="s">
        <v>344</v>
      </c>
      <c r="J140" s="4">
        <v>43254</v>
      </c>
      <c r="K140" s="4" t="e">
        <v>#N/A</v>
      </c>
      <c r="L140" s="4">
        <v>43254</v>
      </c>
      <c r="M140" s="4">
        <v>17647</v>
      </c>
    </row>
    <row r="141" spans="1:13" x14ac:dyDescent="0.25">
      <c r="A141" s="7" t="s">
        <v>378</v>
      </c>
      <c r="B141" s="7" t="s">
        <v>567</v>
      </c>
      <c r="C141" s="7" t="s">
        <v>837</v>
      </c>
      <c r="D141" s="7" t="s">
        <v>1317</v>
      </c>
      <c r="E141" s="7" t="s">
        <v>232</v>
      </c>
      <c r="F141" s="7" t="s">
        <v>13</v>
      </c>
      <c r="G141" s="7" t="s">
        <v>25</v>
      </c>
      <c r="H141" s="7">
        <v>115.01396352</v>
      </c>
      <c r="I141" s="7" t="s">
        <v>344</v>
      </c>
      <c r="J141" s="7">
        <v>44002</v>
      </c>
      <c r="K141" s="7" t="e">
        <v>#N/A</v>
      </c>
      <c r="L141" s="7">
        <v>44002</v>
      </c>
      <c r="M141" s="7">
        <v>12000</v>
      </c>
    </row>
    <row r="142" spans="1:13" x14ac:dyDescent="0.25">
      <c r="A142" s="4" t="s">
        <v>378</v>
      </c>
      <c r="B142" s="4" t="s">
        <v>567</v>
      </c>
      <c r="C142" s="4" t="s">
        <v>837</v>
      </c>
      <c r="D142" s="4" t="s">
        <v>1317</v>
      </c>
      <c r="E142" s="4" t="s">
        <v>233</v>
      </c>
      <c r="F142" s="4" t="s">
        <v>13</v>
      </c>
      <c r="G142" s="4" t="s">
        <v>14</v>
      </c>
      <c r="H142" s="4">
        <v>595.04397119999999</v>
      </c>
      <c r="I142" s="4" t="s">
        <v>344</v>
      </c>
      <c r="J142" s="4">
        <v>43373</v>
      </c>
      <c r="K142" s="4" t="e">
        <v>#N/A</v>
      </c>
      <c r="L142" s="4">
        <v>43373</v>
      </c>
      <c r="M142" s="4">
        <v>92753</v>
      </c>
    </row>
    <row r="143" spans="1:13" x14ac:dyDescent="0.25">
      <c r="A143" s="7" t="s">
        <v>378</v>
      </c>
      <c r="B143" s="7" t="s">
        <v>567</v>
      </c>
      <c r="C143" s="7" t="s">
        <v>566</v>
      </c>
      <c r="D143" s="7" t="s">
        <v>75</v>
      </c>
      <c r="E143" s="7" t="s">
        <v>234</v>
      </c>
      <c r="F143" s="7" t="s">
        <v>13</v>
      </c>
      <c r="G143" s="7" t="s">
        <v>14</v>
      </c>
      <c r="H143" s="7">
        <v>322.00007857920002</v>
      </c>
      <c r="I143" s="7" t="s">
        <v>344</v>
      </c>
      <c r="J143" s="7">
        <v>44180</v>
      </c>
      <c r="K143" s="7" t="e">
        <v>#N/A</v>
      </c>
      <c r="L143" s="7">
        <v>44180</v>
      </c>
      <c r="M143" s="7">
        <v>21003.05</v>
      </c>
    </row>
    <row r="144" spans="1:13" x14ac:dyDescent="0.25">
      <c r="A144" s="4" t="s">
        <v>378</v>
      </c>
      <c r="B144" s="4" t="s">
        <v>567</v>
      </c>
      <c r="C144" s="4" t="s">
        <v>566</v>
      </c>
      <c r="D144" s="4" t="s">
        <v>75</v>
      </c>
      <c r="E144" s="4" t="s">
        <v>235</v>
      </c>
      <c r="F144" s="4" t="s">
        <v>13</v>
      </c>
      <c r="G144" s="4" t="s">
        <v>25</v>
      </c>
      <c r="H144" s="4">
        <v>162.30161088</v>
      </c>
      <c r="I144" s="4" t="s">
        <v>344</v>
      </c>
      <c r="J144" s="4">
        <v>44083</v>
      </c>
      <c r="K144" s="4" t="e">
        <v>#N/A</v>
      </c>
      <c r="L144" s="4">
        <v>44083</v>
      </c>
      <c r="M144" s="4">
        <v>28020.3</v>
      </c>
    </row>
    <row r="145" spans="1:13" x14ac:dyDescent="0.25">
      <c r="A145" s="7" t="s">
        <v>39</v>
      </c>
      <c r="B145" s="7" t="s">
        <v>417</v>
      </c>
      <c r="C145" s="7" t="s">
        <v>563</v>
      </c>
      <c r="D145" s="7" t="s">
        <v>71</v>
      </c>
      <c r="E145" s="7" t="s">
        <v>74</v>
      </c>
      <c r="F145" s="7" t="s">
        <v>13</v>
      </c>
      <c r="G145" s="7" t="s">
        <v>14</v>
      </c>
      <c r="H145" s="7">
        <v>134.98811712</v>
      </c>
      <c r="I145" s="7" t="s">
        <v>344</v>
      </c>
      <c r="J145" s="7">
        <v>43344</v>
      </c>
      <c r="K145" s="7" t="e">
        <v>#N/A</v>
      </c>
      <c r="L145" s="7">
        <v>43344</v>
      </c>
      <c r="M145" s="7">
        <v>7775</v>
      </c>
    </row>
    <row r="146" spans="1:13" x14ac:dyDescent="0.25">
      <c r="A146" s="4" t="s">
        <v>378</v>
      </c>
      <c r="B146" s="4" t="s">
        <v>567</v>
      </c>
      <c r="C146" s="4" t="s">
        <v>566</v>
      </c>
      <c r="D146" s="4" t="s">
        <v>75</v>
      </c>
      <c r="E146" s="4" t="s">
        <v>237</v>
      </c>
      <c r="F146" s="4" t="s">
        <v>13</v>
      </c>
      <c r="G146" s="4" t="s">
        <v>14</v>
      </c>
      <c r="H146" s="4">
        <v>235.00009774079999</v>
      </c>
      <c r="I146" s="4" t="s">
        <v>344</v>
      </c>
      <c r="J146" s="4">
        <v>43343</v>
      </c>
      <c r="K146" s="4" t="e">
        <v>#N/A</v>
      </c>
      <c r="L146" s="4">
        <v>43343</v>
      </c>
      <c r="M146" s="4">
        <v>47024.160000000003</v>
      </c>
    </row>
    <row r="147" spans="1:13" x14ac:dyDescent="0.25">
      <c r="A147" s="7" t="s">
        <v>39</v>
      </c>
      <c r="B147" s="7" t="s">
        <v>417</v>
      </c>
      <c r="C147" s="7" t="s">
        <v>563</v>
      </c>
      <c r="D147" s="7" t="s">
        <v>71</v>
      </c>
      <c r="E147" s="7" t="s">
        <v>73</v>
      </c>
      <c r="F147" s="7" t="s">
        <v>13</v>
      </c>
      <c r="G147" s="7" t="s">
        <v>46</v>
      </c>
      <c r="H147" s="7">
        <v>6.0386975999999999</v>
      </c>
      <c r="I147" s="7" t="s">
        <v>344</v>
      </c>
      <c r="J147" s="7">
        <v>44075</v>
      </c>
      <c r="K147" s="7" t="e">
        <v>#N/A</v>
      </c>
      <c r="L147" s="7">
        <v>44075</v>
      </c>
      <c r="M147" s="7">
        <v>666</v>
      </c>
    </row>
    <row r="148" spans="1:13" x14ac:dyDescent="0.25">
      <c r="A148" s="4" t="s">
        <v>39</v>
      </c>
      <c r="B148" s="4" t="s">
        <v>417</v>
      </c>
      <c r="C148" s="4" t="s">
        <v>513</v>
      </c>
      <c r="D148" s="4" t="s">
        <v>53</v>
      </c>
      <c r="E148" s="4" t="s">
        <v>54</v>
      </c>
      <c r="F148" s="4" t="s">
        <v>13</v>
      </c>
      <c r="G148" s="4" t="s">
        <v>14</v>
      </c>
      <c r="H148" s="4">
        <v>449.00039232</v>
      </c>
      <c r="I148" s="4" t="s">
        <v>344</v>
      </c>
      <c r="J148" s="4">
        <v>43833</v>
      </c>
      <c r="K148" s="4" t="e">
        <v>#N/A</v>
      </c>
      <c r="L148" s="4">
        <v>43833</v>
      </c>
      <c r="M148" s="4">
        <v>84842</v>
      </c>
    </row>
    <row r="149" spans="1:13" x14ac:dyDescent="0.25">
      <c r="A149" s="7" t="s">
        <v>378</v>
      </c>
      <c r="B149" s="7" t="s">
        <v>522</v>
      </c>
      <c r="C149" s="7" t="s">
        <v>784</v>
      </c>
      <c r="D149" s="7" t="s">
        <v>115</v>
      </c>
      <c r="E149" s="7" t="s">
        <v>241</v>
      </c>
      <c r="F149" s="7" t="s">
        <v>13</v>
      </c>
      <c r="G149" s="7" t="s">
        <v>14</v>
      </c>
      <c r="H149" s="7">
        <v>89.99982</v>
      </c>
      <c r="I149" s="7" t="s">
        <v>344</v>
      </c>
      <c r="J149" s="7">
        <v>43496</v>
      </c>
      <c r="K149" s="7" t="e">
        <v>#N/A</v>
      </c>
      <c r="L149" s="7">
        <v>43496</v>
      </c>
      <c r="M149" s="7">
        <v>11112.09</v>
      </c>
    </row>
    <row r="150" spans="1:13" x14ac:dyDescent="0.25">
      <c r="A150" s="4" t="s">
        <v>378</v>
      </c>
      <c r="B150" s="4" t="s">
        <v>823</v>
      </c>
      <c r="C150" s="4" t="s">
        <v>822</v>
      </c>
      <c r="D150" s="4" t="s">
        <v>132</v>
      </c>
      <c r="E150" s="4" t="s">
        <v>242</v>
      </c>
      <c r="F150" s="4" t="s">
        <v>13</v>
      </c>
      <c r="G150" s="4" t="s">
        <v>14</v>
      </c>
      <c r="H150" s="4">
        <v>107.95333248</v>
      </c>
      <c r="I150" s="4" t="s">
        <v>344</v>
      </c>
      <c r="J150" s="4">
        <v>44181</v>
      </c>
      <c r="K150" s="4" t="e">
        <v>#N/A</v>
      </c>
      <c r="L150" s="4">
        <v>44181</v>
      </c>
      <c r="M150" s="4">
        <v>11724</v>
      </c>
    </row>
    <row r="151" spans="1:13" x14ac:dyDescent="0.25">
      <c r="A151" s="7" t="s">
        <v>39</v>
      </c>
      <c r="B151" s="7" t="s">
        <v>417</v>
      </c>
      <c r="C151" s="7" t="s">
        <v>577</v>
      </c>
      <c r="D151" s="7" t="s">
        <v>243</v>
      </c>
      <c r="E151" s="7" t="s">
        <v>244</v>
      </c>
      <c r="F151" s="7" t="s">
        <v>13</v>
      </c>
      <c r="G151" s="7" t="s">
        <v>14</v>
      </c>
      <c r="H151" s="7">
        <v>119.93782463999999</v>
      </c>
      <c r="I151" s="7" t="s">
        <v>344</v>
      </c>
      <c r="J151" s="7">
        <v>44118</v>
      </c>
      <c r="K151" s="7" t="e">
        <v>#N/A</v>
      </c>
      <c r="L151" s="7">
        <v>44118</v>
      </c>
      <c r="M151" s="7">
        <v>12716</v>
      </c>
    </row>
    <row r="152" spans="1:13" x14ac:dyDescent="0.25">
      <c r="A152" s="4" t="s">
        <v>401</v>
      </c>
      <c r="B152" s="4" t="s">
        <v>443</v>
      </c>
      <c r="C152" s="4" t="s">
        <v>442</v>
      </c>
      <c r="D152" s="4" t="s">
        <v>42</v>
      </c>
      <c r="E152" s="4" t="s">
        <v>245</v>
      </c>
      <c r="F152" s="4" t="s">
        <v>13</v>
      </c>
      <c r="G152" s="4" t="s">
        <v>14</v>
      </c>
      <c r="H152" s="4">
        <v>153.94033727999999</v>
      </c>
      <c r="I152" s="4" t="s">
        <v>344</v>
      </c>
      <c r="J152" s="4">
        <v>44165</v>
      </c>
      <c r="K152" s="4" t="e">
        <v>#N/A</v>
      </c>
      <c r="L152" s="4">
        <v>44165</v>
      </c>
      <c r="M152" s="4">
        <v>81578</v>
      </c>
    </row>
    <row r="153" spans="1:13" x14ac:dyDescent="0.25">
      <c r="A153" s="7" t="s">
        <v>39</v>
      </c>
      <c r="B153" s="7" t="s">
        <v>486</v>
      </c>
      <c r="C153" s="7" t="s">
        <v>1258</v>
      </c>
      <c r="D153" s="7" t="s">
        <v>1315</v>
      </c>
      <c r="E153" s="7" t="s">
        <v>246</v>
      </c>
      <c r="F153" s="7" t="s">
        <v>13</v>
      </c>
      <c r="G153" s="7" t="s">
        <v>14</v>
      </c>
      <c r="H153" s="7">
        <v>301.28455872000001</v>
      </c>
      <c r="I153" s="7" t="s">
        <v>344</v>
      </c>
      <c r="J153" s="7">
        <v>44071</v>
      </c>
      <c r="K153" s="7" t="e">
        <v>#N/A</v>
      </c>
      <c r="L153" s="7">
        <v>44071</v>
      </c>
      <c r="M153" s="7">
        <v>44624</v>
      </c>
    </row>
    <row r="154" spans="1:13" x14ac:dyDescent="0.25">
      <c r="A154" s="4" t="s">
        <v>384</v>
      </c>
      <c r="B154" s="4" t="s">
        <v>390</v>
      </c>
      <c r="C154" s="4" t="s">
        <v>805</v>
      </c>
      <c r="D154" s="4" t="s">
        <v>120</v>
      </c>
      <c r="E154" s="4" t="s">
        <v>247</v>
      </c>
      <c r="F154" s="4" t="s">
        <v>13</v>
      </c>
      <c r="G154" s="4" t="s">
        <v>14</v>
      </c>
      <c r="H154" s="4">
        <v>431</v>
      </c>
      <c r="I154" s="4" t="s">
        <v>344</v>
      </c>
      <c r="J154" s="4">
        <v>43434</v>
      </c>
      <c r="K154" s="4" t="e">
        <v>#N/A</v>
      </c>
      <c r="L154" s="4">
        <v>43434</v>
      </c>
      <c r="M154" s="4">
        <v>4422</v>
      </c>
    </row>
    <row r="155" spans="1:13" x14ac:dyDescent="0.25">
      <c r="A155" s="7" t="s">
        <v>384</v>
      </c>
      <c r="B155" s="7" t="s">
        <v>385</v>
      </c>
      <c r="C155" s="7" t="s">
        <v>1256</v>
      </c>
      <c r="D155" s="7" t="s">
        <v>1316</v>
      </c>
      <c r="E155" s="7" t="s">
        <v>248</v>
      </c>
      <c r="F155" s="7" t="s">
        <v>13</v>
      </c>
      <c r="G155" s="7" t="s">
        <v>14</v>
      </c>
      <c r="H155" s="7">
        <v>2237.5697184000001</v>
      </c>
      <c r="I155" s="7" t="s">
        <v>344</v>
      </c>
      <c r="J155" s="7">
        <v>43160</v>
      </c>
      <c r="K155" s="7" t="e">
        <v>#N/A</v>
      </c>
      <c r="L155" s="7">
        <v>43160</v>
      </c>
      <c r="M155" s="7">
        <v>22808</v>
      </c>
    </row>
    <row r="156" spans="1:13" x14ac:dyDescent="0.25">
      <c r="A156" s="4" t="s">
        <v>378</v>
      </c>
      <c r="B156" s="4" t="s">
        <v>379</v>
      </c>
      <c r="C156" s="4" t="s">
        <v>787</v>
      </c>
      <c r="D156" s="4" t="s">
        <v>23</v>
      </c>
      <c r="E156" s="4" t="s">
        <v>24</v>
      </c>
      <c r="F156" s="4" t="s">
        <v>13</v>
      </c>
      <c r="G156" s="4" t="s">
        <v>14</v>
      </c>
      <c r="H156" s="4">
        <v>114.92106048000001</v>
      </c>
      <c r="I156" s="4" t="s">
        <v>344</v>
      </c>
      <c r="J156" s="4">
        <v>44047</v>
      </c>
      <c r="K156" s="4" t="e">
        <v>#N/A</v>
      </c>
      <c r="L156" s="4">
        <v>44047</v>
      </c>
      <c r="M156" s="4">
        <v>13717</v>
      </c>
    </row>
    <row r="157" spans="1:13" x14ac:dyDescent="0.25">
      <c r="A157" s="7" t="s">
        <v>378</v>
      </c>
      <c r="B157" s="7" t="s">
        <v>567</v>
      </c>
      <c r="C157" s="7" t="s">
        <v>837</v>
      </c>
      <c r="D157" s="7" t="s">
        <v>1317</v>
      </c>
      <c r="E157" s="7" t="s">
        <v>230</v>
      </c>
      <c r="F157" s="7" t="s">
        <v>13</v>
      </c>
      <c r="G157" s="7" t="s">
        <v>14</v>
      </c>
      <c r="H157" s="7">
        <v>3848.2297228800003</v>
      </c>
      <c r="I157" s="7" t="s">
        <v>344</v>
      </c>
      <c r="J157" s="7">
        <v>43670</v>
      </c>
      <c r="K157" s="7" t="e">
        <v>#N/A</v>
      </c>
      <c r="L157" s="7">
        <v>43670</v>
      </c>
      <c r="M157" s="7">
        <v>328652</v>
      </c>
    </row>
    <row r="158" spans="1:13" x14ac:dyDescent="0.25">
      <c r="A158" s="4" t="s">
        <v>378</v>
      </c>
      <c r="B158" s="4" t="s">
        <v>379</v>
      </c>
      <c r="C158" s="4" t="s">
        <v>781</v>
      </c>
      <c r="D158" s="4" t="s">
        <v>110</v>
      </c>
      <c r="E158" s="4" t="s">
        <v>249</v>
      </c>
      <c r="F158" s="4" t="s">
        <v>13</v>
      </c>
      <c r="G158" s="4" t="s">
        <v>14</v>
      </c>
      <c r="H158" s="4">
        <v>315.03420863999997</v>
      </c>
      <c r="I158" s="4" t="s">
        <v>344</v>
      </c>
      <c r="J158" s="4">
        <v>44742</v>
      </c>
      <c r="K158" s="4" t="e">
        <v>#N/A</v>
      </c>
      <c r="L158" s="4" t="e">
        <v>#N/A</v>
      </c>
      <c r="M158" s="4">
        <v>30397</v>
      </c>
    </row>
    <row r="159" spans="1:13" x14ac:dyDescent="0.25">
      <c r="A159" s="7" t="s">
        <v>378</v>
      </c>
      <c r="B159" s="7" t="s">
        <v>567</v>
      </c>
      <c r="C159" s="7" t="s">
        <v>566</v>
      </c>
      <c r="D159" s="7" t="s">
        <v>75</v>
      </c>
      <c r="E159" s="7" t="s">
        <v>252</v>
      </c>
      <c r="F159" s="7" t="s">
        <v>13</v>
      </c>
      <c r="G159" s="7" t="s">
        <v>14</v>
      </c>
      <c r="H159" s="7">
        <v>202.82963304959998</v>
      </c>
      <c r="I159" s="7" t="s">
        <v>344</v>
      </c>
      <c r="J159" s="7">
        <v>43677</v>
      </c>
      <c r="K159" s="7" t="e">
        <v>#N/A</v>
      </c>
      <c r="L159" s="7">
        <v>43677</v>
      </c>
      <c r="M159" s="7">
        <v>13279.19</v>
      </c>
    </row>
    <row r="160" spans="1:13" x14ac:dyDescent="0.25">
      <c r="A160" s="4" t="s">
        <v>39</v>
      </c>
      <c r="B160" s="4" t="s">
        <v>417</v>
      </c>
      <c r="C160" s="4" t="s">
        <v>633</v>
      </c>
      <c r="D160" s="4" t="s">
        <v>253</v>
      </c>
      <c r="E160" s="4" t="s">
        <v>254</v>
      </c>
      <c r="F160" s="4" t="s">
        <v>13</v>
      </c>
      <c r="G160" s="4" t="s">
        <v>14</v>
      </c>
      <c r="H160" s="4">
        <v>90.023045760000002</v>
      </c>
      <c r="I160" s="4" t="s">
        <v>344</v>
      </c>
      <c r="J160" s="4">
        <v>43889</v>
      </c>
      <c r="K160" s="4" t="e">
        <v>#N/A</v>
      </c>
      <c r="L160" s="4">
        <v>43889</v>
      </c>
      <c r="M160" s="4">
        <v>9271</v>
      </c>
    </row>
    <row r="161" spans="1:13" x14ac:dyDescent="0.25">
      <c r="A161" s="7" t="s">
        <v>39</v>
      </c>
      <c r="B161" s="7" t="s">
        <v>486</v>
      </c>
      <c r="C161" s="7" t="s">
        <v>1258</v>
      </c>
      <c r="D161" s="7" t="s">
        <v>1315</v>
      </c>
      <c r="E161" s="7" t="s">
        <v>217</v>
      </c>
      <c r="F161" s="7" t="s">
        <v>13</v>
      </c>
      <c r="G161" s="7" t="s">
        <v>14</v>
      </c>
      <c r="H161" s="7">
        <v>2461.9305600000002</v>
      </c>
      <c r="I161" s="7" t="s">
        <v>344</v>
      </c>
      <c r="J161" s="7">
        <v>43373</v>
      </c>
      <c r="K161" s="7" t="e">
        <v>#N/A</v>
      </c>
      <c r="L161" s="7">
        <v>43373</v>
      </c>
      <c r="M161" s="7">
        <v>173079</v>
      </c>
    </row>
    <row r="162" spans="1:13" x14ac:dyDescent="0.25">
      <c r="A162" s="4" t="s">
        <v>378</v>
      </c>
      <c r="B162" s="4" t="s">
        <v>567</v>
      </c>
      <c r="C162" s="4" t="s">
        <v>566</v>
      </c>
      <c r="D162" s="4" t="s">
        <v>75</v>
      </c>
      <c r="E162" s="4" t="s">
        <v>255</v>
      </c>
      <c r="F162" s="4" t="s">
        <v>13</v>
      </c>
      <c r="G162" s="4" t="s">
        <v>14</v>
      </c>
      <c r="H162" s="4">
        <v>182.79973762560002</v>
      </c>
      <c r="I162" s="4" t="s">
        <v>344</v>
      </c>
      <c r="J162" s="4">
        <v>43343</v>
      </c>
      <c r="K162" s="4" t="e">
        <v>#N/A</v>
      </c>
      <c r="L162" s="4">
        <v>43343</v>
      </c>
      <c r="M162" s="4">
        <v>14475.53</v>
      </c>
    </row>
    <row r="163" spans="1:13" x14ac:dyDescent="0.25">
      <c r="A163" s="7" t="s">
        <v>378</v>
      </c>
      <c r="B163" s="7" t="s">
        <v>379</v>
      </c>
      <c r="C163" s="7" t="s">
        <v>781</v>
      </c>
      <c r="D163" s="7" t="s">
        <v>110</v>
      </c>
      <c r="E163" s="7" t="s">
        <v>258</v>
      </c>
      <c r="F163" s="7" t="s">
        <v>13</v>
      </c>
      <c r="G163" s="7" t="s">
        <v>14</v>
      </c>
      <c r="H163" s="7">
        <v>480.03000768000004</v>
      </c>
      <c r="I163" s="7" t="s">
        <v>344</v>
      </c>
      <c r="J163" s="7">
        <v>44073</v>
      </c>
      <c r="K163" s="7" t="e">
        <v>#N/A</v>
      </c>
      <c r="L163" s="7">
        <v>44073</v>
      </c>
      <c r="M163" s="7">
        <v>40465</v>
      </c>
    </row>
    <row r="164" spans="1:13" x14ac:dyDescent="0.25">
      <c r="A164" s="4" t="s">
        <v>378</v>
      </c>
      <c r="B164" s="4" t="s">
        <v>567</v>
      </c>
      <c r="C164" s="4" t="s">
        <v>837</v>
      </c>
      <c r="D164" s="4" t="s">
        <v>1317</v>
      </c>
      <c r="E164" s="4" t="s">
        <v>233</v>
      </c>
      <c r="F164" s="4" t="s">
        <v>13</v>
      </c>
      <c r="G164" s="4" t="s">
        <v>14</v>
      </c>
      <c r="H164" s="4">
        <v>1123.94097792</v>
      </c>
      <c r="I164" s="4" t="s">
        <v>344</v>
      </c>
      <c r="J164" s="4">
        <v>43373</v>
      </c>
      <c r="K164" s="4" t="e">
        <v>#N/A</v>
      </c>
      <c r="L164" s="4">
        <v>43373</v>
      </c>
      <c r="M164" s="4">
        <v>177600</v>
      </c>
    </row>
    <row r="165" spans="1:13" x14ac:dyDescent="0.25">
      <c r="A165" s="7" t="s">
        <v>378</v>
      </c>
      <c r="B165" s="7" t="s">
        <v>567</v>
      </c>
      <c r="C165" s="7" t="s">
        <v>837</v>
      </c>
      <c r="D165" s="7" t="s">
        <v>1317</v>
      </c>
      <c r="E165" s="7" t="s">
        <v>230</v>
      </c>
      <c r="F165" s="7" t="s">
        <v>13</v>
      </c>
      <c r="G165" s="7" t="s">
        <v>25</v>
      </c>
      <c r="H165" s="7">
        <v>115.38557567999999</v>
      </c>
      <c r="I165" s="7" t="s">
        <v>344</v>
      </c>
      <c r="J165" s="7">
        <v>44003</v>
      </c>
      <c r="K165" s="7" t="e">
        <v>#N/A</v>
      </c>
      <c r="L165" s="7">
        <v>44003</v>
      </c>
      <c r="M165" s="7">
        <v>19059</v>
      </c>
    </row>
    <row r="166" spans="1:13" x14ac:dyDescent="0.25">
      <c r="A166" s="4" t="s">
        <v>378</v>
      </c>
      <c r="B166" s="4" t="s">
        <v>567</v>
      </c>
      <c r="C166" s="4" t="s">
        <v>837</v>
      </c>
      <c r="D166" s="4" t="s">
        <v>1317</v>
      </c>
      <c r="E166" s="4" t="s">
        <v>231</v>
      </c>
      <c r="F166" s="4" t="s">
        <v>13</v>
      </c>
      <c r="G166" s="4" t="s">
        <v>47</v>
      </c>
      <c r="H166" s="4">
        <v>115.47847872</v>
      </c>
      <c r="I166" s="4" t="s">
        <v>344</v>
      </c>
      <c r="J166" s="4">
        <v>43281</v>
      </c>
      <c r="K166" s="4" t="e">
        <v>#N/A</v>
      </c>
      <c r="L166" s="4">
        <v>43281</v>
      </c>
      <c r="M166" s="4">
        <v>3882</v>
      </c>
    </row>
    <row r="167" spans="1:13" x14ac:dyDescent="0.25">
      <c r="A167" s="7" t="s">
        <v>378</v>
      </c>
      <c r="B167" s="7" t="s">
        <v>567</v>
      </c>
      <c r="C167" s="7" t="s">
        <v>566</v>
      </c>
      <c r="D167" s="7" t="s">
        <v>75</v>
      </c>
      <c r="E167" s="7" t="s">
        <v>259</v>
      </c>
      <c r="F167" s="7" t="s">
        <v>13</v>
      </c>
      <c r="G167" s="7" t="s">
        <v>14</v>
      </c>
      <c r="H167" s="7">
        <v>451.70015466240005</v>
      </c>
      <c r="I167" s="7" t="s">
        <v>344</v>
      </c>
      <c r="J167" s="7">
        <v>43992</v>
      </c>
      <c r="K167" s="7" t="e">
        <v>#N/A</v>
      </c>
      <c r="L167" s="7">
        <v>43992</v>
      </c>
      <c r="M167" s="7">
        <v>52828.26</v>
      </c>
    </row>
    <row r="168" spans="1:13" x14ac:dyDescent="0.25">
      <c r="A168" s="4" t="s">
        <v>378</v>
      </c>
      <c r="B168" s="4" t="s">
        <v>567</v>
      </c>
      <c r="C168" s="4" t="s">
        <v>566</v>
      </c>
      <c r="D168" s="4" t="s">
        <v>75</v>
      </c>
      <c r="E168" s="4" t="s">
        <v>260</v>
      </c>
      <c r="F168" s="4" t="s">
        <v>13</v>
      </c>
      <c r="G168" s="4" t="s">
        <v>14</v>
      </c>
      <c r="H168" s="4">
        <v>298.59037056</v>
      </c>
      <c r="I168" s="4" t="s">
        <v>344</v>
      </c>
      <c r="J168" s="4">
        <v>43511</v>
      </c>
      <c r="K168" s="4" t="e">
        <v>#N/A</v>
      </c>
      <c r="L168" s="4">
        <v>43511</v>
      </c>
      <c r="M168" s="4">
        <v>50896.75</v>
      </c>
    </row>
    <row r="169" spans="1:13" x14ac:dyDescent="0.25">
      <c r="A169" s="7" t="s">
        <v>378</v>
      </c>
      <c r="B169" s="7" t="s">
        <v>567</v>
      </c>
      <c r="C169" s="7" t="s">
        <v>566</v>
      </c>
      <c r="D169" s="7" t="s">
        <v>75</v>
      </c>
      <c r="E169" s="7" t="s">
        <v>235</v>
      </c>
      <c r="F169" s="7" t="s">
        <v>13</v>
      </c>
      <c r="G169" s="7" t="s">
        <v>25</v>
      </c>
      <c r="H169" s="7">
        <v>91.69530048</v>
      </c>
      <c r="I169" s="7" t="s">
        <v>344</v>
      </c>
      <c r="J169" s="7">
        <v>43958</v>
      </c>
      <c r="K169" s="7" t="e">
        <v>#N/A</v>
      </c>
      <c r="L169" s="7">
        <v>43958</v>
      </c>
      <c r="M169" s="7">
        <v>5983</v>
      </c>
    </row>
    <row r="170" spans="1:13" x14ac:dyDescent="0.25">
      <c r="A170" s="4" t="s">
        <v>378</v>
      </c>
      <c r="B170" s="4" t="s">
        <v>567</v>
      </c>
      <c r="C170" s="4" t="s">
        <v>566</v>
      </c>
      <c r="D170" s="4" t="s">
        <v>75</v>
      </c>
      <c r="E170" s="4" t="s">
        <v>79</v>
      </c>
      <c r="F170" s="4" t="s">
        <v>13</v>
      </c>
      <c r="G170" s="4" t="s">
        <v>14</v>
      </c>
      <c r="H170" s="4">
        <v>522.20798783999999</v>
      </c>
      <c r="I170" s="4" t="s">
        <v>344</v>
      </c>
      <c r="J170" s="4">
        <v>43145</v>
      </c>
      <c r="K170" s="4" t="e">
        <v>#N/A</v>
      </c>
      <c r="L170" s="4">
        <v>43145</v>
      </c>
      <c r="M170" s="4">
        <v>161970</v>
      </c>
    </row>
    <row r="171" spans="1:13" x14ac:dyDescent="0.25">
      <c r="A171" s="7" t="s">
        <v>378</v>
      </c>
      <c r="B171" s="7" t="s">
        <v>567</v>
      </c>
      <c r="C171" s="7" t="s">
        <v>566</v>
      </c>
      <c r="D171" s="7" t="s">
        <v>75</v>
      </c>
      <c r="E171" s="7" t="s">
        <v>79</v>
      </c>
      <c r="F171" s="7" t="s">
        <v>13</v>
      </c>
      <c r="G171" s="7" t="s">
        <v>14</v>
      </c>
      <c r="H171" s="7">
        <v>521.00024831999997</v>
      </c>
      <c r="I171" s="7" t="s">
        <v>344</v>
      </c>
      <c r="J171" s="7">
        <v>43145</v>
      </c>
      <c r="K171" s="7" t="e">
        <v>#N/A</v>
      </c>
      <c r="L171" s="7">
        <v>43145</v>
      </c>
      <c r="M171" s="7">
        <v>160697</v>
      </c>
    </row>
    <row r="172" spans="1:13" x14ac:dyDescent="0.25">
      <c r="A172" s="4" t="s">
        <v>378</v>
      </c>
      <c r="B172" s="4" t="s">
        <v>567</v>
      </c>
      <c r="C172" s="4" t="s">
        <v>566</v>
      </c>
      <c r="D172" s="4" t="s">
        <v>75</v>
      </c>
      <c r="E172" s="4" t="s">
        <v>79</v>
      </c>
      <c r="F172" s="4" t="s">
        <v>13</v>
      </c>
      <c r="G172" s="4" t="s">
        <v>14</v>
      </c>
      <c r="H172" s="4">
        <v>92.903040000000004</v>
      </c>
      <c r="I172" s="4" t="s">
        <v>344</v>
      </c>
      <c r="J172" s="4">
        <v>43145</v>
      </c>
      <c r="K172" s="4" t="e">
        <v>#N/A</v>
      </c>
      <c r="L172" s="4">
        <v>43145</v>
      </c>
      <c r="M172" s="4">
        <v>25545</v>
      </c>
    </row>
    <row r="173" spans="1:13" x14ac:dyDescent="0.25">
      <c r="A173" s="7" t="s">
        <v>378</v>
      </c>
      <c r="B173" s="7" t="s">
        <v>567</v>
      </c>
      <c r="C173" s="7" t="s">
        <v>566</v>
      </c>
      <c r="D173" s="7" t="s">
        <v>75</v>
      </c>
      <c r="E173" s="7" t="s">
        <v>79</v>
      </c>
      <c r="F173" s="7" t="s">
        <v>13</v>
      </c>
      <c r="G173" s="7" t="s">
        <v>25</v>
      </c>
      <c r="H173" s="7">
        <v>236.99565504</v>
      </c>
      <c r="I173" s="7" t="s">
        <v>344</v>
      </c>
      <c r="J173" s="7">
        <v>44012</v>
      </c>
      <c r="K173" s="7" t="e">
        <v>#N/A</v>
      </c>
      <c r="L173" s="7">
        <v>44012</v>
      </c>
      <c r="M173" s="7">
        <v>37392</v>
      </c>
    </row>
    <row r="174" spans="1:13" x14ac:dyDescent="0.25">
      <c r="A174" s="4" t="s">
        <v>401</v>
      </c>
      <c r="B174" s="4" t="s">
        <v>443</v>
      </c>
      <c r="C174" s="4" t="s">
        <v>442</v>
      </c>
      <c r="D174" s="4" t="s">
        <v>42</v>
      </c>
      <c r="E174" s="4" t="s">
        <v>261</v>
      </c>
      <c r="F174" s="4" t="s">
        <v>13</v>
      </c>
      <c r="G174" s="4" t="s">
        <v>14</v>
      </c>
      <c r="H174" s="4">
        <v>251.95304448000002</v>
      </c>
      <c r="I174" s="4" t="s">
        <v>344</v>
      </c>
      <c r="J174" s="4">
        <v>44042</v>
      </c>
      <c r="K174" s="4" t="e">
        <v>#N/A</v>
      </c>
      <c r="L174" s="4">
        <v>44042</v>
      </c>
      <c r="M174" s="4">
        <v>50140</v>
      </c>
    </row>
    <row r="175" spans="1:13" x14ac:dyDescent="0.25">
      <c r="A175" s="7" t="s">
        <v>384</v>
      </c>
      <c r="B175" s="7" t="s">
        <v>385</v>
      </c>
      <c r="C175" s="7" t="s">
        <v>1256</v>
      </c>
      <c r="D175" s="7" t="s">
        <v>205</v>
      </c>
      <c r="E175" s="7" t="s">
        <v>206</v>
      </c>
      <c r="F175" s="7" t="s">
        <v>13</v>
      </c>
      <c r="G175" s="7" t="s">
        <v>14</v>
      </c>
      <c r="H175" s="7">
        <v>1249.4529849600001</v>
      </c>
      <c r="I175" s="7" t="s">
        <v>344</v>
      </c>
      <c r="J175" s="7">
        <v>44165</v>
      </c>
      <c r="K175" s="7" t="e">
        <v>#N/A</v>
      </c>
      <c r="L175" s="7">
        <v>44165</v>
      </c>
      <c r="M175" s="7">
        <v>402725</v>
      </c>
    </row>
    <row r="176" spans="1:13" x14ac:dyDescent="0.25">
      <c r="A176" s="4" t="s">
        <v>384</v>
      </c>
      <c r="B176" s="4" t="s">
        <v>385</v>
      </c>
      <c r="C176" s="4" t="s">
        <v>1256</v>
      </c>
      <c r="D176" s="4" t="s">
        <v>1316</v>
      </c>
      <c r="E176" s="4" t="s">
        <v>263</v>
      </c>
      <c r="F176" s="4" t="s">
        <v>13</v>
      </c>
      <c r="G176" s="4" t="s">
        <v>14</v>
      </c>
      <c r="H176" s="4">
        <v>275.45751360000003</v>
      </c>
      <c r="I176" s="4" t="s">
        <v>344</v>
      </c>
      <c r="J176" s="4">
        <v>44681</v>
      </c>
      <c r="K176" s="4" t="e">
        <v>#N/A</v>
      </c>
      <c r="L176" s="4" t="e">
        <v>#N/A</v>
      </c>
      <c r="M176" s="4">
        <v>45000</v>
      </c>
    </row>
    <row r="177" spans="1:13" x14ac:dyDescent="0.25">
      <c r="A177" s="7" t="s">
        <v>384</v>
      </c>
      <c r="B177" s="7" t="s">
        <v>385</v>
      </c>
      <c r="C177" s="7" t="s">
        <v>1256</v>
      </c>
      <c r="D177" s="7" t="s">
        <v>205</v>
      </c>
      <c r="E177" s="7" t="s">
        <v>264</v>
      </c>
      <c r="F177" s="7" t="s">
        <v>13</v>
      </c>
      <c r="G177" s="7" t="s">
        <v>14</v>
      </c>
      <c r="H177" s="7">
        <v>418.06368000000003</v>
      </c>
      <c r="I177" s="7" t="s">
        <v>344</v>
      </c>
      <c r="J177" s="7">
        <v>44597</v>
      </c>
      <c r="K177" s="7" t="e">
        <v>#N/A</v>
      </c>
      <c r="L177" s="7" t="e">
        <v>#N/A</v>
      </c>
      <c r="M177" s="7">
        <v>119786</v>
      </c>
    </row>
    <row r="178" spans="1:13" x14ac:dyDescent="0.25">
      <c r="A178" s="4" t="s">
        <v>384</v>
      </c>
      <c r="B178" s="4" t="s">
        <v>385</v>
      </c>
      <c r="C178" s="4" t="s">
        <v>1256</v>
      </c>
      <c r="D178" s="4" t="s">
        <v>1316</v>
      </c>
      <c r="E178" s="4" t="s">
        <v>265</v>
      </c>
      <c r="F178" s="4" t="s">
        <v>13</v>
      </c>
      <c r="G178" s="4" t="s">
        <v>14</v>
      </c>
      <c r="H178" s="4">
        <v>168.89772672000001</v>
      </c>
      <c r="I178" s="4" t="s">
        <v>344</v>
      </c>
      <c r="J178" s="4">
        <v>44842</v>
      </c>
      <c r="K178" s="4">
        <v>43017</v>
      </c>
      <c r="L178" s="4">
        <v>43017</v>
      </c>
      <c r="M178" s="4">
        <v>36360</v>
      </c>
    </row>
    <row r="179" spans="1:13" x14ac:dyDescent="0.25">
      <c r="A179" s="7" t="s">
        <v>39</v>
      </c>
      <c r="B179" s="7" t="s">
        <v>486</v>
      </c>
      <c r="C179" s="7" t="s">
        <v>1258</v>
      </c>
      <c r="D179" s="7" t="s">
        <v>1315</v>
      </c>
      <c r="E179" s="7" t="s">
        <v>266</v>
      </c>
      <c r="F179" s="7" t="s">
        <v>13</v>
      </c>
      <c r="G179" s="7" t="s">
        <v>14</v>
      </c>
      <c r="H179" s="7">
        <v>204.38668800000002</v>
      </c>
      <c r="I179" s="7" t="s">
        <v>344</v>
      </c>
      <c r="J179" s="7">
        <v>44074</v>
      </c>
      <c r="K179" s="7" t="e">
        <v>#N/A</v>
      </c>
      <c r="L179" s="7">
        <v>44074</v>
      </c>
      <c r="M179" s="7">
        <v>19661</v>
      </c>
    </row>
    <row r="180" spans="1:13" x14ac:dyDescent="0.25">
      <c r="A180" s="4" t="s">
        <v>39</v>
      </c>
      <c r="B180" s="4" t="s">
        <v>486</v>
      </c>
      <c r="C180" s="4" t="s">
        <v>1258</v>
      </c>
      <c r="D180" s="4" t="s">
        <v>1315</v>
      </c>
      <c r="E180" s="4" t="s">
        <v>267</v>
      </c>
      <c r="F180" s="4" t="s">
        <v>13</v>
      </c>
      <c r="G180" s="4" t="s">
        <v>14</v>
      </c>
      <c r="H180" s="4">
        <v>26.0128512</v>
      </c>
      <c r="I180" s="4" t="s">
        <v>344</v>
      </c>
      <c r="J180" s="4">
        <v>43373</v>
      </c>
      <c r="K180" s="4" t="e">
        <v>#N/A</v>
      </c>
      <c r="L180" s="4">
        <v>43373</v>
      </c>
      <c r="M180" s="4">
        <v>6005</v>
      </c>
    </row>
    <row r="181" spans="1:13" x14ac:dyDescent="0.25">
      <c r="A181" s="7" t="s">
        <v>395</v>
      </c>
      <c r="B181" s="7" t="s">
        <v>396</v>
      </c>
      <c r="C181" s="7" t="s">
        <v>636</v>
      </c>
      <c r="D181" s="7" t="s">
        <v>11</v>
      </c>
      <c r="E181" s="7" t="s">
        <v>268</v>
      </c>
      <c r="F181" s="7" t="s">
        <v>13</v>
      </c>
      <c r="G181" s="7" t="s">
        <v>14</v>
      </c>
      <c r="H181" s="7">
        <v>149.94550656000001</v>
      </c>
      <c r="I181" s="7" t="s">
        <v>344</v>
      </c>
      <c r="J181" s="7">
        <v>43646</v>
      </c>
      <c r="K181" s="7" t="e">
        <v>#N/A</v>
      </c>
      <c r="L181" s="7">
        <v>43646</v>
      </c>
      <c r="M181" s="7">
        <v>2408</v>
      </c>
    </row>
    <row r="182" spans="1:13" x14ac:dyDescent="0.25">
      <c r="A182" s="4" t="s">
        <v>384</v>
      </c>
      <c r="B182" s="4" t="s">
        <v>385</v>
      </c>
      <c r="C182" s="4" t="s">
        <v>1012</v>
      </c>
      <c r="D182" s="4" t="s">
        <v>37</v>
      </c>
      <c r="E182" s="4" t="s">
        <v>269</v>
      </c>
      <c r="F182" s="4" t="s">
        <v>13</v>
      </c>
      <c r="G182" s="4" t="s">
        <v>14</v>
      </c>
      <c r="H182" s="4">
        <v>17383.72</v>
      </c>
      <c r="I182" s="4" t="s">
        <v>344</v>
      </c>
      <c r="J182" s="4">
        <v>44197</v>
      </c>
      <c r="K182" s="4" t="e">
        <v>#N/A</v>
      </c>
      <c r="L182" s="4">
        <v>44197</v>
      </c>
      <c r="M182" s="4">
        <v>392470</v>
      </c>
    </row>
    <row r="183" spans="1:13" x14ac:dyDescent="0.25">
      <c r="A183" s="7" t="s">
        <v>384</v>
      </c>
      <c r="B183" s="7" t="s">
        <v>385</v>
      </c>
      <c r="C183" s="7" t="s">
        <v>1012</v>
      </c>
      <c r="D183" s="7" t="s">
        <v>37</v>
      </c>
      <c r="E183" s="7" t="s">
        <v>157</v>
      </c>
      <c r="F183" s="7" t="s">
        <v>13</v>
      </c>
      <c r="G183" s="7" t="s">
        <v>14</v>
      </c>
      <c r="H183" s="7">
        <v>1431</v>
      </c>
      <c r="I183" s="7" t="s">
        <v>344</v>
      </c>
      <c r="J183" s="7">
        <v>43830</v>
      </c>
      <c r="K183" s="7" t="e">
        <v>#N/A</v>
      </c>
      <c r="L183" s="7">
        <v>43830</v>
      </c>
      <c r="M183" s="7">
        <v>20000</v>
      </c>
    </row>
    <row r="184" spans="1:13" x14ac:dyDescent="0.25">
      <c r="A184" s="4" t="s">
        <v>384</v>
      </c>
      <c r="B184" s="4" t="s">
        <v>385</v>
      </c>
      <c r="C184" s="4" t="s">
        <v>1012</v>
      </c>
      <c r="D184" s="4" t="s">
        <v>37</v>
      </c>
      <c r="E184" s="4" t="s">
        <v>270</v>
      </c>
      <c r="F184" s="4" t="s">
        <v>13</v>
      </c>
      <c r="G184" s="4" t="s">
        <v>14</v>
      </c>
      <c r="H184" s="4">
        <v>2432</v>
      </c>
      <c r="I184" s="4" t="s">
        <v>344</v>
      </c>
      <c r="J184" s="4">
        <v>44500</v>
      </c>
      <c r="K184" s="4" t="e">
        <v>#N/A</v>
      </c>
      <c r="L184" s="4" t="e">
        <v>#N/A</v>
      </c>
      <c r="M184" s="4">
        <v>54000</v>
      </c>
    </row>
    <row r="185" spans="1:13" x14ac:dyDescent="0.25">
      <c r="A185" s="7" t="s">
        <v>39</v>
      </c>
      <c r="B185" s="7" t="s">
        <v>486</v>
      </c>
      <c r="C185" s="7" t="s">
        <v>1258</v>
      </c>
      <c r="D185" s="7" t="s">
        <v>1315</v>
      </c>
      <c r="E185" s="7" t="s">
        <v>266</v>
      </c>
      <c r="F185" s="7" t="s">
        <v>13</v>
      </c>
      <c r="G185" s="7" t="s">
        <v>14</v>
      </c>
      <c r="H185" s="7">
        <v>74.322432000000006</v>
      </c>
      <c r="I185" s="7" t="s">
        <v>344</v>
      </c>
      <c r="J185" s="7">
        <v>43921</v>
      </c>
      <c r="K185" s="7" t="e">
        <v>#N/A</v>
      </c>
      <c r="L185" s="7">
        <v>43921</v>
      </c>
      <c r="M185" s="7">
        <v>5559</v>
      </c>
    </row>
    <row r="186" spans="1:13" x14ac:dyDescent="0.25">
      <c r="A186" s="4" t="s">
        <v>384</v>
      </c>
      <c r="B186" s="4" t="s">
        <v>385</v>
      </c>
      <c r="C186" s="4" t="s">
        <v>1183</v>
      </c>
      <c r="D186" s="4" t="s">
        <v>195</v>
      </c>
      <c r="E186" s="4" t="s">
        <v>271</v>
      </c>
      <c r="F186" s="4" t="s">
        <v>13</v>
      </c>
      <c r="G186" s="4" t="s">
        <v>14</v>
      </c>
      <c r="H186" s="4">
        <v>5134</v>
      </c>
      <c r="I186" s="4" t="s">
        <v>344</v>
      </c>
      <c r="J186" s="4">
        <v>43190</v>
      </c>
      <c r="K186" s="4" t="e">
        <v>#N/A</v>
      </c>
      <c r="L186" s="4">
        <v>43190</v>
      </c>
      <c r="M186" s="4">
        <v>65444</v>
      </c>
    </row>
    <row r="187" spans="1:13" x14ac:dyDescent="0.25">
      <c r="A187" s="7" t="s">
        <v>384</v>
      </c>
      <c r="B187" s="7" t="s">
        <v>385</v>
      </c>
      <c r="C187" s="7" t="s">
        <v>1256</v>
      </c>
      <c r="D187" s="7" t="s">
        <v>1316</v>
      </c>
      <c r="E187" s="7" t="s">
        <v>273</v>
      </c>
      <c r="F187" s="7" t="s">
        <v>13</v>
      </c>
      <c r="G187" s="7" t="s">
        <v>14</v>
      </c>
      <c r="H187" s="7">
        <v>57.042466560000008</v>
      </c>
      <c r="I187" s="7" t="s">
        <v>344</v>
      </c>
      <c r="J187" s="7">
        <v>43921</v>
      </c>
      <c r="K187" s="7" t="e">
        <v>#N/A</v>
      </c>
      <c r="L187" s="7">
        <v>43921</v>
      </c>
      <c r="M187" s="7">
        <v>16860</v>
      </c>
    </row>
    <row r="188" spans="1:13" x14ac:dyDescent="0.25">
      <c r="A188" s="4" t="s">
        <v>384</v>
      </c>
      <c r="B188" s="4" t="s">
        <v>385</v>
      </c>
      <c r="C188" s="4" t="s">
        <v>1183</v>
      </c>
      <c r="D188" s="4" t="s">
        <v>195</v>
      </c>
      <c r="E188" s="4" t="s">
        <v>274</v>
      </c>
      <c r="F188" s="4" t="s">
        <v>13</v>
      </c>
      <c r="G188" s="4" t="s">
        <v>14</v>
      </c>
      <c r="H188" s="4">
        <v>12250</v>
      </c>
      <c r="I188" s="4" t="s">
        <v>344</v>
      </c>
      <c r="J188" s="4">
        <v>43616</v>
      </c>
      <c r="K188" s="4" t="e">
        <v>#N/A</v>
      </c>
      <c r="L188" s="4">
        <v>43616</v>
      </c>
      <c r="M188" s="4">
        <v>194500</v>
      </c>
    </row>
    <row r="189" spans="1:13" x14ac:dyDescent="0.25">
      <c r="A189" s="7" t="s">
        <v>384</v>
      </c>
      <c r="B189" s="7" t="s">
        <v>390</v>
      </c>
      <c r="C189" s="7" t="s">
        <v>805</v>
      </c>
      <c r="D189" s="7" t="s">
        <v>120</v>
      </c>
      <c r="E189" s="7" t="s">
        <v>277</v>
      </c>
      <c r="F189" s="7" t="s">
        <v>13</v>
      </c>
      <c r="G189" s="7" t="s">
        <v>14</v>
      </c>
      <c r="H189" s="7">
        <v>2906</v>
      </c>
      <c r="I189" s="7" t="s">
        <v>344</v>
      </c>
      <c r="J189" s="7">
        <v>43982</v>
      </c>
      <c r="K189" s="7" t="e">
        <v>#N/A</v>
      </c>
      <c r="L189" s="7">
        <v>43982</v>
      </c>
      <c r="M189" s="7">
        <v>23790</v>
      </c>
    </row>
    <row r="190" spans="1:13" x14ac:dyDescent="0.25">
      <c r="A190" s="4" t="s">
        <v>378</v>
      </c>
      <c r="B190" s="4" t="s">
        <v>567</v>
      </c>
      <c r="C190" s="4" t="s">
        <v>812</v>
      </c>
      <c r="D190" s="4" t="s">
        <v>29</v>
      </c>
      <c r="E190" s="4" t="s">
        <v>280</v>
      </c>
      <c r="F190" s="4" t="s">
        <v>13</v>
      </c>
      <c r="G190" s="4" t="s">
        <v>14</v>
      </c>
      <c r="H190" s="4">
        <v>3.5303155199999998</v>
      </c>
      <c r="I190" s="4" t="s">
        <v>344</v>
      </c>
      <c r="J190" s="4">
        <v>43982</v>
      </c>
      <c r="K190" s="4" t="e">
        <v>#N/A</v>
      </c>
      <c r="L190" s="4">
        <v>43982</v>
      </c>
      <c r="M190" s="4">
        <v>6930</v>
      </c>
    </row>
    <row r="191" spans="1:13" x14ac:dyDescent="0.25">
      <c r="A191" s="7" t="s">
        <v>395</v>
      </c>
      <c r="B191" s="7" t="s">
        <v>396</v>
      </c>
      <c r="C191" s="7" t="s">
        <v>636</v>
      </c>
      <c r="D191" s="7" t="s">
        <v>11</v>
      </c>
      <c r="E191" s="7" t="s">
        <v>91</v>
      </c>
      <c r="F191" s="7" t="s">
        <v>13</v>
      </c>
      <c r="G191" s="7" t="s">
        <v>14</v>
      </c>
      <c r="H191" s="7">
        <v>249.16595328000002</v>
      </c>
      <c r="I191" s="7" t="s">
        <v>344</v>
      </c>
      <c r="J191" s="7">
        <v>43295</v>
      </c>
      <c r="K191" s="7" t="e">
        <v>#N/A</v>
      </c>
      <c r="L191" s="7">
        <v>43295</v>
      </c>
      <c r="M191" s="7">
        <v>2034</v>
      </c>
    </row>
    <row r="192" spans="1:13" x14ac:dyDescent="0.25">
      <c r="A192" s="4" t="s">
        <v>384</v>
      </c>
      <c r="B192" s="4" t="s">
        <v>385</v>
      </c>
      <c r="C192" s="4" t="s">
        <v>1256</v>
      </c>
      <c r="D192" s="4" t="s">
        <v>1316</v>
      </c>
      <c r="E192" s="4" t="s">
        <v>228</v>
      </c>
      <c r="F192" s="4" t="s">
        <v>13</v>
      </c>
      <c r="G192" s="4" t="s">
        <v>14</v>
      </c>
      <c r="H192" s="4">
        <v>9940.6252800000002</v>
      </c>
      <c r="I192" s="4" t="s">
        <v>344</v>
      </c>
      <c r="J192" s="4">
        <v>60168</v>
      </c>
      <c r="K192" s="4">
        <v>49210</v>
      </c>
      <c r="L192" s="4">
        <v>49210</v>
      </c>
      <c r="M192" s="4">
        <v>3250000</v>
      </c>
    </row>
    <row r="193" spans="1:13" x14ac:dyDescent="0.25">
      <c r="A193" s="7" t="s">
        <v>378</v>
      </c>
      <c r="B193" s="7" t="s">
        <v>522</v>
      </c>
      <c r="C193" s="7" t="s">
        <v>1042</v>
      </c>
      <c r="D193" s="7" t="s">
        <v>284</v>
      </c>
      <c r="E193" s="7" t="s">
        <v>287</v>
      </c>
      <c r="F193" s="7" t="s">
        <v>13</v>
      </c>
      <c r="G193" s="7" t="s">
        <v>14</v>
      </c>
      <c r="H193" s="7">
        <v>104.0514048</v>
      </c>
      <c r="I193" s="7" t="s">
        <v>344</v>
      </c>
      <c r="J193" s="7">
        <v>43497</v>
      </c>
      <c r="K193" s="7" t="e">
        <v>#N/A</v>
      </c>
      <c r="L193" s="7">
        <v>43497</v>
      </c>
      <c r="M193" s="7">
        <v>8086</v>
      </c>
    </row>
    <row r="194" spans="1:13" x14ac:dyDescent="0.25">
      <c r="A194" s="4" t="s">
        <v>378</v>
      </c>
      <c r="B194" s="4" t="s">
        <v>522</v>
      </c>
      <c r="C194" s="4" t="s">
        <v>893</v>
      </c>
      <c r="D194" s="4" t="s">
        <v>35</v>
      </c>
      <c r="E194" s="4" t="s">
        <v>36</v>
      </c>
      <c r="F194" s="4" t="s">
        <v>13</v>
      </c>
      <c r="G194" s="4" t="s">
        <v>25</v>
      </c>
      <c r="H194" s="4">
        <v>650.32128</v>
      </c>
      <c r="I194" s="4" t="s">
        <v>344</v>
      </c>
      <c r="J194" s="4">
        <v>43942</v>
      </c>
      <c r="K194" s="4" t="e">
        <v>#N/A</v>
      </c>
      <c r="L194" s="4">
        <v>43942</v>
      </c>
      <c r="M194" s="4">
        <v>35694</v>
      </c>
    </row>
    <row r="195" spans="1:13" x14ac:dyDescent="0.25">
      <c r="A195" s="7" t="s">
        <v>378</v>
      </c>
      <c r="B195" s="7" t="s">
        <v>567</v>
      </c>
      <c r="C195" s="7" t="s">
        <v>812</v>
      </c>
      <c r="D195" s="7" t="s">
        <v>29</v>
      </c>
      <c r="E195" s="7" t="s">
        <v>33</v>
      </c>
      <c r="F195" s="7" t="s">
        <v>13</v>
      </c>
      <c r="G195" s="7" t="s">
        <v>25</v>
      </c>
      <c r="H195" s="7">
        <v>42.177980159999997</v>
      </c>
      <c r="I195" s="7" t="s">
        <v>344</v>
      </c>
      <c r="J195" s="7">
        <v>42499</v>
      </c>
      <c r="K195" s="7" t="e">
        <v>#N/A</v>
      </c>
      <c r="L195" s="7">
        <v>42499</v>
      </c>
      <c r="M195" s="7">
        <v>3798</v>
      </c>
    </row>
    <row r="196" spans="1:13" x14ac:dyDescent="0.25">
      <c r="A196" s="4" t="s">
        <v>378</v>
      </c>
      <c r="B196" s="4" t="s">
        <v>567</v>
      </c>
      <c r="C196" s="4" t="s">
        <v>812</v>
      </c>
      <c r="D196" s="4" t="s">
        <v>29</v>
      </c>
      <c r="E196" s="4" t="s">
        <v>32</v>
      </c>
      <c r="F196" s="4" t="s">
        <v>13</v>
      </c>
      <c r="G196" s="4" t="s">
        <v>25</v>
      </c>
      <c r="H196" s="4">
        <v>70.23469824</v>
      </c>
      <c r="I196" s="4" t="s">
        <v>344</v>
      </c>
      <c r="J196" s="4">
        <v>42582</v>
      </c>
      <c r="K196" s="4" t="e">
        <v>#N/A</v>
      </c>
      <c r="L196" s="4">
        <v>42582</v>
      </c>
      <c r="M196" s="4">
        <v>6250</v>
      </c>
    </row>
    <row r="197" spans="1:13" x14ac:dyDescent="0.25">
      <c r="A197" s="7" t="s">
        <v>378</v>
      </c>
      <c r="B197" s="7" t="s">
        <v>567</v>
      </c>
      <c r="C197" s="7" t="s">
        <v>566</v>
      </c>
      <c r="D197" s="7" t="s">
        <v>288</v>
      </c>
      <c r="E197" s="7" t="s">
        <v>260</v>
      </c>
      <c r="F197" s="7" t="s">
        <v>13</v>
      </c>
      <c r="G197" s="7" t="s">
        <v>25</v>
      </c>
      <c r="H197" s="7">
        <v>190.27564525439999</v>
      </c>
      <c r="I197" s="7" t="s">
        <v>344</v>
      </c>
      <c r="J197" s="7">
        <v>44057</v>
      </c>
      <c r="K197" s="7" t="e">
        <v>#N/A</v>
      </c>
      <c r="L197" s="7">
        <v>44057</v>
      </c>
      <c r="M197" s="7">
        <v>31413.599999999999</v>
      </c>
    </row>
    <row r="198" spans="1:13" x14ac:dyDescent="0.25">
      <c r="A198" s="4" t="s">
        <v>378</v>
      </c>
      <c r="B198" s="4" t="s">
        <v>567</v>
      </c>
      <c r="C198" s="4" t="s">
        <v>566</v>
      </c>
      <c r="D198" s="4" t="s">
        <v>75</v>
      </c>
      <c r="E198" s="4" t="s">
        <v>234</v>
      </c>
      <c r="F198" s="4" t="s">
        <v>13</v>
      </c>
      <c r="G198" s="4" t="s">
        <v>25</v>
      </c>
      <c r="H198" s="4">
        <v>129.63903414076799</v>
      </c>
      <c r="I198" s="4" t="s">
        <v>344</v>
      </c>
      <c r="J198" s="4">
        <v>44012</v>
      </c>
      <c r="K198" s="4" t="e">
        <v>#N/A</v>
      </c>
      <c r="L198" s="4">
        <v>44012</v>
      </c>
      <c r="M198" s="4">
        <v>11817.26</v>
      </c>
    </row>
    <row r="199" spans="1:13" x14ac:dyDescent="0.25">
      <c r="A199" s="7" t="s">
        <v>378</v>
      </c>
      <c r="B199" s="7" t="s">
        <v>567</v>
      </c>
      <c r="C199" s="7" t="s">
        <v>566</v>
      </c>
      <c r="D199" s="7" t="s">
        <v>75</v>
      </c>
      <c r="E199" s="7" t="s">
        <v>234</v>
      </c>
      <c r="F199" s="7" t="s">
        <v>13</v>
      </c>
      <c r="G199" s="7" t="s">
        <v>25</v>
      </c>
      <c r="H199" s="7">
        <v>137.16855146879999</v>
      </c>
      <c r="I199" s="7" t="s">
        <v>344</v>
      </c>
      <c r="J199" s="7">
        <v>43940</v>
      </c>
      <c r="K199" s="7" t="e">
        <v>#N/A</v>
      </c>
      <c r="L199" s="7">
        <v>43940</v>
      </c>
      <c r="M199" s="7">
        <v>10050.76</v>
      </c>
    </row>
    <row r="200" spans="1:13" x14ac:dyDescent="0.25">
      <c r="A200" s="4" t="s">
        <v>378</v>
      </c>
      <c r="B200" s="4" t="s">
        <v>567</v>
      </c>
      <c r="C200" s="4" t="s">
        <v>566</v>
      </c>
      <c r="D200" s="4" t="s">
        <v>75</v>
      </c>
      <c r="E200" s="4" t="s">
        <v>77</v>
      </c>
      <c r="F200" s="4" t="s">
        <v>13</v>
      </c>
      <c r="G200" s="4" t="s">
        <v>25</v>
      </c>
      <c r="H200" s="4">
        <v>272.11300416</v>
      </c>
      <c r="I200" s="4" t="s">
        <v>344</v>
      </c>
      <c r="J200" s="4">
        <v>44012</v>
      </c>
      <c r="K200" s="4" t="e">
        <v>#N/A</v>
      </c>
      <c r="L200" s="4">
        <v>44012</v>
      </c>
      <c r="M200" s="4">
        <v>41411</v>
      </c>
    </row>
    <row r="201" spans="1:13" x14ac:dyDescent="0.25">
      <c r="A201" s="7" t="s">
        <v>378</v>
      </c>
      <c r="B201" s="7" t="s">
        <v>567</v>
      </c>
      <c r="C201" s="7" t="s">
        <v>566</v>
      </c>
      <c r="D201" s="7" t="s">
        <v>75</v>
      </c>
      <c r="E201" s="7" t="s">
        <v>237</v>
      </c>
      <c r="F201" s="7" t="s">
        <v>13</v>
      </c>
      <c r="G201" s="7" t="s">
        <v>25</v>
      </c>
      <c r="H201" s="7">
        <v>100.8211660992</v>
      </c>
      <c r="I201" s="7" t="s">
        <v>344</v>
      </c>
      <c r="J201" s="7">
        <v>43953</v>
      </c>
      <c r="K201" s="7" t="e">
        <v>#N/A</v>
      </c>
      <c r="L201" s="7">
        <v>43953</v>
      </c>
      <c r="M201" s="7">
        <v>10355.33</v>
      </c>
    </row>
    <row r="202" spans="1:13" x14ac:dyDescent="0.25">
      <c r="A202" s="4" t="s">
        <v>378</v>
      </c>
      <c r="B202" s="4" t="s">
        <v>567</v>
      </c>
      <c r="C202" s="4" t="s">
        <v>566</v>
      </c>
      <c r="D202" s="4" t="s">
        <v>75</v>
      </c>
      <c r="E202" s="4" t="s">
        <v>234</v>
      </c>
      <c r="F202" s="4" t="s">
        <v>13</v>
      </c>
      <c r="G202" s="4" t="s">
        <v>25</v>
      </c>
      <c r="H202" s="4">
        <v>130.268642688</v>
      </c>
      <c r="I202" s="4" t="s">
        <v>344</v>
      </c>
      <c r="J202" s="4">
        <v>43448</v>
      </c>
      <c r="K202" s="4" t="e">
        <v>#N/A</v>
      </c>
      <c r="L202" s="4">
        <v>43448</v>
      </c>
      <c r="M202" s="4">
        <v>8247.7199999999993</v>
      </c>
    </row>
    <row r="203" spans="1:13" x14ac:dyDescent="0.25">
      <c r="A203" s="7" t="s">
        <v>378</v>
      </c>
      <c r="B203" s="7" t="s">
        <v>567</v>
      </c>
      <c r="C203" s="7" t="s">
        <v>566</v>
      </c>
      <c r="D203" s="7" t="s">
        <v>75</v>
      </c>
      <c r="E203" s="7" t="s">
        <v>79</v>
      </c>
      <c r="F203" s="7" t="s">
        <v>13</v>
      </c>
      <c r="G203" s="7" t="s">
        <v>25</v>
      </c>
      <c r="H203" s="7">
        <v>134.98811712</v>
      </c>
      <c r="I203" s="7" t="s">
        <v>344</v>
      </c>
      <c r="J203" s="7">
        <v>44012</v>
      </c>
      <c r="K203" s="7" t="e">
        <v>#N/A</v>
      </c>
      <c r="L203" s="7">
        <v>44012</v>
      </c>
      <c r="M203" s="7">
        <v>35084</v>
      </c>
    </row>
    <row r="204" spans="1:13" x14ac:dyDescent="0.25">
      <c r="A204" s="4" t="s">
        <v>378</v>
      </c>
      <c r="B204" s="4" t="s">
        <v>567</v>
      </c>
      <c r="C204" s="4" t="s">
        <v>566</v>
      </c>
      <c r="D204" s="4" t="s">
        <v>75</v>
      </c>
      <c r="E204" s="4" t="s">
        <v>237</v>
      </c>
      <c r="F204" s="4" t="s">
        <v>13</v>
      </c>
      <c r="G204" s="4" t="s">
        <v>25</v>
      </c>
      <c r="H204" s="4">
        <v>231.60727871999998</v>
      </c>
      <c r="I204" s="4" t="s">
        <v>344</v>
      </c>
      <c r="J204" s="4">
        <v>44012</v>
      </c>
      <c r="K204" s="4" t="e">
        <v>#N/A</v>
      </c>
      <c r="L204" s="4">
        <v>44012</v>
      </c>
      <c r="M204" s="4">
        <v>26457</v>
      </c>
    </row>
    <row r="205" spans="1:13" x14ac:dyDescent="0.25">
      <c r="A205" s="7" t="s">
        <v>378</v>
      </c>
      <c r="B205" s="7" t="s">
        <v>567</v>
      </c>
      <c r="C205" s="7" t="s">
        <v>837</v>
      </c>
      <c r="D205" s="7" t="s">
        <v>1317</v>
      </c>
      <c r="E205" s="7" t="s">
        <v>231</v>
      </c>
      <c r="F205" s="7" t="s">
        <v>13</v>
      </c>
      <c r="G205" s="7" t="s">
        <v>25</v>
      </c>
      <c r="H205" s="7">
        <v>109.06816896000001</v>
      </c>
      <c r="I205" s="7" t="s">
        <v>344</v>
      </c>
      <c r="J205" s="7">
        <v>44074</v>
      </c>
      <c r="K205" s="7" t="e">
        <v>#N/A</v>
      </c>
      <c r="L205" s="7">
        <v>44074</v>
      </c>
      <c r="M205" s="7">
        <v>16941</v>
      </c>
    </row>
    <row r="206" spans="1:13" x14ac:dyDescent="0.25">
      <c r="A206" s="4" t="s">
        <v>378</v>
      </c>
      <c r="B206" s="4" t="s">
        <v>567</v>
      </c>
      <c r="C206" s="4" t="s">
        <v>837</v>
      </c>
      <c r="D206" s="4" t="s">
        <v>1317</v>
      </c>
      <c r="E206" s="4" t="s">
        <v>231</v>
      </c>
      <c r="F206" s="4" t="s">
        <v>13</v>
      </c>
      <c r="G206" s="4" t="s">
        <v>25</v>
      </c>
      <c r="H206" s="4">
        <v>112.41267839999999</v>
      </c>
      <c r="I206" s="4" t="s">
        <v>344</v>
      </c>
      <c r="J206" s="4">
        <v>44012</v>
      </c>
      <c r="K206" s="4" t="e">
        <v>#N/A</v>
      </c>
      <c r="L206" s="4">
        <v>44012</v>
      </c>
      <c r="M206" s="4">
        <v>18353</v>
      </c>
    </row>
    <row r="207" spans="1:13" x14ac:dyDescent="0.25">
      <c r="A207" s="7" t="s">
        <v>378</v>
      </c>
      <c r="B207" s="7" t="s">
        <v>567</v>
      </c>
      <c r="C207" s="7" t="s">
        <v>837</v>
      </c>
      <c r="D207" s="7" t="s">
        <v>1317</v>
      </c>
      <c r="E207" s="7" t="s">
        <v>232</v>
      </c>
      <c r="F207" s="7" t="s">
        <v>13</v>
      </c>
      <c r="G207" s="7" t="s">
        <v>25</v>
      </c>
      <c r="H207" s="7">
        <v>113.43461184</v>
      </c>
      <c r="I207" s="7" t="s">
        <v>344</v>
      </c>
      <c r="J207" s="7">
        <v>44110</v>
      </c>
      <c r="K207" s="7" t="e">
        <v>#N/A</v>
      </c>
      <c r="L207" s="7">
        <v>44110</v>
      </c>
      <c r="M207" s="7">
        <v>15529</v>
      </c>
    </row>
    <row r="208" spans="1:13" x14ac:dyDescent="0.25">
      <c r="A208" s="4" t="s">
        <v>378</v>
      </c>
      <c r="B208" s="4" t="s">
        <v>567</v>
      </c>
      <c r="C208" s="4" t="s">
        <v>837</v>
      </c>
      <c r="D208" s="4" t="s">
        <v>1317</v>
      </c>
      <c r="E208" s="4" t="s">
        <v>232</v>
      </c>
      <c r="F208" s="4" t="s">
        <v>13</v>
      </c>
      <c r="G208" s="4" t="s">
        <v>25</v>
      </c>
      <c r="H208" s="4">
        <v>153.7545312</v>
      </c>
      <c r="I208" s="4" t="s">
        <v>344</v>
      </c>
      <c r="J208" s="4">
        <v>44105</v>
      </c>
      <c r="K208" s="4" t="e">
        <v>#N/A</v>
      </c>
      <c r="L208" s="4">
        <v>44105</v>
      </c>
      <c r="M208" s="4">
        <v>21176</v>
      </c>
    </row>
    <row r="209" spans="1:13" x14ac:dyDescent="0.25">
      <c r="A209" s="7" t="s">
        <v>378</v>
      </c>
      <c r="B209" s="7" t="s">
        <v>567</v>
      </c>
      <c r="C209" s="7" t="s">
        <v>837</v>
      </c>
      <c r="D209" s="7" t="s">
        <v>1317</v>
      </c>
      <c r="E209" s="7" t="s">
        <v>232</v>
      </c>
      <c r="F209" s="7" t="s">
        <v>13</v>
      </c>
      <c r="G209" s="7" t="s">
        <v>25</v>
      </c>
      <c r="H209" s="7">
        <v>103.02947136</v>
      </c>
      <c r="I209" s="7" t="s">
        <v>344</v>
      </c>
      <c r="J209" s="7">
        <v>43281</v>
      </c>
      <c r="K209" s="7" t="e">
        <v>#N/A</v>
      </c>
      <c r="L209" s="7">
        <v>43281</v>
      </c>
      <c r="M209" s="7">
        <v>10588</v>
      </c>
    </row>
    <row r="210" spans="1:13" x14ac:dyDescent="0.25">
      <c r="A210" s="4" t="s">
        <v>401</v>
      </c>
      <c r="B210" s="4" t="s">
        <v>443</v>
      </c>
      <c r="C210" s="4" t="s">
        <v>442</v>
      </c>
      <c r="D210" s="4" t="s">
        <v>42</v>
      </c>
      <c r="E210" s="4" t="s">
        <v>245</v>
      </c>
      <c r="F210" s="4" t="s">
        <v>13</v>
      </c>
      <c r="G210" s="4" t="s">
        <v>14</v>
      </c>
      <c r="H210" s="4">
        <v>669.92382143999998</v>
      </c>
      <c r="I210" s="4" t="s">
        <v>344</v>
      </c>
      <c r="J210" s="4">
        <v>44195</v>
      </c>
      <c r="K210" s="4" t="e">
        <v>#N/A</v>
      </c>
      <c r="L210" s="4">
        <v>44195</v>
      </c>
      <c r="M210" s="4">
        <v>113041</v>
      </c>
    </row>
    <row r="211" spans="1:13" x14ac:dyDescent="0.25">
      <c r="A211" s="7" t="s">
        <v>378</v>
      </c>
      <c r="B211" s="7" t="s">
        <v>435</v>
      </c>
      <c r="C211" s="7" t="s">
        <v>840</v>
      </c>
      <c r="D211" s="7" t="s">
        <v>290</v>
      </c>
      <c r="E211" s="7" t="s">
        <v>291</v>
      </c>
      <c r="F211" s="7" t="s">
        <v>13</v>
      </c>
      <c r="G211" s="7" t="s">
        <v>14</v>
      </c>
      <c r="H211" s="7">
        <v>40.041210240000005</v>
      </c>
      <c r="I211" s="7" t="s">
        <v>344</v>
      </c>
      <c r="J211" s="7">
        <v>43131</v>
      </c>
      <c r="K211" s="7" t="e">
        <v>#N/A</v>
      </c>
      <c r="L211" s="7">
        <v>43131</v>
      </c>
      <c r="M211" s="7">
        <v>15155</v>
      </c>
    </row>
    <row r="212" spans="1:13" x14ac:dyDescent="0.25">
      <c r="A212" s="4" t="s">
        <v>401</v>
      </c>
      <c r="B212" s="4" t="s">
        <v>443</v>
      </c>
      <c r="C212" s="4" t="s">
        <v>982</v>
      </c>
      <c r="D212" s="4" t="s">
        <v>292</v>
      </c>
      <c r="E212" s="4" t="s">
        <v>293</v>
      </c>
      <c r="F212" s="4" t="s">
        <v>13</v>
      </c>
      <c r="G212" s="4" t="s">
        <v>14</v>
      </c>
      <c r="H212" s="4">
        <v>141.49132992</v>
      </c>
      <c r="I212" s="4" t="s">
        <v>344</v>
      </c>
      <c r="J212" s="4">
        <v>44135</v>
      </c>
      <c r="K212" s="4" t="e">
        <v>#N/A</v>
      </c>
      <c r="L212" s="4">
        <v>44135</v>
      </c>
      <c r="M212" s="4">
        <v>13670</v>
      </c>
    </row>
    <row r="213" spans="1:13" x14ac:dyDescent="0.25">
      <c r="A213" s="7" t="s">
        <v>378</v>
      </c>
      <c r="B213" s="7" t="s">
        <v>379</v>
      </c>
      <c r="C213" s="7" t="s">
        <v>459</v>
      </c>
      <c r="D213" s="7" t="s">
        <v>294</v>
      </c>
      <c r="E213" s="7" t="s">
        <v>295</v>
      </c>
      <c r="F213" s="7" t="s">
        <v>13</v>
      </c>
      <c r="G213" s="7" t="s">
        <v>14</v>
      </c>
      <c r="H213" s="7">
        <v>91.0449792</v>
      </c>
      <c r="I213" s="7" t="s">
        <v>344</v>
      </c>
      <c r="J213" s="7">
        <v>44135</v>
      </c>
      <c r="K213" s="7" t="e">
        <v>#N/A</v>
      </c>
      <c r="L213" s="7">
        <v>44135</v>
      </c>
      <c r="M213" s="7">
        <v>2710</v>
      </c>
    </row>
    <row r="214" spans="1:13" x14ac:dyDescent="0.25">
      <c r="A214" s="4" t="s">
        <v>378</v>
      </c>
      <c r="B214" s="4" t="s">
        <v>435</v>
      </c>
      <c r="C214" s="4" t="s">
        <v>1115</v>
      </c>
      <c r="D214" s="4" t="s">
        <v>296</v>
      </c>
      <c r="E214" s="4" t="s">
        <v>297</v>
      </c>
      <c r="F214" s="4" t="s">
        <v>13</v>
      </c>
      <c r="G214" s="4" t="s">
        <v>14</v>
      </c>
      <c r="H214" s="4">
        <v>140.00488127999998</v>
      </c>
      <c r="I214" s="4" t="s">
        <v>344</v>
      </c>
      <c r="J214" s="4">
        <v>44084</v>
      </c>
      <c r="K214" s="4" t="e">
        <v>#N/A</v>
      </c>
      <c r="L214" s="4">
        <v>44084</v>
      </c>
      <c r="M214" s="4">
        <v>19453</v>
      </c>
    </row>
    <row r="215" spans="1:13" x14ac:dyDescent="0.25">
      <c r="A215" s="7" t="s">
        <v>39</v>
      </c>
      <c r="B215" s="7" t="s">
        <v>486</v>
      </c>
      <c r="C215" s="7" t="s">
        <v>548</v>
      </c>
      <c r="D215" s="7" t="s">
        <v>64</v>
      </c>
      <c r="E215" s="7" t="s">
        <v>299</v>
      </c>
      <c r="F215" s="7" t="s">
        <v>13</v>
      </c>
      <c r="G215" s="7" t="s">
        <v>14</v>
      </c>
      <c r="H215" s="7">
        <v>220.64472000000001</v>
      </c>
      <c r="I215" s="7" t="s">
        <v>344</v>
      </c>
      <c r="J215" s="7">
        <v>44620</v>
      </c>
      <c r="K215" s="7" t="e">
        <v>#N/A</v>
      </c>
      <c r="L215" s="7" t="e">
        <v>#N/A</v>
      </c>
      <c r="M215" s="7">
        <v>31619.75</v>
      </c>
    </row>
    <row r="216" spans="1:13" x14ac:dyDescent="0.25">
      <c r="A216" s="4" t="s">
        <v>384</v>
      </c>
      <c r="B216" s="4" t="s">
        <v>385</v>
      </c>
      <c r="C216" s="4" t="s">
        <v>1256</v>
      </c>
      <c r="D216" s="4" t="s">
        <v>1316</v>
      </c>
      <c r="E216" s="4" t="s">
        <v>248</v>
      </c>
      <c r="F216" s="4" t="s">
        <v>13</v>
      </c>
      <c r="G216" s="4" t="s">
        <v>14</v>
      </c>
      <c r="H216" s="4">
        <v>915.93107135999992</v>
      </c>
      <c r="I216" s="4" t="s">
        <v>344</v>
      </c>
      <c r="J216" s="4">
        <v>43160</v>
      </c>
      <c r="K216" s="4" t="e">
        <v>#N/A</v>
      </c>
      <c r="L216" s="4">
        <v>43160</v>
      </c>
      <c r="M216" s="4">
        <v>88780</v>
      </c>
    </row>
    <row r="217" spans="1:13" x14ac:dyDescent="0.25">
      <c r="A217" s="7" t="s">
        <v>384</v>
      </c>
      <c r="B217" s="7" t="s">
        <v>385</v>
      </c>
      <c r="C217" s="7" t="s">
        <v>1256</v>
      </c>
      <c r="D217" s="7" t="s">
        <v>1316</v>
      </c>
      <c r="E217" s="7" t="s">
        <v>300</v>
      </c>
      <c r="F217" s="7" t="s">
        <v>13</v>
      </c>
      <c r="G217" s="7" t="s">
        <v>14</v>
      </c>
      <c r="H217" s="7">
        <v>1215.72918144</v>
      </c>
      <c r="I217" s="7" t="s">
        <v>344</v>
      </c>
      <c r="J217" s="7">
        <v>45724</v>
      </c>
      <c r="K217" s="7" t="e">
        <v>#N/A</v>
      </c>
      <c r="L217" s="7" t="e">
        <v>#N/A</v>
      </c>
      <c r="M217" s="7">
        <v>120889</v>
      </c>
    </row>
    <row r="218" spans="1:13" x14ac:dyDescent="0.25">
      <c r="A218" s="4" t="s">
        <v>384</v>
      </c>
      <c r="B218" s="4" t="s">
        <v>385</v>
      </c>
      <c r="C218" s="4" t="s">
        <v>1256</v>
      </c>
      <c r="D218" s="4" t="s">
        <v>1316</v>
      </c>
      <c r="E218" s="4" t="s">
        <v>300</v>
      </c>
      <c r="F218" s="4" t="s">
        <v>13</v>
      </c>
      <c r="G218" s="4" t="s">
        <v>47</v>
      </c>
      <c r="H218" s="4">
        <v>73.48630464</v>
      </c>
      <c r="I218" s="4" t="s">
        <v>344</v>
      </c>
      <c r="J218" s="4">
        <v>45724</v>
      </c>
      <c r="K218" s="4" t="e">
        <v>#N/A</v>
      </c>
      <c r="L218" s="4" t="e">
        <v>#N/A</v>
      </c>
      <c r="M218" s="4">
        <v>2758</v>
      </c>
    </row>
    <row r="219" spans="1:13" x14ac:dyDescent="0.25">
      <c r="A219" s="7" t="s">
        <v>384</v>
      </c>
      <c r="B219" s="7" t="s">
        <v>385</v>
      </c>
      <c r="C219" s="7" t="s">
        <v>1256</v>
      </c>
      <c r="D219" s="7" t="s">
        <v>1316</v>
      </c>
      <c r="E219" s="7" t="s">
        <v>300</v>
      </c>
      <c r="F219" s="7" t="s">
        <v>13</v>
      </c>
      <c r="G219" s="7" t="s">
        <v>14</v>
      </c>
      <c r="H219" s="7">
        <v>1150.41834432</v>
      </c>
      <c r="I219" s="7" t="s">
        <v>344</v>
      </c>
      <c r="J219" s="7">
        <v>45724</v>
      </c>
      <c r="K219" s="7" t="e">
        <v>#N/A</v>
      </c>
      <c r="L219" s="7" t="e">
        <v>#N/A</v>
      </c>
      <c r="M219" s="7">
        <v>114534</v>
      </c>
    </row>
    <row r="220" spans="1:13" x14ac:dyDescent="0.25">
      <c r="A220" s="4" t="s">
        <v>378</v>
      </c>
      <c r="B220" s="4" t="s">
        <v>522</v>
      </c>
      <c r="C220" s="4" t="s">
        <v>1132</v>
      </c>
      <c r="D220" s="4" t="s">
        <v>301</v>
      </c>
      <c r="E220" s="4" t="s">
        <v>301</v>
      </c>
      <c r="F220" s="4" t="s">
        <v>13</v>
      </c>
      <c r="G220" s="4" t="s">
        <v>14</v>
      </c>
      <c r="H220" s="4">
        <v>3072.3035328000001</v>
      </c>
      <c r="I220" s="4" t="s">
        <v>344</v>
      </c>
      <c r="J220" s="4">
        <v>45758</v>
      </c>
      <c r="K220" s="4" t="e">
        <v>#N/A</v>
      </c>
      <c r="L220" s="4" t="e">
        <v>#N/A</v>
      </c>
      <c r="M220" s="4">
        <v>899243</v>
      </c>
    </row>
    <row r="221" spans="1:13" x14ac:dyDescent="0.25">
      <c r="A221" s="7" t="s">
        <v>378</v>
      </c>
      <c r="B221" s="7" t="s">
        <v>435</v>
      </c>
      <c r="C221" s="7" t="s">
        <v>1253</v>
      </c>
      <c r="D221" s="7" t="s">
        <v>1250</v>
      </c>
      <c r="E221" s="7" t="s">
        <v>202</v>
      </c>
      <c r="F221" s="7" t="s">
        <v>13</v>
      </c>
      <c r="G221" s="7" t="s">
        <v>14</v>
      </c>
      <c r="H221" s="7">
        <v>46.451520000000002</v>
      </c>
      <c r="I221" s="7" t="s">
        <v>344</v>
      </c>
      <c r="J221" s="7">
        <v>44104</v>
      </c>
      <c r="K221" s="7" t="e">
        <v>#N/A</v>
      </c>
      <c r="L221" s="7">
        <v>44104</v>
      </c>
      <c r="M221" s="7">
        <v>19770</v>
      </c>
    </row>
    <row r="222" spans="1:13" x14ac:dyDescent="0.25">
      <c r="A222" s="4" t="s">
        <v>378</v>
      </c>
      <c r="B222" s="4" t="s">
        <v>435</v>
      </c>
      <c r="C222" s="4" t="s">
        <v>1253</v>
      </c>
      <c r="D222" s="4" t="s">
        <v>1250</v>
      </c>
      <c r="E222" s="4" t="s">
        <v>202</v>
      </c>
      <c r="F222" s="4" t="s">
        <v>13</v>
      </c>
      <c r="G222" s="4" t="s">
        <v>14</v>
      </c>
      <c r="H222" s="4">
        <v>14.02835904</v>
      </c>
      <c r="I222" s="4" t="s">
        <v>344</v>
      </c>
      <c r="J222" s="4">
        <v>44104</v>
      </c>
      <c r="K222" s="4" t="e">
        <v>#N/A</v>
      </c>
      <c r="L222" s="4">
        <v>44104</v>
      </c>
      <c r="M222" s="4">
        <v>12472</v>
      </c>
    </row>
    <row r="223" spans="1:13" x14ac:dyDescent="0.25">
      <c r="A223" s="7" t="s">
        <v>378</v>
      </c>
      <c r="B223" s="7" t="s">
        <v>567</v>
      </c>
      <c r="C223" s="7" t="s">
        <v>566</v>
      </c>
      <c r="D223" s="7" t="s">
        <v>75</v>
      </c>
      <c r="E223" s="7" t="s">
        <v>77</v>
      </c>
      <c r="F223" s="7" t="s">
        <v>13</v>
      </c>
      <c r="G223" s="7" t="s">
        <v>14</v>
      </c>
      <c r="H223" s="7">
        <v>74.043722880000004</v>
      </c>
      <c r="I223" s="7" t="s">
        <v>344</v>
      </c>
      <c r="J223" s="7">
        <v>43921</v>
      </c>
      <c r="K223" s="7" t="e">
        <v>#N/A</v>
      </c>
      <c r="L223" s="7">
        <v>43921</v>
      </c>
      <c r="M223" s="7">
        <v>9102</v>
      </c>
    </row>
    <row r="224" spans="1:13" x14ac:dyDescent="0.25">
      <c r="A224" s="4" t="s">
        <v>384</v>
      </c>
      <c r="B224" s="4" t="s">
        <v>390</v>
      </c>
      <c r="C224" s="4" t="s">
        <v>1121</v>
      </c>
      <c r="D224" s="4" t="s">
        <v>302</v>
      </c>
      <c r="E224" s="4" t="s">
        <v>303</v>
      </c>
      <c r="F224" s="4" t="s">
        <v>13</v>
      </c>
      <c r="G224" s="4" t="s">
        <v>47</v>
      </c>
      <c r="H224" s="4">
        <v>538</v>
      </c>
      <c r="I224" s="4" t="s">
        <v>344</v>
      </c>
      <c r="J224" s="4">
        <v>43921</v>
      </c>
      <c r="K224" s="4" t="e">
        <v>#N/A</v>
      </c>
      <c r="L224" s="4">
        <v>43921</v>
      </c>
      <c r="M224" s="4">
        <v>3848</v>
      </c>
    </row>
    <row r="225" spans="1:13" x14ac:dyDescent="0.25">
      <c r="A225" s="7" t="s">
        <v>378</v>
      </c>
      <c r="B225" s="7" t="s">
        <v>567</v>
      </c>
      <c r="C225" s="7" t="s">
        <v>566</v>
      </c>
      <c r="D225" s="7" t="s">
        <v>75</v>
      </c>
      <c r="E225" s="7" t="s">
        <v>235</v>
      </c>
      <c r="F225" s="7" t="s">
        <v>13</v>
      </c>
      <c r="G225" s="7" t="s">
        <v>25</v>
      </c>
      <c r="H225" s="7">
        <v>164.31017460479998</v>
      </c>
      <c r="I225" s="7" t="s">
        <v>344</v>
      </c>
      <c r="J225" s="7">
        <v>44015</v>
      </c>
      <c r="K225" s="7" t="e">
        <v>#N/A</v>
      </c>
      <c r="L225" s="7">
        <v>44015</v>
      </c>
      <c r="M225" s="7">
        <v>8527.92</v>
      </c>
    </row>
    <row r="226" spans="1:13" x14ac:dyDescent="0.25">
      <c r="A226" s="4" t="s">
        <v>378</v>
      </c>
      <c r="B226" s="4" t="s">
        <v>567</v>
      </c>
      <c r="C226" s="4" t="s">
        <v>566</v>
      </c>
      <c r="D226" s="4" t="s">
        <v>75</v>
      </c>
      <c r="E226" s="4" t="s">
        <v>79</v>
      </c>
      <c r="F226" s="4" t="s">
        <v>13</v>
      </c>
      <c r="G226" s="4" t="s">
        <v>25</v>
      </c>
      <c r="H226" s="4">
        <v>280.00976255999996</v>
      </c>
      <c r="I226" s="4" t="s">
        <v>344</v>
      </c>
      <c r="J226" s="4">
        <v>43326</v>
      </c>
      <c r="K226" s="4" t="e">
        <v>#N/A</v>
      </c>
      <c r="L226" s="4">
        <v>43326</v>
      </c>
      <c r="M226" s="4">
        <v>38862.94</v>
      </c>
    </row>
    <row r="227" spans="1:13" x14ac:dyDescent="0.25">
      <c r="A227" s="7" t="s">
        <v>378</v>
      </c>
      <c r="B227" s="7" t="s">
        <v>567</v>
      </c>
      <c r="C227" s="7" t="s">
        <v>566</v>
      </c>
      <c r="D227" s="7" t="s">
        <v>75</v>
      </c>
      <c r="E227" s="7" t="s">
        <v>79</v>
      </c>
      <c r="F227" s="7" t="s">
        <v>13</v>
      </c>
      <c r="G227" s="7" t="s">
        <v>25</v>
      </c>
      <c r="H227" s="7">
        <v>280.00976255999996</v>
      </c>
      <c r="I227" s="7" t="s">
        <v>344</v>
      </c>
      <c r="J227" s="7">
        <v>44012</v>
      </c>
      <c r="K227" s="7" t="e">
        <v>#N/A</v>
      </c>
      <c r="L227" s="7">
        <v>44012</v>
      </c>
      <c r="M227" s="7">
        <v>18405</v>
      </c>
    </row>
    <row r="228" spans="1:13" x14ac:dyDescent="0.25">
      <c r="A228" s="4" t="s">
        <v>378</v>
      </c>
      <c r="B228" s="4" t="s">
        <v>567</v>
      </c>
      <c r="C228" s="4" t="s">
        <v>566</v>
      </c>
      <c r="D228" s="4" t="s">
        <v>75</v>
      </c>
      <c r="E228" s="4" t="s">
        <v>79</v>
      </c>
      <c r="F228" s="4" t="s">
        <v>13</v>
      </c>
      <c r="G228" s="4" t="s">
        <v>25</v>
      </c>
      <c r="H228" s="4">
        <v>94.689565459199997</v>
      </c>
      <c r="I228" s="4" t="s">
        <v>344</v>
      </c>
      <c r="J228" s="4">
        <v>44012</v>
      </c>
      <c r="K228" s="4" t="e">
        <v>#N/A</v>
      </c>
      <c r="L228" s="4">
        <v>44012</v>
      </c>
      <c r="M228" s="4">
        <v>20710.66</v>
      </c>
    </row>
    <row r="229" spans="1:13" x14ac:dyDescent="0.25">
      <c r="A229" s="7" t="s">
        <v>378</v>
      </c>
      <c r="B229" s="7" t="s">
        <v>567</v>
      </c>
      <c r="C229" s="7" t="s">
        <v>566</v>
      </c>
      <c r="D229" s="7" t="s">
        <v>75</v>
      </c>
      <c r="E229" s="7" t="s">
        <v>79</v>
      </c>
      <c r="F229" s="7" t="s">
        <v>13</v>
      </c>
      <c r="G229" s="7" t="s">
        <v>25</v>
      </c>
      <c r="H229" s="7">
        <v>123.5898431424</v>
      </c>
      <c r="I229" s="7" t="s">
        <v>344</v>
      </c>
      <c r="J229" s="7">
        <v>44165</v>
      </c>
      <c r="K229" s="7" t="e">
        <v>#N/A</v>
      </c>
      <c r="L229" s="7">
        <v>44165</v>
      </c>
      <c r="M229" s="7">
        <v>36548.22</v>
      </c>
    </row>
    <row r="230" spans="1:13" x14ac:dyDescent="0.25">
      <c r="A230" s="4" t="s">
        <v>378</v>
      </c>
      <c r="B230" s="4" t="s">
        <v>567</v>
      </c>
      <c r="C230" s="4" t="s">
        <v>812</v>
      </c>
      <c r="D230" s="4" t="s">
        <v>29</v>
      </c>
      <c r="E230" s="4" t="s">
        <v>304</v>
      </c>
      <c r="F230" s="4" t="s">
        <v>13</v>
      </c>
      <c r="G230" s="4" t="s">
        <v>25</v>
      </c>
      <c r="H230" s="4">
        <v>26.0128512</v>
      </c>
      <c r="I230" s="4" t="s">
        <v>344</v>
      </c>
      <c r="J230" s="4">
        <v>42639</v>
      </c>
      <c r="K230" s="4" t="e">
        <v>#N/A</v>
      </c>
      <c r="L230" s="4">
        <v>42639</v>
      </c>
      <c r="M230" s="4">
        <v>5873</v>
      </c>
    </row>
    <row r="231" spans="1:13" x14ac:dyDescent="0.25">
      <c r="A231" s="7" t="s">
        <v>378</v>
      </c>
      <c r="B231" s="7" t="s">
        <v>567</v>
      </c>
      <c r="C231" s="7" t="s">
        <v>812</v>
      </c>
      <c r="D231" s="7" t="s">
        <v>29</v>
      </c>
      <c r="E231" s="7" t="s">
        <v>128</v>
      </c>
      <c r="F231" s="7" t="s">
        <v>13</v>
      </c>
      <c r="G231" s="7" t="s">
        <v>25</v>
      </c>
      <c r="H231" s="7">
        <v>74.972753280000006</v>
      </c>
      <c r="I231" s="7" t="s">
        <v>344</v>
      </c>
      <c r="J231" s="7">
        <v>42619</v>
      </c>
      <c r="K231" s="7" t="e">
        <v>#N/A</v>
      </c>
      <c r="L231" s="7">
        <v>42619</v>
      </c>
      <c r="M231" s="7">
        <v>10510</v>
      </c>
    </row>
    <row r="232" spans="1:13" x14ac:dyDescent="0.25">
      <c r="A232" s="4" t="s">
        <v>378</v>
      </c>
      <c r="B232" s="4" t="s">
        <v>567</v>
      </c>
      <c r="C232" s="4" t="s">
        <v>812</v>
      </c>
      <c r="D232" s="4" t="s">
        <v>29</v>
      </c>
      <c r="E232" s="4" t="s">
        <v>31</v>
      </c>
      <c r="F232" s="4" t="s">
        <v>13</v>
      </c>
      <c r="G232" s="4" t="s">
        <v>25</v>
      </c>
      <c r="H232" s="4">
        <v>69.955989119999998</v>
      </c>
      <c r="I232" s="4" t="s">
        <v>344</v>
      </c>
      <c r="J232" s="4">
        <v>42674</v>
      </c>
      <c r="K232" s="4" t="e">
        <v>#N/A</v>
      </c>
      <c r="L232" s="4">
        <v>42674</v>
      </c>
      <c r="M232" s="4">
        <v>4265</v>
      </c>
    </row>
    <row r="233" spans="1:13" x14ac:dyDescent="0.25">
      <c r="A233" s="7" t="s">
        <v>378</v>
      </c>
      <c r="B233" s="7" t="s">
        <v>567</v>
      </c>
      <c r="C233" s="7" t="s">
        <v>837</v>
      </c>
      <c r="D233" s="7" t="s">
        <v>1317</v>
      </c>
      <c r="E233" s="7" t="s">
        <v>230</v>
      </c>
      <c r="F233" s="7" t="s">
        <v>13</v>
      </c>
      <c r="G233" s="7" t="s">
        <v>25</v>
      </c>
      <c r="H233" s="7">
        <v>111.11203584</v>
      </c>
      <c r="I233" s="7" t="s">
        <v>344</v>
      </c>
      <c r="J233" s="7">
        <v>43216</v>
      </c>
      <c r="K233" s="7" t="e">
        <v>#N/A</v>
      </c>
      <c r="L233" s="7">
        <v>43216</v>
      </c>
      <c r="M233" s="7">
        <v>16235</v>
      </c>
    </row>
    <row r="234" spans="1:13" x14ac:dyDescent="0.25">
      <c r="A234" s="4" t="s">
        <v>378</v>
      </c>
      <c r="B234" s="4" t="s">
        <v>567</v>
      </c>
      <c r="C234" s="4" t="s">
        <v>837</v>
      </c>
      <c r="D234" s="4" t="s">
        <v>1317</v>
      </c>
      <c r="E234" s="4" t="s">
        <v>230</v>
      </c>
      <c r="F234" s="4" t="s">
        <v>13</v>
      </c>
      <c r="G234" s="4" t="s">
        <v>25</v>
      </c>
      <c r="H234" s="4">
        <v>170.47707839999998</v>
      </c>
      <c r="I234" s="4" t="s">
        <v>344</v>
      </c>
      <c r="J234" s="4">
        <v>44013</v>
      </c>
      <c r="K234" s="4" t="e">
        <v>#N/A</v>
      </c>
      <c r="L234" s="4">
        <v>44013</v>
      </c>
      <c r="M234" s="4">
        <v>21176</v>
      </c>
    </row>
    <row r="235" spans="1:13" x14ac:dyDescent="0.25">
      <c r="A235" s="7" t="s">
        <v>378</v>
      </c>
      <c r="B235" s="7" t="s">
        <v>567</v>
      </c>
      <c r="C235" s="7" t="s">
        <v>837</v>
      </c>
      <c r="D235" s="7" t="s">
        <v>1317</v>
      </c>
      <c r="E235" s="7" t="s">
        <v>305</v>
      </c>
      <c r="F235" s="7" t="s">
        <v>13</v>
      </c>
      <c r="G235" s="7" t="s">
        <v>25</v>
      </c>
      <c r="H235" s="7">
        <v>100.98560448000001</v>
      </c>
      <c r="I235" s="7" t="s">
        <v>344</v>
      </c>
      <c r="J235" s="7">
        <v>43404</v>
      </c>
      <c r="K235" s="7" t="e">
        <v>#N/A</v>
      </c>
      <c r="L235" s="7">
        <v>43404</v>
      </c>
      <c r="M235" s="7">
        <v>16235</v>
      </c>
    </row>
    <row r="236" spans="1:13" x14ac:dyDescent="0.25">
      <c r="A236" s="4" t="s">
        <v>378</v>
      </c>
      <c r="B236" s="4" t="s">
        <v>567</v>
      </c>
      <c r="C236" s="4" t="s">
        <v>837</v>
      </c>
      <c r="D236" s="4" t="s">
        <v>1317</v>
      </c>
      <c r="E236" s="4" t="s">
        <v>306</v>
      </c>
      <c r="F236" s="4" t="s">
        <v>13</v>
      </c>
      <c r="G236" s="4" t="s">
        <v>25</v>
      </c>
      <c r="H236" s="4">
        <v>121.98169152</v>
      </c>
      <c r="I236" s="4" t="s">
        <v>344</v>
      </c>
      <c r="J236" s="4">
        <v>44019</v>
      </c>
      <c r="K236" s="4" t="e">
        <v>#N/A</v>
      </c>
      <c r="L236" s="4">
        <v>44019</v>
      </c>
      <c r="M236" s="4">
        <v>12706</v>
      </c>
    </row>
    <row r="237" spans="1:13" x14ac:dyDescent="0.25">
      <c r="A237" s="7" t="s">
        <v>378</v>
      </c>
      <c r="B237" s="7" t="s">
        <v>567</v>
      </c>
      <c r="C237" s="7" t="s">
        <v>837</v>
      </c>
      <c r="D237" s="7" t="s">
        <v>1317</v>
      </c>
      <c r="E237" s="7" t="s">
        <v>232</v>
      </c>
      <c r="F237" s="7" t="s">
        <v>13</v>
      </c>
      <c r="G237" s="7" t="s">
        <v>25</v>
      </c>
      <c r="H237" s="7">
        <v>85.006281600000008</v>
      </c>
      <c r="I237" s="7" t="s">
        <v>344</v>
      </c>
      <c r="J237" s="7">
        <v>43354</v>
      </c>
      <c r="K237" s="7" t="e">
        <v>#N/A</v>
      </c>
      <c r="L237" s="7">
        <v>43354</v>
      </c>
      <c r="M237" s="7">
        <v>12000</v>
      </c>
    </row>
    <row r="238" spans="1:13" x14ac:dyDescent="0.25">
      <c r="A238" s="4" t="s">
        <v>378</v>
      </c>
      <c r="B238" s="4" t="s">
        <v>567</v>
      </c>
      <c r="C238" s="4" t="s">
        <v>837</v>
      </c>
      <c r="D238" s="4" t="s">
        <v>1317</v>
      </c>
      <c r="E238" s="4" t="s">
        <v>231</v>
      </c>
      <c r="F238" s="4" t="s">
        <v>13</v>
      </c>
      <c r="G238" s="4" t="s">
        <v>25</v>
      </c>
      <c r="H238" s="4">
        <v>112.04106624000001</v>
      </c>
      <c r="I238" s="4" t="s">
        <v>344</v>
      </c>
      <c r="J238" s="4">
        <v>43159</v>
      </c>
      <c r="K238" s="4" t="e">
        <v>#N/A</v>
      </c>
      <c r="L238" s="4">
        <v>43159</v>
      </c>
      <c r="M238" s="4">
        <v>13411.76</v>
      </c>
    </row>
    <row r="239" spans="1:13" x14ac:dyDescent="0.25">
      <c r="A239" s="7" t="s">
        <v>378</v>
      </c>
      <c r="B239" s="7" t="s">
        <v>567</v>
      </c>
      <c r="C239" s="7" t="s">
        <v>837</v>
      </c>
      <c r="D239" s="7" t="s">
        <v>1317</v>
      </c>
      <c r="E239" s="7" t="s">
        <v>232</v>
      </c>
      <c r="F239" s="7" t="s">
        <v>13</v>
      </c>
      <c r="G239" s="7" t="s">
        <v>25</v>
      </c>
      <c r="H239" s="7">
        <v>115.01396352</v>
      </c>
      <c r="I239" s="7" t="s">
        <v>344</v>
      </c>
      <c r="J239" s="7">
        <v>43159</v>
      </c>
      <c r="K239" s="7" t="e">
        <v>#N/A</v>
      </c>
      <c r="L239" s="7">
        <v>43159</v>
      </c>
      <c r="M239" s="7">
        <v>12000</v>
      </c>
    </row>
    <row r="240" spans="1:13" x14ac:dyDescent="0.25">
      <c r="A240" s="4" t="s">
        <v>378</v>
      </c>
      <c r="B240" s="4" t="s">
        <v>567</v>
      </c>
      <c r="C240" s="4" t="s">
        <v>837</v>
      </c>
      <c r="D240" s="4" t="s">
        <v>1317</v>
      </c>
      <c r="E240" s="4" t="s">
        <v>232</v>
      </c>
      <c r="F240" s="4" t="s">
        <v>13</v>
      </c>
      <c r="G240" s="4" t="s">
        <v>25</v>
      </c>
      <c r="H240" s="4">
        <v>115.01396352</v>
      </c>
      <c r="I240" s="4" t="s">
        <v>344</v>
      </c>
      <c r="J240" s="4">
        <v>44196</v>
      </c>
      <c r="K240" s="4" t="e">
        <v>#N/A</v>
      </c>
      <c r="L240" s="4">
        <v>44196</v>
      </c>
      <c r="M240" s="4">
        <v>12000</v>
      </c>
    </row>
    <row r="241" spans="1:13" x14ac:dyDescent="0.25">
      <c r="A241" s="7" t="s">
        <v>378</v>
      </c>
      <c r="B241" s="7" t="s">
        <v>567</v>
      </c>
      <c r="C241" s="7" t="s">
        <v>837</v>
      </c>
      <c r="D241" s="7" t="s">
        <v>1317</v>
      </c>
      <c r="E241" s="7" t="s">
        <v>232</v>
      </c>
      <c r="F241" s="7" t="s">
        <v>13</v>
      </c>
      <c r="G241" s="7" t="s">
        <v>25</v>
      </c>
      <c r="H241" s="7">
        <v>69.955989119999998</v>
      </c>
      <c r="I241" s="7" t="s">
        <v>344</v>
      </c>
      <c r="J241" s="7">
        <v>44196</v>
      </c>
      <c r="K241" s="7" t="e">
        <v>#N/A</v>
      </c>
      <c r="L241" s="7">
        <v>44196</v>
      </c>
      <c r="M241" s="7">
        <v>8471</v>
      </c>
    </row>
    <row r="242" spans="1:13" x14ac:dyDescent="0.25">
      <c r="A242" s="4" t="s">
        <v>378</v>
      </c>
      <c r="B242" s="4" t="s">
        <v>522</v>
      </c>
      <c r="C242" s="4" t="s">
        <v>893</v>
      </c>
      <c r="D242" s="4" t="s">
        <v>35</v>
      </c>
      <c r="E242" s="4" t="s">
        <v>36</v>
      </c>
      <c r="F242" s="4" t="s">
        <v>13</v>
      </c>
      <c r="G242" s="4" t="s">
        <v>25</v>
      </c>
      <c r="H242" s="4">
        <v>371.61216000000002</v>
      </c>
      <c r="I242" s="4" t="s">
        <v>344</v>
      </c>
      <c r="J242" s="4">
        <v>44074</v>
      </c>
      <c r="K242" s="4" t="e">
        <v>#N/A</v>
      </c>
      <c r="L242" s="4">
        <v>44074</v>
      </c>
      <c r="M242" s="4">
        <v>677754</v>
      </c>
    </row>
    <row r="243" spans="1:13" x14ac:dyDescent="0.25">
      <c r="A243" s="7" t="s">
        <v>378</v>
      </c>
      <c r="B243" s="7" t="s">
        <v>379</v>
      </c>
      <c r="C243" s="7" t="s">
        <v>781</v>
      </c>
      <c r="D243" s="7" t="s">
        <v>110</v>
      </c>
      <c r="E243" s="7" t="s">
        <v>112</v>
      </c>
      <c r="F243" s="7" t="s">
        <v>13</v>
      </c>
      <c r="G243" s="7" t="s">
        <v>25</v>
      </c>
      <c r="H243" s="7">
        <v>128.67071039999999</v>
      </c>
      <c r="I243" s="7" t="s">
        <v>344</v>
      </c>
      <c r="J243" s="7">
        <v>43569</v>
      </c>
      <c r="K243" s="7" t="e">
        <v>#N/A</v>
      </c>
      <c r="L243" s="7">
        <v>43569</v>
      </c>
      <c r="M243" s="7">
        <v>42061.86</v>
      </c>
    </row>
    <row r="244" spans="1:13" x14ac:dyDescent="0.25">
      <c r="A244" s="4" t="s">
        <v>401</v>
      </c>
      <c r="B244" s="4" t="s">
        <v>443</v>
      </c>
      <c r="C244" s="4" t="s">
        <v>442</v>
      </c>
      <c r="D244" s="4" t="s">
        <v>42</v>
      </c>
      <c r="E244" s="4" t="s">
        <v>261</v>
      </c>
      <c r="F244" s="4" t="s">
        <v>13</v>
      </c>
      <c r="G244" s="4" t="s">
        <v>14</v>
      </c>
      <c r="H244" s="4">
        <v>449.99999930142724</v>
      </c>
      <c r="I244" s="4" t="s">
        <v>344</v>
      </c>
      <c r="J244" s="4">
        <v>44165</v>
      </c>
      <c r="K244" s="4" t="e">
        <v>#N/A</v>
      </c>
      <c r="L244" s="4">
        <v>44165</v>
      </c>
      <c r="M244" s="4">
        <v>93700</v>
      </c>
    </row>
    <row r="245" spans="1:13" x14ac:dyDescent="0.25">
      <c r="A245" s="7" t="s">
        <v>384</v>
      </c>
      <c r="B245" s="7" t="s">
        <v>447</v>
      </c>
      <c r="C245" s="7" t="s">
        <v>975</v>
      </c>
      <c r="D245" s="7" t="s">
        <v>147</v>
      </c>
      <c r="E245" s="7" t="s">
        <v>308</v>
      </c>
      <c r="F245" s="7" t="s">
        <v>13</v>
      </c>
      <c r="G245" s="7" t="s">
        <v>14</v>
      </c>
      <c r="H245" s="7">
        <v>2734</v>
      </c>
      <c r="I245" s="7" t="s">
        <v>344</v>
      </c>
      <c r="J245" s="7">
        <v>44255</v>
      </c>
      <c r="K245" s="7" t="e">
        <v>#N/A</v>
      </c>
      <c r="L245" s="7">
        <v>44255</v>
      </c>
      <c r="M245" s="7">
        <v>20254</v>
      </c>
    </row>
    <row r="246" spans="1:13" x14ac:dyDescent="0.25">
      <c r="A246" s="4" t="s">
        <v>39</v>
      </c>
      <c r="B246" s="4" t="s">
        <v>486</v>
      </c>
      <c r="C246" s="4" t="s">
        <v>1258</v>
      </c>
      <c r="D246" s="4" t="s">
        <v>1315</v>
      </c>
      <c r="E246" s="4" t="s">
        <v>309</v>
      </c>
      <c r="F246" s="4" t="s">
        <v>13</v>
      </c>
      <c r="G246" s="4" t="s">
        <v>14</v>
      </c>
      <c r="H246" s="4">
        <v>464.51519999999999</v>
      </c>
      <c r="I246" s="4" t="s">
        <v>344</v>
      </c>
      <c r="J246" s="4">
        <v>43585</v>
      </c>
      <c r="K246" s="4" t="e">
        <v>#N/A</v>
      </c>
      <c r="L246" s="4">
        <v>43585</v>
      </c>
      <c r="M246" s="4">
        <v>36586</v>
      </c>
    </row>
    <row r="247" spans="1:13" x14ac:dyDescent="0.25">
      <c r="A247" s="7" t="s">
        <v>378</v>
      </c>
      <c r="B247" s="7" t="s">
        <v>567</v>
      </c>
      <c r="C247" s="7" t="s">
        <v>1194</v>
      </c>
      <c r="D247" s="7" t="s">
        <v>310</v>
      </c>
      <c r="E247" s="7" t="s">
        <v>311</v>
      </c>
      <c r="F247" s="7" t="s">
        <v>13</v>
      </c>
      <c r="G247" s="7" t="s">
        <v>14</v>
      </c>
      <c r="H247" s="7">
        <v>168.59999973826805</v>
      </c>
      <c r="I247" s="7" t="s">
        <v>344</v>
      </c>
      <c r="J247" s="7">
        <v>44408</v>
      </c>
      <c r="K247" s="7" t="e">
        <v>#N/A</v>
      </c>
      <c r="L247" s="7" t="e">
        <v>#N/A</v>
      </c>
      <c r="M247" s="7">
        <v>26839</v>
      </c>
    </row>
    <row r="248" spans="1:13" x14ac:dyDescent="0.25">
      <c r="A248" s="4" t="s">
        <v>378</v>
      </c>
      <c r="B248" s="4" t="s">
        <v>567</v>
      </c>
      <c r="C248" s="4" t="s">
        <v>1194</v>
      </c>
      <c r="D248" s="4" t="s">
        <v>310</v>
      </c>
      <c r="E248" s="4" t="s">
        <v>311</v>
      </c>
      <c r="F248" s="4" t="s">
        <v>13</v>
      </c>
      <c r="G248" s="4" t="s">
        <v>14</v>
      </c>
      <c r="H248" s="4">
        <v>176.19999972646994</v>
      </c>
      <c r="I248" s="4" t="s">
        <v>344</v>
      </c>
      <c r="J248" s="4">
        <v>44408</v>
      </c>
      <c r="K248" s="4" t="e">
        <v>#N/A</v>
      </c>
      <c r="L248" s="4" t="e">
        <v>#N/A</v>
      </c>
      <c r="M248" s="4">
        <v>8376</v>
      </c>
    </row>
    <row r="249" spans="1:13" x14ac:dyDescent="0.25">
      <c r="A249" s="7" t="s">
        <v>378</v>
      </c>
      <c r="B249" s="7" t="s">
        <v>567</v>
      </c>
      <c r="C249" s="7" t="s">
        <v>1194</v>
      </c>
      <c r="D249" s="7" t="s">
        <v>310</v>
      </c>
      <c r="E249" s="7" t="s">
        <v>312</v>
      </c>
      <c r="F249" s="7" t="s">
        <v>13</v>
      </c>
      <c r="G249" s="7" t="s">
        <v>14</v>
      </c>
      <c r="H249" s="7">
        <v>176.19999972646994</v>
      </c>
      <c r="I249" s="7" t="s">
        <v>344</v>
      </c>
      <c r="J249" s="7">
        <v>43465</v>
      </c>
      <c r="K249" s="7" t="e">
        <v>#N/A</v>
      </c>
      <c r="L249" s="7">
        <v>43465</v>
      </c>
      <c r="M249" s="7">
        <v>8376</v>
      </c>
    </row>
    <row r="250" spans="1:13" x14ac:dyDescent="0.25">
      <c r="A250" s="4" t="s">
        <v>378</v>
      </c>
      <c r="B250" s="4" t="s">
        <v>567</v>
      </c>
      <c r="C250" s="4" t="s">
        <v>566</v>
      </c>
      <c r="D250" s="4" t="s">
        <v>75</v>
      </c>
      <c r="E250" s="4" t="s">
        <v>313</v>
      </c>
      <c r="F250" s="4" t="s">
        <v>13</v>
      </c>
      <c r="G250" s="4" t="s">
        <v>14</v>
      </c>
      <c r="H250" s="4">
        <v>450.00002903039996</v>
      </c>
      <c r="I250" s="4" t="s">
        <v>344</v>
      </c>
      <c r="J250" s="4">
        <v>43450</v>
      </c>
      <c r="K250" s="4" t="e">
        <v>#N/A</v>
      </c>
      <c r="L250" s="4">
        <v>43450</v>
      </c>
      <c r="M250" s="4">
        <v>16243.65</v>
      </c>
    </row>
    <row r="251" spans="1:13" x14ac:dyDescent="0.25">
      <c r="A251" s="7" t="s">
        <v>401</v>
      </c>
      <c r="B251" s="7" t="s">
        <v>443</v>
      </c>
      <c r="C251" s="7" t="s">
        <v>442</v>
      </c>
      <c r="D251" s="7" t="s">
        <v>42</v>
      </c>
      <c r="E251" s="7" t="s">
        <v>315</v>
      </c>
      <c r="F251" s="7" t="s">
        <v>13</v>
      </c>
      <c r="G251" s="7" t="s">
        <v>14</v>
      </c>
      <c r="H251" s="7">
        <v>49.981835519999997</v>
      </c>
      <c r="I251" s="7" t="s">
        <v>344</v>
      </c>
      <c r="J251" s="7">
        <v>44196</v>
      </c>
      <c r="K251" s="7" t="e">
        <v>#N/A</v>
      </c>
      <c r="L251" s="7">
        <v>44196</v>
      </c>
      <c r="M251" s="7">
        <v>1800</v>
      </c>
    </row>
    <row r="252" spans="1:13" x14ac:dyDescent="0.25">
      <c r="A252" s="4" t="s">
        <v>378</v>
      </c>
      <c r="B252" s="4" t="s">
        <v>823</v>
      </c>
      <c r="C252" s="4" t="s">
        <v>822</v>
      </c>
      <c r="D252" s="4" t="s">
        <v>132</v>
      </c>
      <c r="E252" s="4" t="s">
        <v>317</v>
      </c>
      <c r="F252" s="4" t="s">
        <v>13</v>
      </c>
      <c r="G252" s="4" t="s">
        <v>14</v>
      </c>
      <c r="H252" s="4">
        <v>30.9998863872</v>
      </c>
      <c r="I252" s="4" t="s">
        <v>344</v>
      </c>
      <c r="J252" s="4">
        <v>43159</v>
      </c>
      <c r="K252" s="4" t="e">
        <v>#N/A</v>
      </c>
      <c r="L252" s="4">
        <v>43159</v>
      </c>
      <c r="M252" s="4">
        <v>8351</v>
      </c>
    </row>
    <row r="253" spans="1:13" x14ac:dyDescent="0.25">
      <c r="A253" s="7" t="s">
        <v>378</v>
      </c>
      <c r="B253" s="7" t="s">
        <v>567</v>
      </c>
      <c r="C253" s="7" t="s">
        <v>566</v>
      </c>
      <c r="D253" s="7" t="s">
        <v>75</v>
      </c>
      <c r="E253" s="7" t="s">
        <v>313</v>
      </c>
      <c r="F253" s="7" t="s">
        <v>13</v>
      </c>
      <c r="G253" s="7" t="s">
        <v>25</v>
      </c>
      <c r="H253" s="7">
        <v>89.919923385600001</v>
      </c>
      <c r="I253" s="7" t="s">
        <v>344</v>
      </c>
      <c r="J253" s="7">
        <v>43930</v>
      </c>
      <c r="K253" s="7" t="e">
        <v>#N/A</v>
      </c>
      <c r="L253" s="7">
        <v>43930</v>
      </c>
      <c r="M253" s="7">
        <v>5126.9799999999996</v>
      </c>
    </row>
    <row r="254" spans="1:13" x14ac:dyDescent="0.25">
      <c r="A254" s="4" t="s">
        <v>378</v>
      </c>
      <c r="B254" s="4" t="s">
        <v>567</v>
      </c>
      <c r="C254" s="4" t="s">
        <v>566</v>
      </c>
      <c r="D254" s="4" t="s">
        <v>75</v>
      </c>
      <c r="E254" s="4" t="s">
        <v>235</v>
      </c>
      <c r="F254" s="4" t="s">
        <v>13</v>
      </c>
      <c r="G254" s="4" t="s">
        <v>25</v>
      </c>
      <c r="H254" s="4">
        <v>161.96994702720002</v>
      </c>
      <c r="I254" s="4" t="s">
        <v>344</v>
      </c>
      <c r="J254" s="4">
        <v>44075</v>
      </c>
      <c r="K254" s="4" t="e">
        <v>#N/A</v>
      </c>
      <c r="L254" s="4">
        <v>44075</v>
      </c>
      <c r="M254" s="4">
        <v>30456.85</v>
      </c>
    </row>
    <row r="255" spans="1:13" x14ac:dyDescent="0.25">
      <c r="A255" s="7" t="s">
        <v>378</v>
      </c>
      <c r="B255" s="7" t="s">
        <v>567</v>
      </c>
      <c r="C255" s="7" t="s">
        <v>566</v>
      </c>
      <c r="D255" s="7" t="s">
        <v>75</v>
      </c>
      <c r="E255" s="7" t="s">
        <v>235</v>
      </c>
      <c r="F255" s="7" t="s">
        <v>13</v>
      </c>
      <c r="G255" s="7" t="s">
        <v>25</v>
      </c>
      <c r="H255" s="7">
        <v>10.3568308992</v>
      </c>
      <c r="I255" s="7" t="s">
        <v>344</v>
      </c>
      <c r="J255" s="7">
        <v>44040</v>
      </c>
      <c r="K255" s="7" t="e">
        <v>#N/A</v>
      </c>
      <c r="L255" s="7">
        <v>44040</v>
      </c>
      <c r="M255" s="7">
        <v>4873.1000000000004</v>
      </c>
    </row>
    <row r="256" spans="1:13" x14ac:dyDescent="0.25">
      <c r="A256" s="4" t="s">
        <v>378</v>
      </c>
      <c r="B256" s="4" t="s">
        <v>567</v>
      </c>
      <c r="C256" s="4" t="s">
        <v>566</v>
      </c>
      <c r="D256" s="4" t="s">
        <v>75</v>
      </c>
      <c r="E256" s="4" t="s">
        <v>235</v>
      </c>
      <c r="F256" s="4" t="s">
        <v>13</v>
      </c>
      <c r="G256" s="4" t="s">
        <v>25</v>
      </c>
      <c r="H256" s="4">
        <v>127.13037799680002</v>
      </c>
      <c r="I256" s="4" t="s">
        <v>344</v>
      </c>
      <c r="J256" s="4">
        <v>44082</v>
      </c>
      <c r="K256" s="4" t="e">
        <v>#N/A</v>
      </c>
      <c r="L256" s="4">
        <v>44082</v>
      </c>
      <c r="M256" s="4">
        <v>6639.59</v>
      </c>
    </row>
    <row r="257" spans="1:13" x14ac:dyDescent="0.25">
      <c r="A257" s="7" t="s">
        <v>378</v>
      </c>
      <c r="B257" s="7" t="s">
        <v>567</v>
      </c>
      <c r="C257" s="7" t="s">
        <v>837</v>
      </c>
      <c r="D257" s="7" t="s">
        <v>1317</v>
      </c>
      <c r="E257" s="7" t="s">
        <v>231</v>
      </c>
      <c r="F257" s="7" t="s">
        <v>13</v>
      </c>
      <c r="G257" s="7" t="s">
        <v>25</v>
      </c>
      <c r="H257" s="7">
        <v>84.820475520000002</v>
      </c>
      <c r="I257" s="7" t="s">
        <v>344</v>
      </c>
      <c r="J257" s="7">
        <v>44013</v>
      </c>
      <c r="K257" s="7" t="e">
        <v>#N/A</v>
      </c>
      <c r="L257" s="7">
        <v>44013</v>
      </c>
      <c r="M257" s="7">
        <v>14824</v>
      </c>
    </row>
    <row r="258" spans="1:13" x14ac:dyDescent="0.25">
      <c r="A258" s="4" t="s">
        <v>378</v>
      </c>
      <c r="B258" s="4" t="s">
        <v>567</v>
      </c>
      <c r="C258" s="4" t="s">
        <v>566</v>
      </c>
      <c r="D258" s="4" t="s">
        <v>75</v>
      </c>
      <c r="E258" s="4" t="s">
        <v>235</v>
      </c>
      <c r="F258" s="4" t="s">
        <v>13</v>
      </c>
      <c r="G258" s="4" t="s">
        <v>25</v>
      </c>
      <c r="H258" s="4">
        <v>185.46977099520001</v>
      </c>
      <c r="I258" s="4" t="s">
        <v>344</v>
      </c>
      <c r="J258" s="4">
        <v>44092</v>
      </c>
      <c r="K258" s="4" t="e">
        <v>#N/A</v>
      </c>
      <c r="L258" s="4">
        <v>44092</v>
      </c>
      <c r="M258" s="4">
        <v>14619.29</v>
      </c>
    </row>
    <row r="259" spans="1:13" x14ac:dyDescent="0.25">
      <c r="A259" s="7" t="s">
        <v>378</v>
      </c>
      <c r="B259" s="7" t="s">
        <v>567</v>
      </c>
      <c r="C259" s="7" t="s">
        <v>566</v>
      </c>
      <c r="D259" s="7" t="s">
        <v>75</v>
      </c>
      <c r="E259" s="7" t="s">
        <v>255</v>
      </c>
      <c r="F259" s="7" t="s">
        <v>13</v>
      </c>
      <c r="G259" s="7" t="s">
        <v>25</v>
      </c>
      <c r="H259" s="7">
        <v>199.92734207999999</v>
      </c>
      <c r="I259" s="7" t="s">
        <v>344</v>
      </c>
      <c r="J259" s="7">
        <v>44003</v>
      </c>
      <c r="K259" s="7" t="e">
        <v>#N/A</v>
      </c>
      <c r="L259" s="7">
        <v>44003</v>
      </c>
      <c r="M259" s="7">
        <v>19492.39</v>
      </c>
    </row>
    <row r="260" spans="1:13" x14ac:dyDescent="0.25">
      <c r="A260" s="4" t="s">
        <v>378</v>
      </c>
      <c r="B260" s="4" t="s">
        <v>567</v>
      </c>
      <c r="C260" s="4" t="s">
        <v>566</v>
      </c>
      <c r="D260" s="4" t="s">
        <v>75</v>
      </c>
      <c r="E260" s="4" t="s">
        <v>260</v>
      </c>
      <c r="F260" s="4" t="s">
        <v>13</v>
      </c>
      <c r="G260" s="4" t="s">
        <v>25</v>
      </c>
      <c r="H260" s="4">
        <v>69.999653548799998</v>
      </c>
      <c r="I260" s="4" t="s">
        <v>344</v>
      </c>
      <c r="J260" s="4">
        <v>44012</v>
      </c>
      <c r="K260" s="4" t="e">
        <v>#N/A</v>
      </c>
      <c r="L260" s="4">
        <v>44012</v>
      </c>
      <c r="M260" s="4">
        <v>4020.3</v>
      </c>
    </row>
    <row r="261" spans="1:13" x14ac:dyDescent="0.25">
      <c r="A261" s="7" t="s">
        <v>378</v>
      </c>
      <c r="B261" s="7" t="s">
        <v>567</v>
      </c>
      <c r="C261" s="7" t="s">
        <v>837</v>
      </c>
      <c r="D261" s="7" t="s">
        <v>1317</v>
      </c>
      <c r="E261" s="7" t="s">
        <v>231</v>
      </c>
      <c r="F261" s="7" t="s">
        <v>13</v>
      </c>
      <c r="G261" s="7" t="s">
        <v>25</v>
      </c>
      <c r="H261" s="7">
        <v>69.026958719999996</v>
      </c>
      <c r="I261" s="7" t="s">
        <v>344</v>
      </c>
      <c r="J261" s="7">
        <v>43233</v>
      </c>
      <c r="K261" s="7" t="e">
        <v>#N/A</v>
      </c>
      <c r="L261" s="7">
        <v>43233</v>
      </c>
      <c r="M261" s="7">
        <v>14824</v>
      </c>
    </row>
    <row r="262" spans="1:13" x14ac:dyDescent="0.25">
      <c r="A262" s="4" t="s">
        <v>378</v>
      </c>
      <c r="B262" s="4" t="s">
        <v>567</v>
      </c>
      <c r="C262" s="4" t="s">
        <v>566</v>
      </c>
      <c r="D262" s="4" t="s">
        <v>75</v>
      </c>
      <c r="E262" s="4" t="s">
        <v>234</v>
      </c>
      <c r="F262" s="4" t="s">
        <v>13</v>
      </c>
      <c r="G262" s="4" t="s">
        <v>25</v>
      </c>
      <c r="H262" s="4">
        <v>130.268642688</v>
      </c>
      <c r="I262" s="4" t="s">
        <v>344</v>
      </c>
      <c r="J262" s="4">
        <v>44012</v>
      </c>
      <c r="K262" s="4" t="e">
        <v>#N/A</v>
      </c>
      <c r="L262" s="4">
        <v>44012</v>
      </c>
      <c r="M262" s="4">
        <v>10355.33</v>
      </c>
    </row>
    <row r="263" spans="1:13" x14ac:dyDescent="0.25">
      <c r="A263" s="7" t="s">
        <v>378</v>
      </c>
      <c r="B263" s="7" t="s">
        <v>567</v>
      </c>
      <c r="C263" s="7" t="s">
        <v>566</v>
      </c>
      <c r="D263" s="7" t="s">
        <v>75</v>
      </c>
      <c r="E263" s="7" t="s">
        <v>260</v>
      </c>
      <c r="F263" s="7" t="s">
        <v>13</v>
      </c>
      <c r="G263" s="7" t="s">
        <v>25</v>
      </c>
      <c r="H263" s="7">
        <v>240.00013935360002</v>
      </c>
      <c r="I263" s="7" t="s">
        <v>344</v>
      </c>
      <c r="J263" s="7">
        <v>43930</v>
      </c>
      <c r="K263" s="7" t="e">
        <v>#N/A</v>
      </c>
      <c r="L263" s="7">
        <v>43930</v>
      </c>
      <c r="M263" s="7">
        <v>21928.93</v>
      </c>
    </row>
    <row r="264" spans="1:13" x14ac:dyDescent="0.25">
      <c r="A264" s="4" t="s">
        <v>378</v>
      </c>
      <c r="B264" s="4" t="s">
        <v>567</v>
      </c>
      <c r="C264" s="4" t="s">
        <v>566</v>
      </c>
      <c r="D264" s="4" t="s">
        <v>75</v>
      </c>
      <c r="E264" s="4" t="s">
        <v>260</v>
      </c>
      <c r="F264" s="4" t="s">
        <v>13</v>
      </c>
      <c r="G264" s="4" t="s">
        <v>25</v>
      </c>
      <c r="H264" s="4">
        <v>142.00043857920002</v>
      </c>
      <c r="I264" s="4" t="s">
        <v>344</v>
      </c>
      <c r="J264" s="4">
        <v>43937</v>
      </c>
      <c r="K264" s="4" t="e">
        <v>#N/A</v>
      </c>
      <c r="L264" s="4">
        <v>43937</v>
      </c>
      <c r="M264" s="4">
        <v>6876.64</v>
      </c>
    </row>
    <row r="265" spans="1:13" x14ac:dyDescent="0.25">
      <c r="A265" s="7" t="s">
        <v>378</v>
      </c>
      <c r="B265" s="7" t="s">
        <v>567</v>
      </c>
      <c r="C265" s="7" t="s">
        <v>566</v>
      </c>
      <c r="D265" s="7" t="s">
        <v>75</v>
      </c>
      <c r="E265" s="7" t="s">
        <v>260</v>
      </c>
      <c r="F265" s="7" t="s">
        <v>13</v>
      </c>
      <c r="G265" s="7" t="s">
        <v>25</v>
      </c>
      <c r="H265" s="7">
        <v>55.000457740800002</v>
      </c>
      <c r="I265" s="7" t="s">
        <v>344</v>
      </c>
      <c r="J265" s="7">
        <v>43937</v>
      </c>
      <c r="K265" s="7" t="e">
        <v>#N/A</v>
      </c>
      <c r="L265" s="7">
        <v>43937</v>
      </c>
      <c r="M265" s="7">
        <v>3258.88</v>
      </c>
    </row>
    <row r="266" spans="1:13" x14ac:dyDescent="0.25">
      <c r="A266" s="4" t="s">
        <v>378</v>
      </c>
      <c r="B266" s="4" t="s">
        <v>567</v>
      </c>
      <c r="C266" s="4" t="s">
        <v>837</v>
      </c>
      <c r="D266" s="4" t="s">
        <v>1317</v>
      </c>
      <c r="E266" s="4" t="s">
        <v>231</v>
      </c>
      <c r="F266" s="4" t="s">
        <v>13</v>
      </c>
      <c r="G266" s="4" t="s">
        <v>25</v>
      </c>
      <c r="H266" s="4">
        <v>112.04106624000001</v>
      </c>
      <c r="I266" s="4" t="s">
        <v>344</v>
      </c>
      <c r="J266" s="4">
        <v>44104</v>
      </c>
      <c r="K266" s="4" t="e">
        <v>#N/A</v>
      </c>
      <c r="L266" s="4">
        <v>44104</v>
      </c>
      <c r="M266" s="4">
        <v>16235</v>
      </c>
    </row>
    <row r="267" spans="1:13" x14ac:dyDescent="0.25">
      <c r="A267" s="7" t="s">
        <v>378</v>
      </c>
      <c r="B267" s="7" t="s">
        <v>567</v>
      </c>
      <c r="C267" s="7" t="s">
        <v>566</v>
      </c>
      <c r="D267" s="7" t="s">
        <v>75</v>
      </c>
      <c r="E267" s="7" t="s">
        <v>77</v>
      </c>
      <c r="F267" s="7" t="s">
        <v>13</v>
      </c>
      <c r="G267" s="7" t="s">
        <v>25</v>
      </c>
      <c r="H267" s="7">
        <v>60.999999905304577</v>
      </c>
      <c r="I267" s="7" t="s">
        <v>344</v>
      </c>
      <c r="J267" s="7">
        <v>43997</v>
      </c>
      <c r="K267" s="7" t="e">
        <v>#N/A</v>
      </c>
      <c r="L267" s="7">
        <v>43997</v>
      </c>
      <c r="M267" s="7">
        <v>10378</v>
      </c>
    </row>
    <row r="268" spans="1:13" x14ac:dyDescent="0.25">
      <c r="A268" s="4" t="s">
        <v>378</v>
      </c>
      <c r="B268" s="4" t="s">
        <v>567</v>
      </c>
      <c r="C268" s="4" t="s">
        <v>837</v>
      </c>
      <c r="D268" s="4" t="s">
        <v>1317</v>
      </c>
      <c r="E268" s="4" t="s">
        <v>230</v>
      </c>
      <c r="F268" s="4" t="s">
        <v>13</v>
      </c>
      <c r="G268" s="4" t="s">
        <v>25</v>
      </c>
      <c r="H268" s="4">
        <v>227.42664192000001</v>
      </c>
      <c r="I268" s="4" t="s">
        <v>344</v>
      </c>
      <c r="J268" s="4">
        <v>44069</v>
      </c>
      <c r="K268" s="4" t="e">
        <v>#N/A</v>
      </c>
      <c r="L268" s="4">
        <v>44069</v>
      </c>
      <c r="M268" s="4">
        <v>16941</v>
      </c>
    </row>
    <row r="269" spans="1:13" x14ac:dyDescent="0.25">
      <c r="A269" s="7" t="s">
        <v>378</v>
      </c>
      <c r="B269" s="7" t="s">
        <v>567</v>
      </c>
      <c r="C269" s="7" t="s">
        <v>837</v>
      </c>
      <c r="D269" s="7" t="s">
        <v>1317</v>
      </c>
      <c r="E269" s="7" t="s">
        <v>230</v>
      </c>
      <c r="F269" s="7" t="s">
        <v>13</v>
      </c>
      <c r="G269" s="7" t="s">
        <v>25</v>
      </c>
      <c r="H269" s="7">
        <v>145.76486976000001</v>
      </c>
      <c r="I269" s="7" t="s">
        <v>344</v>
      </c>
      <c r="J269" s="7">
        <v>44009</v>
      </c>
      <c r="K269" s="7" t="e">
        <v>#N/A</v>
      </c>
      <c r="L269" s="7">
        <v>44009</v>
      </c>
      <c r="M269" s="7">
        <v>19765</v>
      </c>
    </row>
    <row r="270" spans="1:13" x14ac:dyDescent="0.25">
      <c r="A270" s="4" t="s">
        <v>378</v>
      </c>
      <c r="B270" s="4" t="s">
        <v>522</v>
      </c>
      <c r="C270" s="4" t="s">
        <v>1132</v>
      </c>
      <c r="D270" s="4" t="s">
        <v>301</v>
      </c>
      <c r="E270" s="4" t="s">
        <v>301</v>
      </c>
      <c r="F270" s="4" t="s">
        <v>13</v>
      </c>
      <c r="G270" s="4" t="s">
        <v>25</v>
      </c>
      <c r="H270" s="4">
        <v>278.70912000000004</v>
      </c>
      <c r="I270" s="4" t="s">
        <v>344</v>
      </c>
      <c r="J270" s="4">
        <v>44073</v>
      </c>
      <c r="K270" s="4" t="e">
        <v>#N/A</v>
      </c>
      <c r="L270" s="4">
        <v>44073</v>
      </c>
      <c r="M270" s="4">
        <v>47059</v>
      </c>
    </row>
    <row r="271" spans="1:13" x14ac:dyDescent="0.25">
      <c r="A271" s="7" t="s">
        <v>378</v>
      </c>
      <c r="B271" s="7" t="s">
        <v>567</v>
      </c>
      <c r="C271" s="7" t="s">
        <v>837</v>
      </c>
      <c r="D271" s="7" t="s">
        <v>1317</v>
      </c>
      <c r="E271" s="7" t="s">
        <v>231</v>
      </c>
      <c r="F271" s="7" t="s">
        <v>13</v>
      </c>
      <c r="G271" s="7" t="s">
        <v>25</v>
      </c>
      <c r="H271" s="7">
        <v>57.971496960000003</v>
      </c>
      <c r="I271" s="7" t="s">
        <v>344</v>
      </c>
      <c r="J271" s="7">
        <v>44104</v>
      </c>
      <c r="K271" s="7" t="e">
        <v>#N/A</v>
      </c>
      <c r="L271" s="7">
        <v>44104</v>
      </c>
      <c r="M271" s="7">
        <v>5647.06</v>
      </c>
    </row>
    <row r="272" spans="1:13" x14ac:dyDescent="0.25">
      <c r="A272" s="4" t="s">
        <v>378</v>
      </c>
      <c r="B272" s="4" t="s">
        <v>567</v>
      </c>
      <c r="C272" s="4" t="s">
        <v>837</v>
      </c>
      <c r="D272" s="4" t="s">
        <v>1317</v>
      </c>
      <c r="E272" s="4" t="s">
        <v>232</v>
      </c>
      <c r="F272" s="4" t="s">
        <v>13</v>
      </c>
      <c r="G272" s="4" t="s">
        <v>25</v>
      </c>
      <c r="H272" s="4">
        <v>49.145708159999998</v>
      </c>
      <c r="I272" s="4" t="s">
        <v>344</v>
      </c>
      <c r="J272" s="4">
        <v>44120</v>
      </c>
      <c r="K272" s="4" t="e">
        <v>#N/A</v>
      </c>
      <c r="L272" s="4">
        <v>44120</v>
      </c>
      <c r="M272" s="4">
        <v>5647</v>
      </c>
    </row>
    <row r="273" spans="1:13" x14ac:dyDescent="0.25">
      <c r="A273" s="7" t="s">
        <v>378</v>
      </c>
      <c r="B273" s="7" t="s">
        <v>522</v>
      </c>
      <c r="C273" s="7" t="s">
        <v>1132</v>
      </c>
      <c r="D273" s="7" t="s">
        <v>301</v>
      </c>
      <c r="E273" s="7" t="s">
        <v>301</v>
      </c>
      <c r="F273" s="7" t="s">
        <v>13</v>
      </c>
      <c r="G273" s="7" t="s">
        <v>25</v>
      </c>
      <c r="H273" s="7">
        <v>141.02681472</v>
      </c>
      <c r="I273" s="7" t="s">
        <v>344</v>
      </c>
      <c r="J273" s="7">
        <v>43298</v>
      </c>
      <c r="K273" s="7" t="e">
        <v>#N/A</v>
      </c>
      <c r="L273" s="7">
        <v>43298</v>
      </c>
      <c r="M273" s="7">
        <v>29412</v>
      </c>
    </row>
    <row r="274" spans="1:13" x14ac:dyDescent="0.25">
      <c r="A274" s="4" t="s">
        <v>395</v>
      </c>
      <c r="B274" s="4" t="s">
        <v>411</v>
      </c>
      <c r="C274" s="4" t="s">
        <v>1154</v>
      </c>
      <c r="D274" s="4" t="s">
        <v>181</v>
      </c>
      <c r="E274" s="4" t="s">
        <v>320</v>
      </c>
      <c r="F274" s="4" t="s">
        <v>13</v>
      </c>
      <c r="G274" s="4" t="s">
        <v>14</v>
      </c>
      <c r="H274" s="4">
        <v>94.94690688</v>
      </c>
      <c r="I274" s="4" t="s">
        <v>344</v>
      </c>
      <c r="J274" s="4">
        <v>43373</v>
      </c>
      <c r="K274" s="4" t="e">
        <v>#N/A</v>
      </c>
      <c r="L274" s="4">
        <v>43373</v>
      </c>
      <c r="M274" s="4">
        <v>5061</v>
      </c>
    </row>
    <row r="275" spans="1:13" x14ac:dyDescent="0.25">
      <c r="A275" s="7" t="s">
        <v>384</v>
      </c>
      <c r="B275" s="7" t="s">
        <v>385</v>
      </c>
      <c r="C275" s="7" t="s">
        <v>1256</v>
      </c>
      <c r="D275" s="7" t="s">
        <v>1316</v>
      </c>
      <c r="E275" s="7" t="s">
        <v>314</v>
      </c>
      <c r="F275" s="7" t="s">
        <v>13</v>
      </c>
      <c r="G275" s="7" t="s">
        <v>14</v>
      </c>
      <c r="H275" s="7">
        <v>181.16092800000001</v>
      </c>
      <c r="I275" s="7" t="s">
        <v>344</v>
      </c>
      <c r="J275" s="7">
        <v>44454</v>
      </c>
      <c r="K275" s="7">
        <v>43171</v>
      </c>
      <c r="L275" s="7">
        <v>43171</v>
      </c>
      <c r="M275" s="7">
        <v>24500</v>
      </c>
    </row>
    <row r="276" spans="1:13" x14ac:dyDescent="0.25">
      <c r="A276" s="4" t="s">
        <v>39</v>
      </c>
      <c r="B276" s="4" t="s">
        <v>486</v>
      </c>
      <c r="C276" s="4" t="s">
        <v>1258</v>
      </c>
      <c r="D276" s="4" t="s">
        <v>1315</v>
      </c>
      <c r="E276" s="4" t="s">
        <v>321</v>
      </c>
      <c r="F276" s="4" t="s">
        <v>13</v>
      </c>
      <c r="G276" s="4" t="s">
        <v>14</v>
      </c>
      <c r="H276" s="4">
        <v>563.64274367999997</v>
      </c>
      <c r="I276" s="4" t="s">
        <v>344</v>
      </c>
      <c r="J276" s="4">
        <v>45046</v>
      </c>
      <c r="K276" s="4" t="e">
        <v>#N/A</v>
      </c>
      <c r="L276" s="4" t="e">
        <v>#N/A</v>
      </c>
      <c r="M276" s="4">
        <v>86456</v>
      </c>
    </row>
    <row r="277" spans="1:13" x14ac:dyDescent="0.25">
      <c r="A277" s="7" t="s">
        <v>384</v>
      </c>
      <c r="B277" s="7" t="s">
        <v>447</v>
      </c>
      <c r="C277" s="7" t="s">
        <v>446</v>
      </c>
      <c r="D277" s="7" t="s">
        <v>44</v>
      </c>
      <c r="E277" s="7" t="s">
        <v>45</v>
      </c>
      <c r="F277" s="7" t="s">
        <v>13</v>
      </c>
      <c r="G277" s="7" t="s">
        <v>47</v>
      </c>
      <c r="H277" s="7">
        <v>118</v>
      </c>
      <c r="I277" s="7" t="s">
        <v>344</v>
      </c>
      <c r="J277" s="7">
        <v>43159</v>
      </c>
      <c r="K277" s="7" t="e">
        <v>#N/A</v>
      </c>
      <c r="L277" s="7">
        <v>43159</v>
      </c>
      <c r="M277" s="7">
        <v>4312</v>
      </c>
    </row>
    <row r="278" spans="1:13" x14ac:dyDescent="0.25">
      <c r="A278" s="4" t="s">
        <v>384</v>
      </c>
      <c r="B278" s="4" t="s">
        <v>447</v>
      </c>
      <c r="C278" s="4" t="s">
        <v>704</v>
      </c>
      <c r="D278" s="4" t="s">
        <v>101</v>
      </c>
      <c r="E278" s="4" t="s">
        <v>324</v>
      </c>
      <c r="F278" s="4" t="s">
        <v>13</v>
      </c>
      <c r="G278" s="4" t="s">
        <v>14</v>
      </c>
      <c r="H278" s="4">
        <v>5907</v>
      </c>
      <c r="I278" s="4" t="s">
        <v>344</v>
      </c>
      <c r="J278" s="4">
        <v>46112</v>
      </c>
      <c r="K278" s="4">
        <v>44286</v>
      </c>
      <c r="L278" s="4">
        <v>44286</v>
      </c>
      <c r="M278" s="4">
        <v>74085</v>
      </c>
    </row>
    <row r="279" spans="1:13" x14ac:dyDescent="0.25">
      <c r="A279" s="7" t="s">
        <v>401</v>
      </c>
      <c r="B279" s="7" t="s">
        <v>443</v>
      </c>
      <c r="C279" s="7" t="s">
        <v>442</v>
      </c>
      <c r="D279" s="7" t="s">
        <v>42</v>
      </c>
      <c r="E279" s="7" t="s">
        <v>325</v>
      </c>
      <c r="F279" s="7" t="s">
        <v>13</v>
      </c>
      <c r="G279" s="7" t="s">
        <v>14</v>
      </c>
      <c r="H279" s="7">
        <v>131.82941375999999</v>
      </c>
      <c r="I279" s="7" t="s">
        <v>344</v>
      </c>
      <c r="J279" s="7">
        <v>44074</v>
      </c>
      <c r="K279" s="7" t="e">
        <v>#N/A</v>
      </c>
      <c r="L279" s="7">
        <v>44074</v>
      </c>
      <c r="M279" s="7">
        <v>31896</v>
      </c>
    </row>
    <row r="280" spans="1:13" x14ac:dyDescent="0.25">
      <c r="A280" s="4" t="s">
        <v>378</v>
      </c>
      <c r="B280" s="4" t="s">
        <v>567</v>
      </c>
      <c r="C280" s="4" t="s">
        <v>566</v>
      </c>
      <c r="D280" s="4" t="s">
        <v>75</v>
      </c>
      <c r="E280" s="4" t="s">
        <v>260</v>
      </c>
      <c r="F280" s="4" t="s">
        <v>13</v>
      </c>
      <c r="G280" s="4" t="s">
        <v>25</v>
      </c>
      <c r="H280" s="4">
        <v>104.9999448384</v>
      </c>
      <c r="I280" s="4" t="s">
        <v>344</v>
      </c>
      <c r="J280" s="4">
        <v>44012</v>
      </c>
      <c r="K280" s="4" t="e">
        <v>#N/A</v>
      </c>
      <c r="L280" s="4">
        <v>44012</v>
      </c>
      <c r="M280" s="4">
        <v>22659.9</v>
      </c>
    </row>
    <row r="281" spans="1:13" x14ac:dyDescent="0.25">
      <c r="A281" s="7" t="s">
        <v>378</v>
      </c>
      <c r="B281" s="7" t="s">
        <v>567</v>
      </c>
      <c r="C281" s="7" t="s">
        <v>837</v>
      </c>
      <c r="D281" s="7" t="s">
        <v>1317</v>
      </c>
      <c r="E281" s="7" t="s">
        <v>232</v>
      </c>
      <c r="F281" s="7" t="s">
        <v>13</v>
      </c>
      <c r="G281" s="7" t="s">
        <v>25</v>
      </c>
      <c r="H281" s="7">
        <v>84.913378559999998</v>
      </c>
      <c r="I281" s="7" t="s">
        <v>344</v>
      </c>
      <c r="J281" s="7">
        <v>44159</v>
      </c>
      <c r="K281" s="7" t="e">
        <v>#N/A</v>
      </c>
      <c r="L281" s="7">
        <v>44159</v>
      </c>
      <c r="M281" s="7">
        <v>15176.47</v>
      </c>
    </row>
    <row r="282" spans="1:13" x14ac:dyDescent="0.25">
      <c r="A282" s="4" t="s">
        <v>378</v>
      </c>
      <c r="B282" s="4" t="s">
        <v>567</v>
      </c>
      <c r="C282" s="4" t="s">
        <v>566</v>
      </c>
      <c r="D282" s="4" t="s">
        <v>75</v>
      </c>
      <c r="E282" s="4" t="s">
        <v>79</v>
      </c>
      <c r="F282" s="4" t="s">
        <v>13</v>
      </c>
      <c r="G282" s="4" t="s">
        <v>25</v>
      </c>
      <c r="H282" s="4">
        <v>264.45965172479998</v>
      </c>
      <c r="I282" s="4" t="s">
        <v>344</v>
      </c>
      <c r="J282" s="4">
        <v>43991</v>
      </c>
      <c r="K282" s="4" t="e">
        <v>#N/A</v>
      </c>
      <c r="L282" s="4">
        <v>43991</v>
      </c>
      <c r="M282" s="4">
        <v>32879.519999999997</v>
      </c>
    </row>
    <row r="283" spans="1:13" x14ac:dyDescent="0.25">
      <c r="A283" s="7" t="s">
        <v>378</v>
      </c>
      <c r="B283" s="7" t="s">
        <v>823</v>
      </c>
      <c r="C283" s="7" t="s">
        <v>822</v>
      </c>
      <c r="D283" s="7" t="s">
        <v>132</v>
      </c>
      <c r="E283" s="7" t="s">
        <v>317</v>
      </c>
      <c r="F283" s="7" t="s">
        <v>13</v>
      </c>
      <c r="G283" s="7" t="s">
        <v>14</v>
      </c>
      <c r="H283" s="7">
        <v>30.9998863872</v>
      </c>
      <c r="I283" s="7" t="s">
        <v>344</v>
      </c>
      <c r="J283" s="7">
        <v>43190</v>
      </c>
      <c r="K283" s="7" t="e">
        <v>#N/A</v>
      </c>
      <c r="L283" s="7">
        <v>43190</v>
      </c>
      <c r="M283" s="7">
        <v>7700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500D-C349-4490-B6AB-C789D16F0D97}">
  <dimension ref="A1:K252"/>
  <sheetViews>
    <sheetView topLeftCell="A102" workbookViewId="0">
      <selection activeCell="A205" sqref="A205"/>
    </sheetView>
  </sheetViews>
  <sheetFormatPr defaultRowHeight="15" x14ac:dyDescent="0.25"/>
  <cols>
    <col min="1" max="1" width="30.28515625" customWidth="1"/>
    <col min="4" max="4" width="18.140625" customWidth="1"/>
    <col min="5" max="5" width="20" customWidth="1"/>
    <col min="6" max="6" width="16" customWidth="1"/>
    <col min="7" max="7" width="26.85546875" customWidth="1"/>
    <col min="8" max="8" width="25.140625" customWidth="1"/>
    <col min="9" max="9" width="14.28515625" customWidth="1"/>
    <col min="10" max="10" width="19.85546875" customWidth="1"/>
    <col min="11" max="11" width="31.140625" customWidth="1"/>
  </cols>
  <sheetData>
    <row r="1" spans="1:11" x14ac:dyDescent="0.25">
      <c r="A1" s="16" t="s">
        <v>1309</v>
      </c>
    </row>
    <row r="2" spans="1:11" ht="15.75" customHeight="1" x14ac:dyDescent="0.25">
      <c r="A2" s="1" t="s">
        <v>364</v>
      </c>
      <c r="B2" s="1" t="s">
        <v>365</v>
      </c>
      <c r="C2" s="1" t="s">
        <v>366</v>
      </c>
      <c r="D2" s="1" t="s">
        <v>367</v>
      </c>
      <c r="E2" s="1" t="s">
        <v>368</v>
      </c>
      <c r="F2" s="1" t="s">
        <v>345</v>
      </c>
      <c r="G2" s="1" t="s">
        <v>369</v>
      </c>
      <c r="H2" s="1" t="s">
        <v>370</v>
      </c>
      <c r="I2" s="1" t="s">
        <v>371</v>
      </c>
      <c r="J2" s="1" t="s">
        <v>372</v>
      </c>
      <c r="K2" s="1" t="s">
        <v>373</v>
      </c>
    </row>
    <row r="3" spans="1:11" x14ac:dyDescent="0.25">
      <c r="A3" s="15" t="s">
        <v>374</v>
      </c>
      <c r="B3" s="15" t="s">
        <v>375</v>
      </c>
      <c r="C3" s="15" t="s">
        <v>376</v>
      </c>
      <c r="D3" s="15">
        <v>4</v>
      </c>
      <c r="E3" s="15" t="s">
        <v>377</v>
      </c>
      <c r="F3" s="15" t="s">
        <v>378</v>
      </c>
      <c r="G3" s="15" t="s">
        <v>379</v>
      </c>
      <c r="H3" s="15" t="e">
        <f>NA()</f>
        <v>#N/A</v>
      </c>
      <c r="I3" s="15">
        <v>142</v>
      </c>
      <c r="J3" s="15">
        <v>34</v>
      </c>
      <c r="K3" s="15" t="e">
        <f>NA()</f>
        <v>#N/A</v>
      </c>
    </row>
    <row r="4" spans="1:11" x14ac:dyDescent="0.25">
      <c r="A4" s="15" t="s">
        <v>380</v>
      </c>
      <c r="B4" s="15" t="s">
        <v>381</v>
      </c>
      <c r="C4" s="15" t="s">
        <v>382</v>
      </c>
      <c r="D4" s="15">
        <v>248</v>
      </c>
      <c r="E4" s="15" t="s">
        <v>383</v>
      </c>
      <c r="F4" s="15" t="s">
        <v>384</v>
      </c>
      <c r="G4" s="15" t="s">
        <v>385</v>
      </c>
      <c r="H4" s="15" t="e">
        <f>NA()</f>
        <v>#N/A</v>
      </c>
      <c r="I4" s="15">
        <v>150</v>
      </c>
      <c r="J4" s="15">
        <v>154</v>
      </c>
      <c r="K4" s="15" t="e">
        <f>NA()</f>
        <v>#N/A</v>
      </c>
    </row>
    <row r="5" spans="1:11" x14ac:dyDescent="0.25">
      <c r="A5" s="15" t="s">
        <v>386</v>
      </c>
      <c r="B5" s="15" t="s">
        <v>387</v>
      </c>
      <c r="C5" s="15" t="s">
        <v>388</v>
      </c>
      <c r="D5" s="15">
        <v>8</v>
      </c>
      <c r="E5" s="15" t="s">
        <v>389</v>
      </c>
      <c r="F5" s="15" t="s">
        <v>384</v>
      </c>
      <c r="G5" s="15" t="s">
        <v>390</v>
      </c>
      <c r="H5" s="15" t="e">
        <f>NA()</f>
        <v>#N/A</v>
      </c>
      <c r="I5" s="15">
        <v>150</v>
      </c>
      <c r="J5" s="15">
        <v>39</v>
      </c>
      <c r="K5" s="15" t="e">
        <f>NA()</f>
        <v>#N/A</v>
      </c>
    </row>
    <row r="6" spans="1:11" x14ac:dyDescent="0.25">
      <c r="A6" s="15" t="s">
        <v>391</v>
      </c>
      <c r="B6" s="15" t="s">
        <v>392</v>
      </c>
      <c r="C6" s="15" t="s">
        <v>393</v>
      </c>
      <c r="D6" s="15">
        <v>12</v>
      </c>
      <c r="E6" s="15" t="s">
        <v>394</v>
      </c>
      <c r="F6" s="15" t="s">
        <v>395</v>
      </c>
      <c r="G6" s="15" t="s">
        <v>396</v>
      </c>
      <c r="H6" s="15" t="e">
        <f>NA()</f>
        <v>#N/A</v>
      </c>
      <c r="I6" s="15">
        <v>2</v>
      </c>
      <c r="J6" s="15">
        <v>15</v>
      </c>
      <c r="K6" s="15" t="e">
        <f>NA()</f>
        <v>#N/A</v>
      </c>
    </row>
    <row r="7" spans="1:11" x14ac:dyDescent="0.25">
      <c r="A7" s="15" t="s">
        <v>397</v>
      </c>
      <c r="B7" s="15" t="s">
        <v>398</v>
      </c>
      <c r="C7" s="15" t="s">
        <v>399</v>
      </c>
      <c r="D7" s="15">
        <v>16</v>
      </c>
      <c r="E7" s="15" t="s">
        <v>400</v>
      </c>
      <c r="F7" s="15" t="s">
        <v>401</v>
      </c>
      <c r="G7" s="15" t="s">
        <v>402</v>
      </c>
      <c r="H7" s="15" t="e">
        <f>NA()</f>
        <v>#N/A</v>
      </c>
      <c r="I7" s="15">
        <v>9</v>
      </c>
      <c r="J7" s="15">
        <v>61</v>
      </c>
      <c r="K7" s="15" t="e">
        <f>NA()</f>
        <v>#N/A</v>
      </c>
    </row>
    <row r="8" spans="1:11" x14ac:dyDescent="0.25">
      <c r="A8" s="15" t="s">
        <v>403</v>
      </c>
      <c r="B8" s="15" t="s">
        <v>404</v>
      </c>
      <c r="C8" s="15" t="s">
        <v>405</v>
      </c>
      <c r="D8" s="15">
        <v>20</v>
      </c>
      <c r="E8" s="15" t="s">
        <v>406</v>
      </c>
      <c r="F8" s="15" t="s">
        <v>384</v>
      </c>
      <c r="G8" s="15" t="s">
        <v>390</v>
      </c>
      <c r="H8" s="15" t="e">
        <f>NA()</f>
        <v>#N/A</v>
      </c>
      <c r="I8" s="15">
        <v>150</v>
      </c>
      <c r="J8" s="15">
        <v>39</v>
      </c>
      <c r="K8" s="15" t="e">
        <f>NA()</f>
        <v>#N/A</v>
      </c>
    </row>
    <row r="9" spans="1:11" x14ac:dyDescent="0.25">
      <c r="A9" s="15" t="s">
        <v>407</v>
      </c>
      <c r="B9" s="15" t="s">
        <v>408</v>
      </c>
      <c r="C9" s="15" t="s">
        <v>409</v>
      </c>
      <c r="D9" s="15">
        <v>24</v>
      </c>
      <c r="E9" s="15" t="s">
        <v>410</v>
      </c>
      <c r="F9" s="15" t="s">
        <v>395</v>
      </c>
      <c r="G9" s="15" t="s">
        <v>411</v>
      </c>
      <c r="H9" s="15" t="s">
        <v>412</v>
      </c>
      <c r="I9" s="15">
        <v>2</v>
      </c>
      <c r="J9" s="15">
        <v>202</v>
      </c>
      <c r="K9" s="15">
        <v>17</v>
      </c>
    </row>
    <row r="10" spans="1:11" x14ac:dyDescent="0.25">
      <c r="A10" s="15" t="s">
        <v>413</v>
      </c>
      <c r="B10" s="15" t="s">
        <v>414</v>
      </c>
      <c r="C10" s="15" t="s">
        <v>415</v>
      </c>
      <c r="D10" s="15">
        <v>660</v>
      </c>
      <c r="E10" s="15" t="s">
        <v>416</v>
      </c>
      <c r="F10" s="15" t="s">
        <v>39</v>
      </c>
      <c r="G10" s="15" t="s">
        <v>417</v>
      </c>
      <c r="H10" s="15" t="s">
        <v>418</v>
      </c>
      <c r="I10" s="15">
        <v>19</v>
      </c>
      <c r="J10" s="15">
        <v>419</v>
      </c>
      <c r="K10" s="15">
        <v>29</v>
      </c>
    </row>
    <row r="11" spans="1:11" x14ac:dyDescent="0.25">
      <c r="A11" s="15" t="s">
        <v>419</v>
      </c>
      <c r="B11" s="15" t="s">
        <v>420</v>
      </c>
      <c r="C11" s="15" t="s">
        <v>421</v>
      </c>
      <c r="D11" s="15">
        <v>10</v>
      </c>
      <c r="E11" s="15" t="s">
        <v>422</v>
      </c>
      <c r="F11" s="15" t="e">
        <f>NA()</f>
        <v>#N/A</v>
      </c>
      <c r="G11" s="15" t="e">
        <f>NA()</f>
        <v>#N/A</v>
      </c>
      <c r="H11" s="15" t="e">
        <f>NA()</f>
        <v>#N/A</v>
      </c>
      <c r="I11" s="15" t="e">
        <f>NA()</f>
        <v>#N/A</v>
      </c>
      <c r="J11" s="15" t="e">
        <f>NA()</f>
        <v>#N/A</v>
      </c>
      <c r="K11" s="15" t="e">
        <f>NA()</f>
        <v>#N/A</v>
      </c>
    </row>
    <row r="12" spans="1:11" x14ac:dyDescent="0.25">
      <c r="A12" s="15" t="s">
        <v>423</v>
      </c>
      <c r="B12" s="15" t="s">
        <v>424</v>
      </c>
      <c r="C12" s="15" t="s">
        <v>425</v>
      </c>
      <c r="D12" s="15">
        <v>28</v>
      </c>
      <c r="E12" s="15" t="s">
        <v>426</v>
      </c>
      <c r="F12" s="15" t="s">
        <v>39</v>
      </c>
      <c r="G12" s="15" t="s">
        <v>417</v>
      </c>
      <c r="H12" s="15" t="s">
        <v>418</v>
      </c>
      <c r="I12" s="15">
        <v>19</v>
      </c>
      <c r="J12" s="15">
        <v>419</v>
      </c>
      <c r="K12" s="15">
        <v>29</v>
      </c>
    </row>
    <row r="13" spans="1:11" x14ac:dyDescent="0.25">
      <c r="A13" s="15" t="s">
        <v>40</v>
      </c>
      <c r="B13" s="15" t="s">
        <v>427</v>
      </c>
      <c r="C13" s="15" t="s">
        <v>428</v>
      </c>
      <c r="D13" s="15">
        <v>32</v>
      </c>
      <c r="E13" s="15" t="s">
        <v>429</v>
      </c>
      <c r="F13" s="15" t="s">
        <v>39</v>
      </c>
      <c r="G13" s="15" t="s">
        <v>417</v>
      </c>
      <c r="H13" s="15" t="s">
        <v>430</v>
      </c>
      <c r="I13" s="15">
        <v>19</v>
      </c>
      <c r="J13" s="15">
        <v>419</v>
      </c>
      <c r="K13" s="15">
        <v>5</v>
      </c>
    </row>
    <row r="14" spans="1:11" x14ac:dyDescent="0.25">
      <c r="A14" s="15" t="s">
        <v>431</v>
      </c>
      <c r="B14" s="15" t="s">
        <v>432</v>
      </c>
      <c r="C14" s="15" t="s">
        <v>433</v>
      </c>
      <c r="D14" s="15">
        <v>51</v>
      </c>
      <c r="E14" s="15" t="s">
        <v>434</v>
      </c>
      <c r="F14" s="15" t="s">
        <v>378</v>
      </c>
      <c r="G14" s="15" t="s">
        <v>435</v>
      </c>
      <c r="H14" s="15" t="e">
        <f>NA()</f>
        <v>#N/A</v>
      </c>
      <c r="I14" s="15">
        <v>142</v>
      </c>
      <c r="J14" s="15">
        <v>145</v>
      </c>
      <c r="K14" s="15" t="e">
        <f>NA()</f>
        <v>#N/A</v>
      </c>
    </row>
    <row r="15" spans="1:11" x14ac:dyDescent="0.25">
      <c r="A15" s="15" t="s">
        <v>436</v>
      </c>
      <c r="B15" s="15" t="s">
        <v>437</v>
      </c>
      <c r="C15" s="15" t="s">
        <v>438</v>
      </c>
      <c r="D15" s="15">
        <v>533</v>
      </c>
      <c r="E15" s="15" t="s">
        <v>439</v>
      </c>
      <c r="F15" s="15" t="s">
        <v>39</v>
      </c>
      <c r="G15" s="15" t="s">
        <v>417</v>
      </c>
      <c r="H15" s="15" t="s">
        <v>418</v>
      </c>
      <c r="I15" s="15">
        <v>19</v>
      </c>
      <c r="J15" s="15">
        <v>419</v>
      </c>
      <c r="K15" s="15">
        <v>29</v>
      </c>
    </row>
    <row r="16" spans="1:11" x14ac:dyDescent="0.25">
      <c r="A16" s="15" t="s">
        <v>42</v>
      </c>
      <c r="B16" s="15" t="s">
        <v>440</v>
      </c>
      <c r="C16" s="15" t="s">
        <v>441</v>
      </c>
      <c r="D16" s="15">
        <v>36</v>
      </c>
      <c r="E16" s="15" t="s">
        <v>442</v>
      </c>
      <c r="F16" s="15" t="s">
        <v>401</v>
      </c>
      <c r="G16" s="15" t="s">
        <v>443</v>
      </c>
      <c r="H16" s="15" t="e">
        <f>NA()</f>
        <v>#N/A</v>
      </c>
      <c r="I16" s="15">
        <v>9</v>
      </c>
      <c r="J16" s="15">
        <v>53</v>
      </c>
      <c r="K16" s="15" t="e">
        <f>NA()</f>
        <v>#N/A</v>
      </c>
    </row>
    <row r="17" spans="1:11" x14ac:dyDescent="0.25">
      <c r="A17" s="15" t="s">
        <v>44</v>
      </c>
      <c r="B17" s="15" t="s">
        <v>444</v>
      </c>
      <c r="C17" s="15" t="s">
        <v>445</v>
      </c>
      <c r="D17" s="15">
        <v>40</v>
      </c>
      <c r="E17" s="15" t="s">
        <v>446</v>
      </c>
      <c r="F17" s="15" t="s">
        <v>384</v>
      </c>
      <c r="G17" s="15" t="s">
        <v>447</v>
      </c>
      <c r="H17" s="15" t="e">
        <f>NA()</f>
        <v>#N/A</v>
      </c>
      <c r="I17" s="15">
        <v>150</v>
      </c>
      <c r="J17" s="15">
        <v>155</v>
      </c>
      <c r="K17" s="15" t="e">
        <f>NA()</f>
        <v>#N/A</v>
      </c>
    </row>
    <row r="18" spans="1:11" x14ac:dyDescent="0.25">
      <c r="A18" s="15" t="s">
        <v>322</v>
      </c>
      <c r="B18" s="15" t="s">
        <v>448</v>
      </c>
      <c r="C18" s="15" t="s">
        <v>449</v>
      </c>
      <c r="D18" s="15">
        <v>31</v>
      </c>
      <c r="E18" s="15" t="s">
        <v>450</v>
      </c>
      <c r="F18" s="15" t="s">
        <v>378</v>
      </c>
      <c r="G18" s="15" t="s">
        <v>435</v>
      </c>
      <c r="H18" s="15" t="e">
        <f>NA()</f>
        <v>#N/A</v>
      </c>
      <c r="I18" s="15">
        <v>142</v>
      </c>
      <c r="J18" s="15">
        <v>145</v>
      </c>
      <c r="K18" s="15" t="e">
        <f>NA()</f>
        <v>#N/A</v>
      </c>
    </row>
    <row r="19" spans="1:11" x14ac:dyDescent="0.25">
      <c r="A19" s="15" t="s">
        <v>48</v>
      </c>
      <c r="B19" s="15" t="s">
        <v>451</v>
      </c>
      <c r="C19" s="15" t="s">
        <v>452</v>
      </c>
      <c r="D19" s="15">
        <v>44</v>
      </c>
      <c r="E19" s="15" t="s">
        <v>453</v>
      </c>
      <c r="F19" s="15" t="s">
        <v>39</v>
      </c>
      <c r="G19" s="15" t="s">
        <v>417</v>
      </c>
      <c r="H19" s="15" t="s">
        <v>418</v>
      </c>
      <c r="I19" s="15">
        <v>19</v>
      </c>
      <c r="J19" s="15">
        <v>419</v>
      </c>
      <c r="K19" s="15">
        <v>29</v>
      </c>
    </row>
    <row r="20" spans="1:11" x14ac:dyDescent="0.25">
      <c r="A20" s="15" t="s">
        <v>50</v>
      </c>
      <c r="B20" s="15" t="s">
        <v>454</v>
      </c>
      <c r="C20" s="15" t="s">
        <v>455</v>
      </c>
      <c r="D20" s="15">
        <v>48</v>
      </c>
      <c r="E20" s="15" t="s">
        <v>456</v>
      </c>
      <c r="F20" s="15" t="s">
        <v>378</v>
      </c>
      <c r="G20" s="15" t="s">
        <v>435</v>
      </c>
      <c r="H20" s="15" t="e">
        <f>NA()</f>
        <v>#N/A</v>
      </c>
      <c r="I20" s="15">
        <v>142</v>
      </c>
      <c r="J20" s="15">
        <v>145</v>
      </c>
      <c r="K20" s="15" t="e">
        <f>NA()</f>
        <v>#N/A</v>
      </c>
    </row>
    <row r="21" spans="1:11" x14ac:dyDescent="0.25">
      <c r="A21" s="15" t="s">
        <v>294</v>
      </c>
      <c r="B21" s="15" t="s">
        <v>457</v>
      </c>
      <c r="C21" s="15" t="s">
        <v>458</v>
      </c>
      <c r="D21" s="15">
        <v>50</v>
      </c>
      <c r="E21" s="15" t="s">
        <v>459</v>
      </c>
      <c r="F21" s="15" t="s">
        <v>378</v>
      </c>
      <c r="G21" s="15" t="s">
        <v>379</v>
      </c>
      <c r="H21" s="15" t="e">
        <f>NA()</f>
        <v>#N/A</v>
      </c>
      <c r="I21" s="15">
        <v>142</v>
      </c>
      <c r="J21" s="15">
        <v>34</v>
      </c>
      <c r="K21" s="15" t="e">
        <f>NA()</f>
        <v>#N/A</v>
      </c>
    </row>
    <row r="22" spans="1:11" x14ac:dyDescent="0.25">
      <c r="A22" s="15" t="s">
        <v>460</v>
      </c>
      <c r="B22" s="15" t="s">
        <v>461</v>
      </c>
      <c r="C22" s="15" t="s">
        <v>462</v>
      </c>
      <c r="D22" s="15">
        <v>52</v>
      </c>
      <c r="E22" s="15" t="s">
        <v>463</v>
      </c>
      <c r="F22" s="15" t="s">
        <v>39</v>
      </c>
      <c r="G22" s="15" t="s">
        <v>417</v>
      </c>
      <c r="H22" s="15" t="s">
        <v>418</v>
      </c>
      <c r="I22" s="15">
        <v>19</v>
      </c>
      <c r="J22" s="15">
        <v>419</v>
      </c>
      <c r="K22" s="15">
        <v>29</v>
      </c>
    </row>
    <row r="23" spans="1:11" x14ac:dyDescent="0.25">
      <c r="A23" s="15" t="s">
        <v>464</v>
      </c>
      <c r="B23" s="15" t="s">
        <v>465</v>
      </c>
      <c r="C23" s="15" t="s">
        <v>466</v>
      </c>
      <c r="D23" s="15">
        <v>112</v>
      </c>
      <c r="E23" s="15" t="s">
        <v>467</v>
      </c>
      <c r="F23" s="15" t="s">
        <v>384</v>
      </c>
      <c r="G23" s="15" t="s">
        <v>468</v>
      </c>
      <c r="H23" s="15" t="e">
        <f>NA()</f>
        <v>#N/A</v>
      </c>
      <c r="I23" s="15">
        <v>150</v>
      </c>
      <c r="J23" s="15">
        <v>151</v>
      </c>
      <c r="K23" s="15" t="e">
        <f>NA()</f>
        <v>#N/A</v>
      </c>
    </row>
    <row r="24" spans="1:11" x14ac:dyDescent="0.25">
      <c r="A24" s="15" t="s">
        <v>26</v>
      </c>
      <c r="B24" s="15" t="s">
        <v>469</v>
      </c>
      <c r="C24" s="15" t="s">
        <v>470</v>
      </c>
      <c r="D24" s="15">
        <v>56</v>
      </c>
      <c r="E24" s="15" t="s">
        <v>471</v>
      </c>
      <c r="F24" s="15" t="s">
        <v>384</v>
      </c>
      <c r="G24" s="15" t="s">
        <v>447</v>
      </c>
      <c r="H24" s="15" t="e">
        <f>NA()</f>
        <v>#N/A</v>
      </c>
      <c r="I24" s="15">
        <v>150</v>
      </c>
      <c r="J24" s="15">
        <v>155</v>
      </c>
      <c r="K24" s="15" t="e">
        <f>NA()</f>
        <v>#N/A</v>
      </c>
    </row>
    <row r="25" spans="1:11" x14ac:dyDescent="0.25">
      <c r="A25" s="15" t="s">
        <v>472</v>
      </c>
      <c r="B25" s="15" t="s">
        <v>473</v>
      </c>
      <c r="C25" s="15" t="s">
        <v>474</v>
      </c>
      <c r="D25" s="15">
        <v>84</v>
      </c>
      <c r="E25" s="15" t="s">
        <v>475</v>
      </c>
      <c r="F25" s="15" t="s">
        <v>39</v>
      </c>
      <c r="G25" s="15" t="s">
        <v>417</v>
      </c>
      <c r="H25" s="15" t="s">
        <v>476</v>
      </c>
      <c r="I25" s="15">
        <v>19</v>
      </c>
      <c r="J25" s="15">
        <v>419</v>
      </c>
      <c r="K25" s="15">
        <v>13</v>
      </c>
    </row>
    <row r="26" spans="1:11" x14ac:dyDescent="0.25">
      <c r="A26" s="15" t="s">
        <v>477</v>
      </c>
      <c r="B26" s="15" t="s">
        <v>478</v>
      </c>
      <c r="C26" s="15" t="s">
        <v>479</v>
      </c>
      <c r="D26" s="15">
        <v>204</v>
      </c>
      <c r="E26" s="15" t="s">
        <v>480</v>
      </c>
      <c r="F26" s="15" t="s">
        <v>395</v>
      </c>
      <c r="G26" s="15" t="s">
        <v>411</v>
      </c>
      <c r="H26" s="15" t="s">
        <v>481</v>
      </c>
      <c r="I26" s="15">
        <v>2</v>
      </c>
      <c r="J26" s="15">
        <v>202</v>
      </c>
      <c r="K26" s="15">
        <v>11</v>
      </c>
    </row>
    <row r="27" spans="1:11" x14ac:dyDescent="0.25">
      <c r="A27" s="15" t="s">
        <v>482</v>
      </c>
      <c r="B27" s="15" t="s">
        <v>483</v>
      </c>
      <c r="C27" s="15" t="s">
        <v>484</v>
      </c>
      <c r="D27" s="15">
        <v>60</v>
      </c>
      <c r="E27" s="15" t="s">
        <v>485</v>
      </c>
      <c r="F27" s="15" t="s">
        <v>39</v>
      </c>
      <c r="G27" s="15" t="s">
        <v>486</v>
      </c>
      <c r="H27" s="15" t="e">
        <f>NA()</f>
        <v>#N/A</v>
      </c>
      <c r="I27" s="15">
        <v>19</v>
      </c>
      <c r="J27" s="15">
        <v>21</v>
      </c>
      <c r="K27" s="15" t="e">
        <f>NA()</f>
        <v>#N/A</v>
      </c>
    </row>
    <row r="28" spans="1:11" x14ac:dyDescent="0.25">
      <c r="A28" s="15" t="s">
        <v>487</v>
      </c>
      <c r="B28" s="15" t="s">
        <v>488</v>
      </c>
      <c r="C28" s="15" t="s">
        <v>489</v>
      </c>
      <c r="D28" s="15">
        <v>64</v>
      </c>
      <c r="E28" s="15" t="s">
        <v>490</v>
      </c>
      <c r="F28" s="15" t="s">
        <v>378</v>
      </c>
      <c r="G28" s="15" t="s">
        <v>379</v>
      </c>
      <c r="H28" s="15" t="e">
        <f>NA()</f>
        <v>#N/A</v>
      </c>
      <c r="I28" s="15">
        <v>142</v>
      </c>
      <c r="J28" s="15">
        <v>34</v>
      </c>
      <c r="K28" s="15" t="e">
        <f>NA()</f>
        <v>#N/A</v>
      </c>
    </row>
    <row r="29" spans="1:11" x14ac:dyDescent="0.25">
      <c r="A29" s="15" t="s">
        <v>1320</v>
      </c>
      <c r="B29" s="15" t="s">
        <v>491</v>
      </c>
      <c r="C29" s="15" t="s">
        <v>492</v>
      </c>
      <c r="D29" s="15">
        <v>68</v>
      </c>
      <c r="E29" s="15" t="s">
        <v>493</v>
      </c>
      <c r="F29" s="15" t="s">
        <v>39</v>
      </c>
      <c r="G29" s="15" t="s">
        <v>417</v>
      </c>
      <c r="H29" s="15" t="s">
        <v>430</v>
      </c>
      <c r="I29" s="15">
        <v>19</v>
      </c>
      <c r="J29" s="15">
        <v>419</v>
      </c>
      <c r="K29" s="15">
        <v>5</v>
      </c>
    </row>
    <row r="30" spans="1:11" x14ac:dyDescent="0.25">
      <c r="A30" s="15" t="s">
        <v>494</v>
      </c>
      <c r="B30" s="15" t="s">
        <v>495</v>
      </c>
      <c r="C30" s="15" t="s">
        <v>496</v>
      </c>
      <c r="D30" s="15">
        <v>535</v>
      </c>
      <c r="E30" s="15" t="s">
        <v>497</v>
      </c>
      <c r="F30" s="15" t="s">
        <v>39</v>
      </c>
      <c r="G30" s="15" t="s">
        <v>417</v>
      </c>
      <c r="H30" s="15" t="s">
        <v>418</v>
      </c>
      <c r="I30" s="15">
        <v>19</v>
      </c>
      <c r="J30" s="15">
        <v>419</v>
      </c>
      <c r="K30" s="15">
        <v>29</v>
      </c>
    </row>
    <row r="31" spans="1:11" x14ac:dyDescent="0.25">
      <c r="A31" s="15" t="s">
        <v>498</v>
      </c>
      <c r="B31" s="15" t="s">
        <v>499</v>
      </c>
      <c r="C31" s="15" t="s">
        <v>500</v>
      </c>
      <c r="D31" s="15">
        <v>70</v>
      </c>
      <c r="E31" s="15" t="s">
        <v>501</v>
      </c>
      <c r="F31" s="15" t="s">
        <v>384</v>
      </c>
      <c r="G31" s="15" t="s">
        <v>390</v>
      </c>
      <c r="H31" s="15" t="e">
        <f>NA()</f>
        <v>#N/A</v>
      </c>
      <c r="I31" s="15">
        <v>150</v>
      </c>
      <c r="J31" s="15">
        <v>39</v>
      </c>
      <c r="K31" s="15" t="e">
        <f>NA()</f>
        <v>#N/A</v>
      </c>
    </row>
    <row r="32" spans="1:11" x14ac:dyDescent="0.25">
      <c r="A32" s="15" t="s">
        <v>502</v>
      </c>
      <c r="B32" s="15" t="s">
        <v>503</v>
      </c>
      <c r="C32" s="15" t="s">
        <v>504</v>
      </c>
      <c r="D32" s="15">
        <v>72</v>
      </c>
      <c r="E32" s="15" t="s">
        <v>505</v>
      </c>
      <c r="F32" s="15" t="s">
        <v>395</v>
      </c>
      <c r="G32" s="15" t="s">
        <v>411</v>
      </c>
      <c r="H32" s="15" t="s">
        <v>506</v>
      </c>
      <c r="I32" s="15">
        <v>2</v>
      </c>
      <c r="J32" s="15">
        <v>202</v>
      </c>
      <c r="K32" s="15">
        <v>18</v>
      </c>
    </row>
    <row r="33" spans="1:11" x14ac:dyDescent="0.25">
      <c r="A33" s="15" t="s">
        <v>507</v>
      </c>
      <c r="B33" s="15" t="s">
        <v>508</v>
      </c>
      <c r="C33" s="15" t="s">
        <v>509</v>
      </c>
      <c r="D33" s="15">
        <v>74</v>
      </c>
      <c r="E33" s="15" t="s">
        <v>510</v>
      </c>
      <c r="F33" s="15" t="s">
        <v>39</v>
      </c>
      <c r="G33" s="15" t="s">
        <v>417</v>
      </c>
      <c r="H33" s="15" t="s">
        <v>430</v>
      </c>
      <c r="I33" s="15">
        <v>19</v>
      </c>
      <c r="J33" s="15">
        <v>419</v>
      </c>
      <c r="K33" s="15">
        <v>5</v>
      </c>
    </row>
    <row r="34" spans="1:11" x14ac:dyDescent="0.25">
      <c r="A34" s="15" t="s">
        <v>53</v>
      </c>
      <c r="B34" s="15" t="s">
        <v>511</v>
      </c>
      <c r="C34" s="15" t="s">
        <v>512</v>
      </c>
      <c r="D34" s="15">
        <v>76</v>
      </c>
      <c r="E34" s="15" t="s">
        <v>513</v>
      </c>
      <c r="F34" s="15" t="s">
        <v>39</v>
      </c>
      <c r="G34" s="15" t="s">
        <v>417</v>
      </c>
      <c r="H34" s="15" t="s">
        <v>430</v>
      </c>
      <c r="I34" s="15">
        <v>19</v>
      </c>
      <c r="J34" s="15">
        <v>419</v>
      </c>
      <c r="K34" s="15">
        <v>5</v>
      </c>
    </row>
    <row r="35" spans="1:11" x14ac:dyDescent="0.25">
      <c r="A35" s="15" t="s">
        <v>514</v>
      </c>
      <c r="B35" s="15" t="s">
        <v>515</v>
      </c>
      <c r="C35" s="15" t="s">
        <v>516</v>
      </c>
      <c r="D35" s="15">
        <v>86</v>
      </c>
      <c r="E35" s="15" t="s">
        <v>517</v>
      </c>
      <c r="F35" s="15" t="s">
        <v>395</v>
      </c>
      <c r="G35" s="15" t="s">
        <v>411</v>
      </c>
      <c r="H35" s="15" t="s">
        <v>518</v>
      </c>
      <c r="I35" s="15">
        <v>2</v>
      </c>
      <c r="J35" s="15">
        <v>202</v>
      </c>
      <c r="K35" s="15">
        <v>14</v>
      </c>
    </row>
    <row r="36" spans="1:11" x14ac:dyDescent="0.25">
      <c r="A36" s="15" t="s">
        <v>58</v>
      </c>
      <c r="B36" s="15" t="s">
        <v>519</v>
      </c>
      <c r="C36" s="15" t="s">
        <v>520</v>
      </c>
      <c r="D36" s="15">
        <v>96</v>
      </c>
      <c r="E36" s="15" t="s">
        <v>521</v>
      </c>
      <c r="F36" s="15" t="s">
        <v>378</v>
      </c>
      <c r="G36" s="15" t="s">
        <v>522</v>
      </c>
      <c r="H36" s="15" t="e">
        <f>NA()</f>
        <v>#N/A</v>
      </c>
      <c r="I36" s="15">
        <v>142</v>
      </c>
      <c r="J36" s="15">
        <v>35</v>
      </c>
      <c r="K36" s="15" t="e">
        <f>NA()</f>
        <v>#N/A</v>
      </c>
    </row>
    <row r="37" spans="1:11" x14ac:dyDescent="0.25">
      <c r="A37" s="15" t="s">
        <v>61</v>
      </c>
      <c r="B37" s="15" t="s">
        <v>523</v>
      </c>
      <c r="C37" s="15" t="s">
        <v>524</v>
      </c>
      <c r="D37" s="15">
        <v>100</v>
      </c>
      <c r="E37" s="15" t="s">
        <v>525</v>
      </c>
      <c r="F37" s="15" t="s">
        <v>384</v>
      </c>
      <c r="G37" s="15" t="s">
        <v>468</v>
      </c>
      <c r="H37" s="15" t="e">
        <f>NA()</f>
        <v>#N/A</v>
      </c>
      <c r="I37" s="15">
        <v>150</v>
      </c>
      <c r="J37" s="15">
        <v>151</v>
      </c>
      <c r="K37" s="15" t="e">
        <f>NA()</f>
        <v>#N/A</v>
      </c>
    </row>
    <row r="38" spans="1:11" x14ac:dyDescent="0.25">
      <c r="A38" s="15" t="s">
        <v>526</v>
      </c>
      <c r="B38" s="15" t="s">
        <v>527</v>
      </c>
      <c r="C38" s="15" t="s">
        <v>528</v>
      </c>
      <c r="D38" s="15">
        <v>854</v>
      </c>
      <c r="E38" s="15" t="s">
        <v>529</v>
      </c>
      <c r="F38" s="15" t="s">
        <v>395</v>
      </c>
      <c r="G38" s="15" t="s">
        <v>411</v>
      </c>
      <c r="H38" s="15" t="s">
        <v>481</v>
      </c>
      <c r="I38" s="15">
        <v>2</v>
      </c>
      <c r="J38" s="15">
        <v>202</v>
      </c>
      <c r="K38" s="15">
        <v>11</v>
      </c>
    </row>
    <row r="39" spans="1:11" x14ac:dyDescent="0.25">
      <c r="A39" s="15" t="s">
        <v>530</v>
      </c>
      <c r="B39" s="15" t="s">
        <v>531</v>
      </c>
      <c r="C39" s="15" t="s">
        <v>532</v>
      </c>
      <c r="D39" s="15">
        <v>108</v>
      </c>
      <c r="E39" s="15" t="s">
        <v>533</v>
      </c>
      <c r="F39" s="15" t="s">
        <v>395</v>
      </c>
      <c r="G39" s="15" t="s">
        <v>411</v>
      </c>
      <c r="H39" s="15" t="s">
        <v>518</v>
      </c>
      <c r="I39" s="15">
        <v>2</v>
      </c>
      <c r="J39" s="15">
        <v>202</v>
      </c>
      <c r="K39" s="15">
        <v>14</v>
      </c>
    </row>
    <row r="40" spans="1:11" x14ac:dyDescent="0.25">
      <c r="A40" s="15" t="s">
        <v>534</v>
      </c>
      <c r="B40" s="15" t="s">
        <v>535</v>
      </c>
      <c r="C40" s="15" t="s">
        <v>536</v>
      </c>
      <c r="D40" s="15">
        <v>132</v>
      </c>
      <c r="E40" s="15" t="s">
        <v>537</v>
      </c>
      <c r="F40" s="15" t="s">
        <v>395</v>
      </c>
      <c r="G40" s="15" t="s">
        <v>411</v>
      </c>
      <c r="H40" s="15" t="s">
        <v>481</v>
      </c>
      <c r="I40" s="15">
        <v>2</v>
      </c>
      <c r="J40" s="15">
        <v>202</v>
      </c>
      <c r="K40" s="15">
        <v>11</v>
      </c>
    </row>
    <row r="41" spans="1:11" x14ac:dyDescent="0.25">
      <c r="A41" s="15" t="s">
        <v>538</v>
      </c>
      <c r="B41" s="15" t="s">
        <v>539</v>
      </c>
      <c r="C41" s="15" t="s">
        <v>540</v>
      </c>
      <c r="D41" s="15">
        <v>116</v>
      </c>
      <c r="E41" s="15" t="s">
        <v>541</v>
      </c>
      <c r="F41" s="15" t="s">
        <v>378</v>
      </c>
      <c r="G41" s="15" t="s">
        <v>522</v>
      </c>
      <c r="H41" s="15" t="e">
        <f>NA()</f>
        <v>#N/A</v>
      </c>
      <c r="I41" s="15">
        <v>142</v>
      </c>
      <c r="J41" s="15">
        <v>35</v>
      </c>
      <c r="K41" s="15" t="e">
        <f>NA()</f>
        <v>#N/A</v>
      </c>
    </row>
    <row r="42" spans="1:11" x14ac:dyDescent="0.25">
      <c r="A42" s="15" t="s">
        <v>542</v>
      </c>
      <c r="B42" s="15" t="s">
        <v>543</v>
      </c>
      <c r="C42" s="15" t="s">
        <v>544</v>
      </c>
      <c r="D42" s="15">
        <v>120</v>
      </c>
      <c r="E42" s="15" t="s">
        <v>545</v>
      </c>
      <c r="F42" s="15" t="s">
        <v>395</v>
      </c>
      <c r="G42" s="15" t="s">
        <v>411</v>
      </c>
      <c r="H42" s="15" t="s">
        <v>412</v>
      </c>
      <c r="I42" s="15">
        <v>2</v>
      </c>
      <c r="J42" s="15">
        <v>202</v>
      </c>
      <c r="K42" s="15">
        <v>17</v>
      </c>
    </row>
    <row r="43" spans="1:11" x14ac:dyDescent="0.25">
      <c r="A43" s="15" t="s">
        <v>64</v>
      </c>
      <c r="B43" s="15" t="s">
        <v>546</v>
      </c>
      <c r="C43" s="15" t="s">
        <v>547</v>
      </c>
      <c r="D43" s="15">
        <v>124</v>
      </c>
      <c r="E43" s="15" t="s">
        <v>548</v>
      </c>
      <c r="F43" s="15" t="s">
        <v>39</v>
      </c>
      <c r="G43" s="15" t="s">
        <v>486</v>
      </c>
      <c r="H43" s="15" t="e">
        <f>NA()</f>
        <v>#N/A</v>
      </c>
      <c r="I43" s="15">
        <v>19</v>
      </c>
      <c r="J43" s="15">
        <v>21</v>
      </c>
      <c r="K43" s="15" t="e">
        <f>NA()</f>
        <v>#N/A</v>
      </c>
    </row>
    <row r="44" spans="1:11" x14ac:dyDescent="0.25">
      <c r="A44" s="15" t="s">
        <v>549</v>
      </c>
      <c r="B44" s="15" t="s">
        <v>550</v>
      </c>
      <c r="C44" s="15" t="s">
        <v>551</v>
      </c>
      <c r="D44" s="15">
        <v>136</v>
      </c>
      <c r="E44" s="15" t="s">
        <v>552</v>
      </c>
      <c r="F44" s="15" t="s">
        <v>39</v>
      </c>
      <c r="G44" s="15" t="s">
        <v>417</v>
      </c>
      <c r="H44" s="15" t="s">
        <v>418</v>
      </c>
      <c r="I44" s="15">
        <v>19</v>
      </c>
      <c r="J44" s="15">
        <v>419</v>
      </c>
      <c r="K44" s="15">
        <v>29</v>
      </c>
    </row>
    <row r="45" spans="1:11" x14ac:dyDescent="0.25">
      <c r="A45" s="15" t="s">
        <v>553</v>
      </c>
      <c r="B45" s="15" t="s">
        <v>554</v>
      </c>
      <c r="C45" s="15" t="s">
        <v>555</v>
      </c>
      <c r="D45" s="15">
        <v>140</v>
      </c>
      <c r="E45" s="15" t="s">
        <v>556</v>
      </c>
      <c r="F45" s="15" t="s">
        <v>395</v>
      </c>
      <c r="G45" s="15" t="s">
        <v>411</v>
      </c>
      <c r="H45" s="15" t="s">
        <v>412</v>
      </c>
      <c r="I45" s="15">
        <v>2</v>
      </c>
      <c r="J45" s="15">
        <v>202</v>
      </c>
      <c r="K45" s="15">
        <v>17</v>
      </c>
    </row>
    <row r="46" spans="1:11" x14ac:dyDescent="0.25">
      <c r="A46" s="15" t="s">
        <v>557</v>
      </c>
      <c r="B46" s="15" t="s">
        <v>558</v>
      </c>
      <c r="C46" s="15" t="s">
        <v>559</v>
      </c>
      <c r="D46" s="15">
        <v>148</v>
      </c>
      <c r="E46" s="15" t="s">
        <v>560</v>
      </c>
      <c r="F46" s="15" t="s">
        <v>395</v>
      </c>
      <c r="G46" s="15" t="s">
        <v>411</v>
      </c>
      <c r="H46" s="15" t="s">
        <v>412</v>
      </c>
      <c r="I46" s="15">
        <v>2</v>
      </c>
      <c r="J46" s="15">
        <v>202</v>
      </c>
      <c r="K46" s="15">
        <v>17</v>
      </c>
    </row>
    <row r="47" spans="1:11" x14ac:dyDescent="0.25">
      <c r="A47" s="15" t="s">
        <v>71</v>
      </c>
      <c r="B47" s="15" t="s">
        <v>561</v>
      </c>
      <c r="C47" s="15" t="s">
        <v>562</v>
      </c>
      <c r="D47" s="15">
        <v>152</v>
      </c>
      <c r="E47" s="15" t="s">
        <v>563</v>
      </c>
      <c r="F47" s="15" t="s">
        <v>39</v>
      </c>
      <c r="G47" s="15" t="s">
        <v>417</v>
      </c>
      <c r="H47" s="15" t="s">
        <v>430</v>
      </c>
      <c r="I47" s="15">
        <v>19</v>
      </c>
      <c r="J47" s="15">
        <v>419</v>
      </c>
      <c r="K47" s="15">
        <v>5</v>
      </c>
    </row>
    <row r="48" spans="1:11" x14ac:dyDescent="0.25">
      <c r="A48" s="15" t="s">
        <v>75</v>
      </c>
      <c r="B48" s="15" t="s">
        <v>564</v>
      </c>
      <c r="C48" s="15" t="s">
        <v>565</v>
      </c>
      <c r="D48" s="15">
        <v>156</v>
      </c>
      <c r="E48" s="15" t="s">
        <v>566</v>
      </c>
      <c r="F48" s="15" t="s">
        <v>378</v>
      </c>
      <c r="G48" s="15" t="s">
        <v>567</v>
      </c>
      <c r="H48" s="15" t="e">
        <f>NA()</f>
        <v>#N/A</v>
      </c>
      <c r="I48" s="15">
        <v>142</v>
      </c>
      <c r="J48" s="15">
        <v>30</v>
      </c>
      <c r="K48" s="15" t="e">
        <f>NA()</f>
        <v>#N/A</v>
      </c>
    </row>
    <row r="49" spans="1:11" x14ac:dyDescent="0.25">
      <c r="A49" s="15" t="s">
        <v>568</v>
      </c>
      <c r="B49" s="15" t="s">
        <v>569</v>
      </c>
      <c r="C49" s="15" t="s">
        <v>570</v>
      </c>
      <c r="D49" s="15">
        <v>162</v>
      </c>
      <c r="E49" s="15" t="s">
        <v>571</v>
      </c>
      <c r="F49" s="15" t="s">
        <v>401</v>
      </c>
      <c r="G49" s="15" t="s">
        <v>443</v>
      </c>
      <c r="H49" s="15" t="e">
        <f>NA()</f>
        <v>#N/A</v>
      </c>
      <c r="I49" s="15">
        <v>9</v>
      </c>
      <c r="J49" s="15">
        <v>53</v>
      </c>
      <c r="K49" s="15" t="e">
        <f>NA()</f>
        <v>#N/A</v>
      </c>
    </row>
    <row r="50" spans="1:11" x14ac:dyDescent="0.25">
      <c r="A50" s="15" t="s">
        <v>1319</v>
      </c>
      <c r="B50" s="15" t="s">
        <v>572</v>
      </c>
      <c r="C50" s="15" t="s">
        <v>573</v>
      </c>
      <c r="D50" s="15">
        <v>166</v>
      </c>
      <c r="E50" s="15" t="s">
        <v>574</v>
      </c>
      <c r="F50" s="15" t="s">
        <v>401</v>
      </c>
      <c r="G50" s="15" t="s">
        <v>443</v>
      </c>
      <c r="H50" s="15" t="e">
        <f>NA()</f>
        <v>#N/A</v>
      </c>
      <c r="I50" s="15">
        <v>9</v>
      </c>
      <c r="J50" s="15">
        <v>53</v>
      </c>
      <c r="K50" s="15" t="e">
        <f>NA()</f>
        <v>#N/A</v>
      </c>
    </row>
    <row r="51" spans="1:11" x14ac:dyDescent="0.25">
      <c r="A51" s="15" t="s">
        <v>243</v>
      </c>
      <c r="B51" s="15" t="s">
        <v>575</v>
      </c>
      <c r="C51" s="15" t="s">
        <v>576</v>
      </c>
      <c r="D51" s="15">
        <v>170</v>
      </c>
      <c r="E51" s="15" t="s">
        <v>577</v>
      </c>
      <c r="F51" s="15" t="s">
        <v>39</v>
      </c>
      <c r="G51" s="15" t="s">
        <v>417</v>
      </c>
      <c r="H51" s="15" t="s">
        <v>430</v>
      </c>
      <c r="I51" s="15">
        <v>19</v>
      </c>
      <c r="J51" s="15">
        <v>419</v>
      </c>
      <c r="K51" s="15">
        <v>5</v>
      </c>
    </row>
    <row r="52" spans="1:11" x14ac:dyDescent="0.25">
      <c r="A52" s="15" t="s">
        <v>578</v>
      </c>
      <c r="B52" s="15" t="s">
        <v>579</v>
      </c>
      <c r="C52" s="15" t="s">
        <v>580</v>
      </c>
      <c r="D52" s="15">
        <v>174</v>
      </c>
      <c r="E52" s="15" t="s">
        <v>581</v>
      </c>
      <c r="F52" s="15" t="s">
        <v>395</v>
      </c>
      <c r="G52" s="15" t="s">
        <v>411</v>
      </c>
      <c r="H52" s="15" t="s">
        <v>518</v>
      </c>
      <c r="I52" s="15">
        <v>2</v>
      </c>
      <c r="J52" s="15">
        <v>202</v>
      </c>
      <c r="K52" s="15">
        <v>14</v>
      </c>
    </row>
    <row r="53" spans="1:11" x14ac:dyDescent="0.25">
      <c r="A53" s="15" t="s">
        <v>582</v>
      </c>
      <c r="B53" s="15" t="s">
        <v>583</v>
      </c>
      <c r="C53" s="15" t="s">
        <v>584</v>
      </c>
      <c r="D53" s="15">
        <v>178</v>
      </c>
      <c r="E53" s="15" t="s">
        <v>585</v>
      </c>
      <c r="F53" s="15" t="s">
        <v>395</v>
      </c>
      <c r="G53" s="15" t="s">
        <v>411</v>
      </c>
      <c r="H53" s="15" t="s">
        <v>412</v>
      </c>
      <c r="I53" s="15">
        <v>2</v>
      </c>
      <c r="J53" s="15">
        <v>202</v>
      </c>
      <c r="K53" s="15">
        <v>17</v>
      </c>
    </row>
    <row r="54" spans="1:11" x14ac:dyDescent="0.25">
      <c r="A54" s="15" t="s">
        <v>582</v>
      </c>
      <c r="B54" s="15" t="s">
        <v>586</v>
      </c>
      <c r="C54" s="15" t="s">
        <v>587</v>
      </c>
      <c r="D54" s="15">
        <v>180</v>
      </c>
      <c r="E54" s="15" t="s">
        <v>588</v>
      </c>
      <c r="F54" s="15" t="s">
        <v>395</v>
      </c>
      <c r="G54" s="15" t="s">
        <v>411</v>
      </c>
      <c r="H54" s="15" t="s">
        <v>412</v>
      </c>
      <c r="I54" s="15">
        <v>2</v>
      </c>
      <c r="J54" s="15">
        <v>202</v>
      </c>
      <c r="K54" s="15">
        <v>17</v>
      </c>
    </row>
    <row r="55" spans="1:11" x14ac:dyDescent="0.25">
      <c r="A55" s="15" t="s">
        <v>589</v>
      </c>
      <c r="B55" s="15" t="s">
        <v>590</v>
      </c>
      <c r="C55" s="15" t="s">
        <v>591</v>
      </c>
      <c r="D55" s="15">
        <v>184</v>
      </c>
      <c r="E55" s="15" t="s">
        <v>592</v>
      </c>
      <c r="F55" s="15" t="s">
        <v>401</v>
      </c>
      <c r="G55" s="15" t="s">
        <v>402</v>
      </c>
      <c r="H55" s="15" t="e">
        <f>NA()</f>
        <v>#N/A</v>
      </c>
      <c r="I55" s="15">
        <v>9</v>
      </c>
      <c r="J55" s="15">
        <v>61</v>
      </c>
      <c r="K55" s="15" t="e">
        <f>NA()</f>
        <v>#N/A</v>
      </c>
    </row>
    <row r="56" spans="1:11" x14ac:dyDescent="0.25">
      <c r="A56" s="15" t="s">
        <v>593</v>
      </c>
      <c r="B56" s="15" t="s">
        <v>594</v>
      </c>
      <c r="C56" s="15" t="s">
        <v>595</v>
      </c>
      <c r="D56" s="15">
        <v>188</v>
      </c>
      <c r="E56" s="15" t="s">
        <v>596</v>
      </c>
      <c r="F56" s="15" t="s">
        <v>39</v>
      </c>
      <c r="G56" s="15" t="s">
        <v>417</v>
      </c>
      <c r="H56" s="15" t="s">
        <v>476</v>
      </c>
      <c r="I56" s="15">
        <v>19</v>
      </c>
      <c r="J56" s="15">
        <v>419</v>
      </c>
      <c r="K56" s="15">
        <v>13</v>
      </c>
    </row>
    <row r="57" spans="1:11" x14ac:dyDescent="0.25">
      <c r="A57" s="15" t="s">
        <v>597</v>
      </c>
      <c r="B57" s="15" t="s">
        <v>598</v>
      </c>
      <c r="C57" s="15" t="s">
        <v>599</v>
      </c>
      <c r="D57" s="15">
        <v>384</v>
      </c>
      <c r="E57" s="15" t="s">
        <v>600</v>
      </c>
      <c r="F57" s="15" t="s">
        <v>395</v>
      </c>
      <c r="G57" s="15" t="s">
        <v>411</v>
      </c>
      <c r="H57" s="15" t="s">
        <v>481</v>
      </c>
      <c r="I57" s="15">
        <v>2</v>
      </c>
      <c r="J57" s="15">
        <v>202</v>
      </c>
      <c r="K57" s="15">
        <v>11</v>
      </c>
    </row>
    <row r="58" spans="1:11" x14ac:dyDescent="0.25">
      <c r="A58" s="15" t="s">
        <v>80</v>
      </c>
      <c r="B58" s="15" t="s">
        <v>601</v>
      </c>
      <c r="C58" s="15" t="s">
        <v>602</v>
      </c>
      <c r="D58" s="15">
        <v>191</v>
      </c>
      <c r="E58" s="15" t="s">
        <v>603</v>
      </c>
      <c r="F58" s="15" t="s">
        <v>384</v>
      </c>
      <c r="G58" s="15" t="s">
        <v>390</v>
      </c>
      <c r="H58" s="15" t="e">
        <f>NA()</f>
        <v>#N/A</v>
      </c>
      <c r="I58" s="15">
        <v>150</v>
      </c>
      <c r="J58" s="15">
        <v>39</v>
      </c>
      <c r="K58" s="15" t="e">
        <f>NA()</f>
        <v>#N/A</v>
      </c>
    </row>
    <row r="59" spans="1:11" x14ac:dyDescent="0.25">
      <c r="A59" s="15" t="s">
        <v>83</v>
      </c>
      <c r="B59" s="15" t="s">
        <v>604</v>
      </c>
      <c r="C59" s="15" t="s">
        <v>605</v>
      </c>
      <c r="D59" s="15">
        <v>192</v>
      </c>
      <c r="E59" s="15" t="s">
        <v>606</v>
      </c>
      <c r="F59" s="15" t="s">
        <v>39</v>
      </c>
      <c r="G59" s="15" t="s">
        <v>417</v>
      </c>
      <c r="H59" s="15" t="s">
        <v>418</v>
      </c>
      <c r="I59" s="15">
        <v>19</v>
      </c>
      <c r="J59" s="15">
        <v>419</v>
      </c>
      <c r="K59" s="15">
        <v>29</v>
      </c>
    </row>
    <row r="60" spans="1:11" x14ac:dyDescent="0.25">
      <c r="A60" s="15" t="s">
        <v>281</v>
      </c>
      <c r="B60" s="15" t="s">
        <v>607</v>
      </c>
      <c r="C60" s="15" t="s">
        <v>608</v>
      </c>
      <c r="D60" s="15">
        <v>531</v>
      </c>
      <c r="E60" s="15" t="s">
        <v>609</v>
      </c>
      <c r="F60" s="15" t="s">
        <v>39</v>
      </c>
      <c r="G60" s="15" t="s">
        <v>417</v>
      </c>
      <c r="H60" s="15" t="s">
        <v>418</v>
      </c>
      <c r="I60" s="15">
        <v>19</v>
      </c>
      <c r="J60" s="15">
        <v>419</v>
      </c>
      <c r="K60" s="15">
        <v>29</v>
      </c>
    </row>
    <row r="61" spans="1:11" x14ac:dyDescent="0.25">
      <c r="A61" s="15" t="s">
        <v>87</v>
      </c>
      <c r="B61" s="15" t="s">
        <v>610</v>
      </c>
      <c r="C61" s="15" t="s">
        <v>611</v>
      </c>
      <c r="D61" s="15">
        <v>196</v>
      </c>
      <c r="E61" s="15" t="s">
        <v>612</v>
      </c>
      <c r="F61" s="15" t="s">
        <v>378</v>
      </c>
      <c r="G61" s="15" t="s">
        <v>435</v>
      </c>
      <c r="H61" s="15" t="e">
        <f>NA()</f>
        <v>#N/A</v>
      </c>
      <c r="I61" s="15">
        <v>142</v>
      </c>
      <c r="J61" s="15">
        <v>145</v>
      </c>
      <c r="K61" s="15" t="e">
        <f>NA()</f>
        <v>#N/A</v>
      </c>
    </row>
    <row r="62" spans="1:11" x14ac:dyDescent="0.25">
      <c r="A62" s="15" t="s">
        <v>85</v>
      </c>
      <c r="B62" s="15" t="s">
        <v>613</v>
      </c>
      <c r="C62" s="15" t="s">
        <v>614</v>
      </c>
      <c r="D62" s="15">
        <v>203</v>
      </c>
      <c r="E62" s="15" t="s">
        <v>615</v>
      </c>
      <c r="F62" s="15" t="s">
        <v>384</v>
      </c>
      <c r="G62" s="15" t="s">
        <v>468</v>
      </c>
      <c r="H62" s="15" t="e">
        <f>NA()</f>
        <v>#N/A</v>
      </c>
      <c r="I62" s="15">
        <v>150</v>
      </c>
      <c r="J62" s="15">
        <v>151</v>
      </c>
      <c r="K62" s="15" t="e">
        <f>NA()</f>
        <v>#N/A</v>
      </c>
    </row>
    <row r="63" spans="1:11" x14ac:dyDescent="0.25">
      <c r="A63" s="15" t="s">
        <v>89</v>
      </c>
      <c r="B63" s="15" t="s">
        <v>616</v>
      </c>
      <c r="C63" s="15" t="s">
        <v>617</v>
      </c>
      <c r="D63" s="15">
        <v>208</v>
      </c>
      <c r="E63" s="15" t="s">
        <v>618</v>
      </c>
      <c r="F63" s="15" t="s">
        <v>384</v>
      </c>
      <c r="G63" s="15" t="s">
        <v>385</v>
      </c>
      <c r="H63" s="15" t="e">
        <f>NA()</f>
        <v>#N/A</v>
      </c>
      <c r="I63" s="15">
        <v>150</v>
      </c>
      <c r="J63" s="15">
        <v>154</v>
      </c>
      <c r="K63" s="15" t="e">
        <f>NA()</f>
        <v>#N/A</v>
      </c>
    </row>
    <row r="64" spans="1:11" x14ac:dyDescent="0.25">
      <c r="A64" s="15" t="s">
        <v>619</v>
      </c>
      <c r="B64" s="15" t="s">
        <v>620</v>
      </c>
      <c r="C64" s="15" t="s">
        <v>621</v>
      </c>
      <c r="D64" s="15">
        <v>262</v>
      </c>
      <c r="E64" s="15" t="s">
        <v>622</v>
      </c>
      <c r="F64" s="15" t="s">
        <v>395</v>
      </c>
      <c r="G64" s="15" t="s">
        <v>411</v>
      </c>
      <c r="H64" s="15" t="s">
        <v>518</v>
      </c>
      <c r="I64" s="15">
        <v>2</v>
      </c>
      <c r="J64" s="15">
        <v>202</v>
      </c>
      <c r="K64" s="15">
        <v>14</v>
      </c>
    </row>
    <row r="65" spans="1:11" x14ac:dyDescent="0.25">
      <c r="A65" s="15" t="s">
        <v>623</v>
      </c>
      <c r="B65" s="15" t="s">
        <v>624</v>
      </c>
      <c r="C65" s="15" t="s">
        <v>625</v>
      </c>
      <c r="D65" s="15">
        <v>212</v>
      </c>
      <c r="E65" s="15" t="s">
        <v>626</v>
      </c>
      <c r="F65" s="15" t="s">
        <v>39</v>
      </c>
      <c r="G65" s="15" t="s">
        <v>417</v>
      </c>
      <c r="H65" s="15" t="s">
        <v>418</v>
      </c>
      <c r="I65" s="15">
        <v>19</v>
      </c>
      <c r="J65" s="15">
        <v>419</v>
      </c>
      <c r="K65" s="15">
        <v>29</v>
      </c>
    </row>
    <row r="66" spans="1:11" x14ac:dyDescent="0.25">
      <c r="A66" s="15" t="s">
        <v>627</v>
      </c>
      <c r="B66" s="15" t="s">
        <v>628</v>
      </c>
      <c r="C66" s="15" t="s">
        <v>629</v>
      </c>
      <c r="D66" s="15">
        <v>214</v>
      </c>
      <c r="E66" s="15" t="s">
        <v>630</v>
      </c>
      <c r="F66" s="15" t="s">
        <v>39</v>
      </c>
      <c r="G66" s="15" t="s">
        <v>417</v>
      </c>
      <c r="H66" s="15" t="s">
        <v>418</v>
      </c>
      <c r="I66" s="15">
        <v>19</v>
      </c>
      <c r="J66" s="15">
        <v>419</v>
      </c>
      <c r="K66" s="15">
        <v>29</v>
      </c>
    </row>
    <row r="67" spans="1:11" x14ac:dyDescent="0.25">
      <c r="A67" s="15" t="s">
        <v>253</v>
      </c>
      <c r="B67" s="15" t="s">
        <v>631</v>
      </c>
      <c r="C67" s="15" t="s">
        <v>632</v>
      </c>
      <c r="D67" s="15">
        <v>218</v>
      </c>
      <c r="E67" s="15" t="s">
        <v>633</v>
      </c>
      <c r="F67" s="15" t="s">
        <v>39</v>
      </c>
      <c r="G67" s="15" t="s">
        <v>417</v>
      </c>
      <c r="H67" s="15" t="s">
        <v>430</v>
      </c>
      <c r="I67" s="15">
        <v>19</v>
      </c>
      <c r="J67" s="15">
        <v>419</v>
      </c>
      <c r="K67" s="15">
        <v>5</v>
      </c>
    </row>
    <row r="68" spans="1:11" x14ac:dyDescent="0.25">
      <c r="A68" s="15" t="s">
        <v>11</v>
      </c>
      <c r="B68" s="15" t="s">
        <v>634</v>
      </c>
      <c r="C68" s="15" t="s">
        <v>635</v>
      </c>
      <c r="D68" s="15">
        <v>818</v>
      </c>
      <c r="E68" s="15" t="s">
        <v>636</v>
      </c>
      <c r="F68" s="15" t="s">
        <v>395</v>
      </c>
      <c r="G68" s="15" t="s">
        <v>396</v>
      </c>
      <c r="H68" s="15" t="e">
        <f>NA()</f>
        <v>#N/A</v>
      </c>
      <c r="I68" s="15">
        <v>2</v>
      </c>
      <c r="J68" s="15">
        <v>15</v>
      </c>
      <c r="K68" s="15" t="e">
        <f>NA()</f>
        <v>#N/A</v>
      </c>
    </row>
    <row r="69" spans="1:11" x14ac:dyDescent="0.25">
      <c r="A69" s="15" t="s">
        <v>637</v>
      </c>
      <c r="B69" s="15" t="s">
        <v>638</v>
      </c>
      <c r="C69" s="15" t="s">
        <v>639</v>
      </c>
      <c r="D69" s="15">
        <v>222</v>
      </c>
      <c r="E69" s="15" t="s">
        <v>640</v>
      </c>
      <c r="F69" s="15" t="s">
        <v>39</v>
      </c>
      <c r="G69" s="15" t="s">
        <v>417</v>
      </c>
      <c r="H69" s="15" t="s">
        <v>476</v>
      </c>
      <c r="I69" s="15">
        <v>19</v>
      </c>
      <c r="J69" s="15">
        <v>419</v>
      </c>
      <c r="K69" s="15">
        <v>13</v>
      </c>
    </row>
    <row r="70" spans="1:11" x14ac:dyDescent="0.25">
      <c r="A70" s="15" t="s">
        <v>641</v>
      </c>
      <c r="B70" s="15" t="s">
        <v>642</v>
      </c>
      <c r="C70" s="15" t="s">
        <v>643</v>
      </c>
      <c r="D70" s="15">
        <v>226</v>
      </c>
      <c r="E70" s="15" t="s">
        <v>644</v>
      </c>
      <c r="F70" s="15" t="s">
        <v>395</v>
      </c>
      <c r="G70" s="15" t="s">
        <v>411</v>
      </c>
      <c r="H70" s="15" t="s">
        <v>412</v>
      </c>
      <c r="I70" s="15">
        <v>2</v>
      </c>
      <c r="J70" s="15">
        <v>202</v>
      </c>
      <c r="K70" s="15">
        <v>17</v>
      </c>
    </row>
    <row r="71" spans="1:11" x14ac:dyDescent="0.25">
      <c r="A71" s="15" t="s">
        <v>645</v>
      </c>
      <c r="B71" s="15" t="s">
        <v>646</v>
      </c>
      <c r="C71" s="15" t="s">
        <v>647</v>
      </c>
      <c r="D71" s="15">
        <v>232</v>
      </c>
      <c r="E71" s="15" t="s">
        <v>648</v>
      </c>
      <c r="F71" s="15" t="s">
        <v>395</v>
      </c>
      <c r="G71" s="15" t="s">
        <v>411</v>
      </c>
      <c r="H71" s="15" t="s">
        <v>518</v>
      </c>
      <c r="I71" s="15">
        <v>2</v>
      </c>
      <c r="J71" s="15">
        <v>202</v>
      </c>
      <c r="K71" s="15">
        <v>14</v>
      </c>
    </row>
    <row r="72" spans="1:11" x14ac:dyDescent="0.25">
      <c r="A72" s="15" t="s">
        <v>92</v>
      </c>
      <c r="B72" s="15" t="s">
        <v>649</v>
      </c>
      <c r="C72" s="15" t="s">
        <v>650</v>
      </c>
      <c r="D72" s="15">
        <v>233</v>
      </c>
      <c r="E72" s="15" t="s">
        <v>651</v>
      </c>
      <c r="F72" s="15" t="s">
        <v>384</v>
      </c>
      <c r="G72" s="15" t="s">
        <v>385</v>
      </c>
      <c r="H72" s="15" t="e">
        <f>NA()</f>
        <v>#N/A</v>
      </c>
      <c r="I72" s="15">
        <v>150</v>
      </c>
      <c r="J72" s="15">
        <v>154</v>
      </c>
      <c r="K72" s="15" t="e">
        <f>NA()</f>
        <v>#N/A</v>
      </c>
    </row>
    <row r="73" spans="1:11" x14ac:dyDescent="0.25">
      <c r="A73" s="15" t="s">
        <v>652</v>
      </c>
      <c r="B73" s="15" t="s">
        <v>653</v>
      </c>
      <c r="C73" s="15" t="s">
        <v>654</v>
      </c>
      <c r="D73" s="15">
        <v>748</v>
      </c>
      <c r="E73" s="15" t="s">
        <v>655</v>
      </c>
      <c r="F73" s="15" t="s">
        <v>395</v>
      </c>
      <c r="G73" s="15" t="s">
        <v>411</v>
      </c>
      <c r="H73" s="15" t="s">
        <v>506</v>
      </c>
      <c r="I73" s="15">
        <v>2</v>
      </c>
      <c r="J73" s="15">
        <v>202</v>
      </c>
      <c r="K73" s="15">
        <v>18</v>
      </c>
    </row>
    <row r="74" spans="1:11" x14ac:dyDescent="0.25">
      <c r="A74" s="15" t="s">
        <v>656</v>
      </c>
      <c r="B74" s="15" t="s">
        <v>657</v>
      </c>
      <c r="C74" s="15" t="s">
        <v>658</v>
      </c>
      <c r="D74" s="15">
        <v>231</v>
      </c>
      <c r="E74" s="15" t="s">
        <v>659</v>
      </c>
      <c r="F74" s="15" t="s">
        <v>395</v>
      </c>
      <c r="G74" s="15" t="s">
        <v>411</v>
      </c>
      <c r="H74" s="15" t="s">
        <v>518</v>
      </c>
      <c r="I74" s="15">
        <v>2</v>
      </c>
      <c r="J74" s="15">
        <v>202</v>
      </c>
      <c r="K74" s="15">
        <v>14</v>
      </c>
    </row>
    <row r="75" spans="1:11" x14ac:dyDescent="0.25">
      <c r="A75" s="15" t="s">
        <v>1321</v>
      </c>
      <c r="B75" s="15" t="s">
        <v>660</v>
      </c>
      <c r="C75" s="15" t="s">
        <v>661</v>
      </c>
      <c r="D75" s="15">
        <v>238</v>
      </c>
      <c r="E75" s="15" t="s">
        <v>662</v>
      </c>
      <c r="F75" s="15" t="s">
        <v>39</v>
      </c>
      <c r="G75" s="15" t="s">
        <v>417</v>
      </c>
      <c r="H75" s="15" t="s">
        <v>430</v>
      </c>
      <c r="I75" s="15">
        <v>19</v>
      </c>
      <c r="J75" s="15">
        <v>419</v>
      </c>
      <c r="K75" s="15">
        <v>5</v>
      </c>
    </row>
    <row r="76" spans="1:11" x14ac:dyDescent="0.25">
      <c r="A76" s="15" t="s">
        <v>663</v>
      </c>
      <c r="B76" s="15" t="s">
        <v>664</v>
      </c>
      <c r="C76" s="15" t="s">
        <v>665</v>
      </c>
      <c r="D76" s="15">
        <v>234</v>
      </c>
      <c r="E76" s="15" t="s">
        <v>666</v>
      </c>
      <c r="F76" s="15" t="s">
        <v>384</v>
      </c>
      <c r="G76" s="15" t="s">
        <v>385</v>
      </c>
      <c r="H76" s="15" t="e">
        <f>NA()</f>
        <v>#N/A</v>
      </c>
      <c r="I76" s="15">
        <v>150</v>
      </c>
      <c r="J76" s="15">
        <v>154</v>
      </c>
      <c r="K76" s="15" t="e">
        <f>NA()</f>
        <v>#N/A</v>
      </c>
    </row>
    <row r="77" spans="1:11" x14ac:dyDescent="0.25">
      <c r="A77" s="15" t="s">
        <v>667</v>
      </c>
      <c r="B77" s="15" t="s">
        <v>668</v>
      </c>
      <c r="C77" s="15" t="s">
        <v>669</v>
      </c>
      <c r="D77" s="15">
        <v>242</v>
      </c>
      <c r="E77" s="15" t="s">
        <v>670</v>
      </c>
      <c r="F77" s="15" t="s">
        <v>401</v>
      </c>
      <c r="G77" s="15" t="s">
        <v>671</v>
      </c>
      <c r="H77" s="15" t="e">
        <f>NA()</f>
        <v>#N/A</v>
      </c>
      <c r="I77" s="15">
        <v>9</v>
      </c>
      <c r="J77" s="15">
        <v>54</v>
      </c>
      <c r="K77" s="15" t="e">
        <f>NA()</f>
        <v>#N/A</v>
      </c>
    </row>
    <row r="78" spans="1:11" x14ac:dyDescent="0.25">
      <c r="A78" s="15" t="s">
        <v>17</v>
      </c>
      <c r="B78" s="15" t="s">
        <v>672</v>
      </c>
      <c r="C78" s="15" t="s">
        <v>673</v>
      </c>
      <c r="D78" s="15">
        <v>246</v>
      </c>
      <c r="E78" s="15" t="s">
        <v>674</v>
      </c>
      <c r="F78" s="15" t="s">
        <v>384</v>
      </c>
      <c r="G78" s="15" t="s">
        <v>385</v>
      </c>
      <c r="H78" s="15" t="e">
        <f>NA()</f>
        <v>#N/A</v>
      </c>
      <c r="I78" s="15">
        <v>150</v>
      </c>
      <c r="J78" s="15">
        <v>154</v>
      </c>
      <c r="K78" s="15" t="e">
        <f>NA()</f>
        <v>#N/A</v>
      </c>
    </row>
    <row r="79" spans="1:11" x14ac:dyDescent="0.25">
      <c r="A79" s="15" t="s">
        <v>96</v>
      </c>
      <c r="B79" s="15" t="s">
        <v>675</v>
      </c>
      <c r="C79" s="15" t="s">
        <v>676</v>
      </c>
      <c r="D79" s="15">
        <v>250</v>
      </c>
      <c r="E79" s="15" t="s">
        <v>677</v>
      </c>
      <c r="F79" s="15" t="s">
        <v>384</v>
      </c>
      <c r="G79" s="15" t="s">
        <v>447</v>
      </c>
      <c r="H79" s="15" t="e">
        <f>NA()</f>
        <v>#N/A</v>
      </c>
      <c r="I79" s="15">
        <v>150</v>
      </c>
      <c r="J79" s="15">
        <v>155</v>
      </c>
      <c r="K79" s="15" t="e">
        <f>NA()</f>
        <v>#N/A</v>
      </c>
    </row>
    <row r="80" spans="1:11" x14ac:dyDescent="0.25">
      <c r="A80" s="15" t="s">
        <v>678</v>
      </c>
      <c r="B80" s="15" t="s">
        <v>679</v>
      </c>
      <c r="C80" s="15" t="s">
        <v>680</v>
      </c>
      <c r="D80" s="15">
        <v>254</v>
      </c>
      <c r="E80" s="15" t="s">
        <v>681</v>
      </c>
      <c r="F80" s="15" t="s">
        <v>39</v>
      </c>
      <c r="G80" s="15" t="s">
        <v>417</v>
      </c>
      <c r="H80" s="15" t="s">
        <v>430</v>
      </c>
      <c r="I80" s="15">
        <v>19</v>
      </c>
      <c r="J80" s="15">
        <v>419</v>
      </c>
      <c r="K80" s="15">
        <v>5</v>
      </c>
    </row>
    <row r="81" spans="1:11" x14ac:dyDescent="0.25">
      <c r="A81" s="15" t="s">
        <v>682</v>
      </c>
      <c r="B81" s="15" t="s">
        <v>683</v>
      </c>
      <c r="C81" s="15" t="s">
        <v>684</v>
      </c>
      <c r="D81" s="15">
        <v>258</v>
      </c>
      <c r="E81" s="15" t="s">
        <v>685</v>
      </c>
      <c r="F81" s="15" t="s">
        <v>401</v>
      </c>
      <c r="G81" s="15" t="s">
        <v>402</v>
      </c>
      <c r="H81" s="15" t="e">
        <f>NA()</f>
        <v>#N/A</v>
      </c>
      <c r="I81" s="15">
        <v>9</v>
      </c>
      <c r="J81" s="15">
        <v>61</v>
      </c>
      <c r="K81" s="15" t="e">
        <f>NA()</f>
        <v>#N/A</v>
      </c>
    </row>
    <row r="82" spans="1:11" x14ac:dyDescent="0.25">
      <c r="A82" s="15" t="s">
        <v>686</v>
      </c>
      <c r="B82" s="15" t="s">
        <v>687</v>
      </c>
      <c r="C82" s="15" t="s">
        <v>688</v>
      </c>
      <c r="D82" s="15">
        <v>260</v>
      </c>
      <c r="E82" s="15" t="s">
        <v>689</v>
      </c>
      <c r="F82" s="15" t="s">
        <v>395</v>
      </c>
      <c r="G82" s="15" t="s">
        <v>411</v>
      </c>
      <c r="H82" s="15" t="s">
        <v>518</v>
      </c>
      <c r="I82" s="15">
        <v>2</v>
      </c>
      <c r="J82" s="15">
        <v>202</v>
      </c>
      <c r="K82" s="15">
        <v>14</v>
      </c>
    </row>
    <row r="83" spans="1:11" x14ac:dyDescent="0.25">
      <c r="A83" s="15" t="s">
        <v>690</v>
      </c>
      <c r="B83" s="15" t="s">
        <v>691</v>
      </c>
      <c r="C83" s="15" t="s">
        <v>692</v>
      </c>
      <c r="D83" s="15">
        <v>266</v>
      </c>
      <c r="E83" s="15" t="s">
        <v>693</v>
      </c>
      <c r="F83" s="15" t="s">
        <v>395</v>
      </c>
      <c r="G83" s="15" t="s">
        <v>411</v>
      </c>
      <c r="H83" s="15" t="s">
        <v>412</v>
      </c>
      <c r="I83" s="15">
        <v>2</v>
      </c>
      <c r="J83" s="15">
        <v>202</v>
      </c>
      <c r="K83" s="15">
        <v>17</v>
      </c>
    </row>
    <row r="84" spans="1:11" x14ac:dyDescent="0.25">
      <c r="A84" s="15" t="s">
        <v>694</v>
      </c>
      <c r="B84" s="15" t="s">
        <v>695</v>
      </c>
      <c r="C84" s="15" t="s">
        <v>696</v>
      </c>
      <c r="D84" s="15">
        <v>270</v>
      </c>
      <c r="E84" s="15" t="s">
        <v>697</v>
      </c>
      <c r="F84" s="15" t="s">
        <v>395</v>
      </c>
      <c r="G84" s="15" t="s">
        <v>411</v>
      </c>
      <c r="H84" s="15" t="s">
        <v>481</v>
      </c>
      <c r="I84" s="15">
        <v>2</v>
      </c>
      <c r="J84" s="15">
        <v>202</v>
      </c>
      <c r="K84" s="15">
        <v>11</v>
      </c>
    </row>
    <row r="85" spans="1:11" x14ac:dyDescent="0.25">
      <c r="A85" s="15" t="s">
        <v>698</v>
      </c>
      <c r="B85" s="15" t="s">
        <v>699</v>
      </c>
      <c r="C85" s="15" t="s">
        <v>700</v>
      </c>
      <c r="D85" s="15">
        <v>268</v>
      </c>
      <c r="E85" s="15" t="s">
        <v>701</v>
      </c>
      <c r="F85" s="15" t="s">
        <v>378</v>
      </c>
      <c r="G85" s="15" t="s">
        <v>435</v>
      </c>
      <c r="H85" s="15" t="e">
        <f>NA()</f>
        <v>#N/A</v>
      </c>
      <c r="I85" s="15">
        <v>142</v>
      </c>
      <c r="J85" s="15">
        <v>145</v>
      </c>
      <c r="K85" s="15" t="e">
        <f>NA()</f>
        <v>#N/A</v>
      </c>
    </row>
    <row r="86" spans="1:11" x14ac:dyDescent="0.25">
      <c r="A86" s="15" t="s">
        <v>101</v>
      </c>
      <c r="B86" s="15" t="s">
        <v>702</v>
      </c>
      <c r="C86" s="15" t="s">
        <v>703</v>
      </c>
      <c r="D86" s="15">
        <v>276</v>
      </c>
      <c r="E86" s="15" t="s">
        <v>704</v>
      </c>
      <c r="F86" s="15" t="s">
        <v>384</v>
      </c>
      <c r="G86" s="15" t="s">
        <v>447</v>
      </c>
      <c r="H86" s="15" t="e">
        <f>NA()</f>
        <v>#N/A</v>
      </c>
      <c r="I86" s="15">
        <v>150</v>
      </c>
      <c r="J86" s="15">
        <v>155</v>
      </c>
      <c r="K86" s="15" t="e">
        <f>NA()</f>
        <v>#N/A</v>
      </c>
    </row>
    <row r="87" spans="1:11" x14ac:dyDescent="0.25">
      <c r="A87" s="15" t="s">
        <v>705</v>
      </c>
      <c r="B87" s="15" t="s">
        <v>706</v>
      </c>
      <c r="C87" s="15" t="s">
        <v>707</v>
      </c>
      <c r="D87" s="15">
        <v>288</v>
      </c>
      <c r="E87" s="15" t="s">
        <v>708</v>
      </c>
      <c r="F87" s="15" t="s">
        <v>395</v>
      </c>
      <c r="G87" s="15" t="s">
        <v>411</v>
      </c>
      <c r="H87" s="15" t="s">
        <v>481</v>
      </c>
      <c r="I87" s="15">
        <v>2</v>
      </c>
      <c r="J87" s="15">
        <v>202</v>
      </c>
      <c r="K87" s="15">
        <v>11</v>
      </c>
    </row>
    <row r="88" spans="1:11" x14ac:dyDescent="0.25">
      <c r="A88" s="15" t="s">
        <v>709</v>
      </c>
      <c r="B88" s="15" t="s">
        <v>710</v>
      </c>
      <c r="C88" s="15" t="s">
        <v>711</v>
      </c>
      <c r="D88" s="15">
        <v>292</v>
      </c>
      <c r="E88" s="15" t="s">
        <v>712</v>
      </c>
      <c r="F88" s="15" t="s">
        <v>384</v>
      </c>
      <c r="G88" s="15" t="s">
        <v>390</v>
      </c>
      <c r="H88" s="15" t="e">
        <f>NA()</f>
        <v>#N/A</v>
      </c>
      <c r="I88" s="15">
        <v>150</v>
      </c>
      <c r="J88" s="15">
        <v>39</v>
      </c>
      <c r="K88" s="15" t="e">
        <f>NA()</f>
        <v>#N/A</v>
      </c>
    </row>
    <row r="89" spans="1:11" x14ac:dyDescent="0.25">
      <c r="A89" s="15" t="s">
        <v>106</v>
      </c>
      <c r="B89" s="15" t="s">
        <v>713</v>
      </c>
      <c r="C89" s="15" t="s">
        <v>714</v>
      </c>
      <c r="D89" s="15">
        <v>300</v>
      </c>
      <c r="E89" s="15" t="s">
        <v>715</v>
      </c>
      <c r="F89" s="15" t="s">
        <v>384</v>
      </c>
      <c r="G89" s="15" t="s">
        <v>390</v>
      </c>
      <c r="H89" s="15" t="e">
        <f>NA()</f>
        <v>#N/A</v>
      </c>
      <c r="I89" s="15">
        <v>150</v>
      </c>
      <c r="J89" s="15">
        <v>39</v>
      </c>
      <c r="K89" s="15" t="e">
        <f>NA()</f>
        <v>#N/A</v>
      </c>
    </row>
    <row r="90" spans="1:11" x14ac:dyDescent="0.25">
      <c r="A90" s="15" t="s">
        <v>716</v>
      </c>
      <c r="B90" s="15" t="s">
        <v>717</v>
      </c>
      <c r="C90" s="15" t="s">
        <v>718</v>
      </c>
      <c r="D90" s="15">
        <v>304</v>
      </c>
      <c r="E90" s="15" t="s">
        <v>719</v>
      </c>
      <c r="F90" s="15" t="s">
        <v>39</v>
      </c>
      <c r="G90" s="15" t="s">
        <v>486</v>
      </c>
      <c r="H90" s="15" t="e">
        <f>NA()</f>
        <v>#N/A</v>
      </c>
      <c r="I90" s="15">
        <v>19</v>
      </c>
      <c r="J90" s="15">
        <v>21</v>
      </c>
      <c r="K90" s="15" t="e">
        <f>NA()</f>
        <v>#N/A</v>
      </c>
    </row>
    <row r="91" spans="1:11" x14ac:dyDescent="0.25">
      <c r="A91" s="15" t="s">
        <v>720</v>
      </c>
      <c r="B91" s="15" t="s">
        <v>721</v>
      </c>
      <c r="C91" s="15" t="s">
        <v>722</v>
      </c>
      <c r="D91" s="15">
        <v>308</v>
      </c>
      <c r="E91" s="15" t="s">
        <v>723</v>
      </c>
      <c r="F91" s="15" t="s">
        <v>39</v>
      </c>
      <c r="G91" s="15" t="s">
        <v>417</v>
      </c>
      <c r="H91" s="15" t="s">
        <v>418</v>
      </c>
      <c r="I91" s="15">
        <v>19</v>
      </c>
      <c r="J91" s="15">
        <v>419</v>
      </c>
      <c r="K91" s="15">
        <v>29</v>
      </c>
    </row>
    <row r="92" spans="1:11" x14ac:dyDescent="0.25">
      <c r="A92" s="15" t="s">
        <v>724</v>
      </c>
      <c r="B92" s="15" t="s">
        <v>725</v>
      </c>
      <c r="C92" s="15" t="s">
        <v>726</v>
      </c>
      <c r="D92" s="15">
        <v>312</v>
      </c>
      <c r="E92" s="15" t="s">
        <v>727</v>
      </c>
      <c r="F92" s="15" t="s">
        <v>39</v>
      </c>
      <c r="G92" s="15" t="s">
        <v>417</v>
      </c>
      <c r="H92" s="15" t="s">
        <v>418</v>
      </c>
      <c r="I92" s="15">
        <v>19</v>
      </c>
      <c r="J92" s="15">
        <v>419</v>
      </c>
      <c r="K92" s="15">
        <v>29</v>
      </c>
    </row>
    <row r="93" spans="1:11" x14ac:dyDescent="0.25">
      <c r="A93" s="15" t="s">
        <v>728</v>
      </c>
      <c r="B93" s="15" t="s">
        <v>729</v>
      </c>
      <c r="C93" s="15" t="s">
        <v>730</v>
      </c>
      <c r="D93" s="15">
        <v>316</v>
      </c>
      <c r="E93" s="15" t="s">
        <v>731</v>
      </c>
      <c r="F93" s="15" t="s">
        <v>401</v>
      </c>
      <c r="G93" s="15" t="s">
        <v>732</v>
      </c>
      <c r="H93" s="15" t="e">
        <f>NA()</f>
        <v>#N/A</v>
      </c>
      <c r="I93" s="15">
        <v>9</v>
      </c>
      <c r="J93" s="15">
        <v>57</v>
      </c>
      <c r="K93" s="15" t="e">
        <f>NA()</f>
        <v>#N/A</v>
      </c>
    </row>
    <row r="94" spans="1:11" x14ac:dyDescent="0.25">
      <c r="A94" s="15" t="s">
        <v>733</v>
      </c>
      <c r="B94" s="15" t="s">
        <v>734</v>
      </c>
      <c r="C94" s="15" t="s">
        <v>735</v>
      </c>
      <c r="D94" s="15">
        <v>320</v>
      </c>
      <c r="E94" s="15" t="s">
        <v>736</v>
      </c>
      <c r="F94" s="15" t="s">
        <v>39</v>
      </c>
      <c r="G94" s="15" t="s">
        <v>417</v>
      </c>
      <c r="H94" s="15" t="s">
        <v>476</v>
      </c>
      <c r="I94" s="15">
        <v>19</v>
      </c>
      <c r="J94" s="15">
        <v>419</v>
      </c>
      <c r="K94" s="15">
        <v>13</v>
      </c>
    </row>
    <row r="95" spans="1:11" x14ac:dyDescent="0.25">
      <c r="A95" s="15" t="s">
        <v>737</v>
      </c>
      <c r="B95" s="15" t="s">
        <v>738</v>
      </c>
      <c r="C95" s="15" t="s">
        <v>739</v>
      </c>
      <c r="D95" s="15">
        <v>831</v>
      </c>
      <c r="E95" s="15" t="s">
        <v>740</v>
      </c>
      <c r="F95" s="15" t="s">
        <v>384</v>
      </c>
      <c r="G95" s="15" t="s">
        <v>385</v>
      </c>
      <c r="H95" s="15" t="s">
        <v>741</v>
      </c>
      <c r="I95" s="15">
        <v>150</v>
      </c>
      <c r="J95" s="15">
        <v>154</v>
      </c>
      <c r="K95" s="15">
        <v>830</v>
      </c>
    </row>
    <row r="96" spans="1:11" x14ac:dyDescent="0.25">
      <c r="A96" s="15" t="s">
        <v>742</v>
      </c>
      <c r="B96" s="15" t="s">
        <v>743</v>
      </c>
      <c r="C96" s="15" t="s">
        <v>744</v>
      </c>
      <c r="D96" s="15">
        <v>324</v>
      </c>
      <c r="E96" s="15" t="s">
        <v>745</v>
      </c>
      <c r="F96" s="15" t="s">
        <v>395</v>
      </c>
      <c r="G96" s="15" t="s">
        <v>411</v>
      </c>
      <c r="H96" s="15" t="s">
        <v>481</v>
      </c>
      <c r="I96" s="15">
        <v>2</v>
      </c>
      <c r="J96" s="15">
        <v>202</v>
      </c>
      <c r="K96" s="15">
        <v>11</v>
      </c>
    </row>
    <row r="97" spans="1:11" x14ac:dyDescent="0.25">
      <c r="A97" s="15" t="s">
        <v>746</v>
      </c>
      <c r="B97" s="15" t="s">
        <v>747</v>
      </c>
      <c r="C97" s="15" t="s">
        <v>748</v>
      </c>
      <c r="D97" s="15">
        <v>624</v>
      </c>
      <c r="E97" s="15" t="s">
        <v>749</v>
      </c>
      <c r="F97" s="15" t="s">
        <v>395</v>
      </c>
      <c r="G97" s="15" t="s">
        <v>411</v>
      </c>
      <c r="H97" s="15" t="s">
        <v>481</v>
      </c>
      <c r="I97" s="15">
        <v>2</v>
      </c>
      <c r="J97" s="15">
        <v>202</v>
      </c>
      <c r="K97" s="15">
        <v>11</v>
      </c>
    </row>
    <row r="98" spans="1:11" x14ac:dyDescent="0.25">
      <c r="A98" s="15" t="s">
        <v>750</v>
      </c>
      <c r="B98" s="15" t="s">
        <v>751</v>
      </c>
      <c r="C98" s="15" t="s">
        <v>752</v>
      </c>
      <c r="D98" s="15">
        <v>328</v>
      </c>
      <c r="E98" s="15" t="s">
        <v>753</v>
      </c>
      <c r="F98" s="15" t="s">
        <v>39</v>
      </c>
      <c r="G98" s="15" t="s">
        <v>417</v>
      </c>
      <c r="H98" s="15" t="s">
        <v>430</v>
      </c>
      <c r="I98" s="15">
        <v>19</v>
      </c>
      <c r="J98" s="15">
        <v>419</v>
      </c>
      <c r="K98" s="15">
        <v>5</v>
      </c>
    </row>
    <row r="99" spans="1:11" x14ac:dyDescent="0.25">
      <c r="A99" s="15" t="s">
        <v>754</v>
      </c>
      <c r="B99" s="15" t="s">
        <v>755</v>
      </c>
      <c r="C99" s="15" t="s">
        <v>756</v>
      </c>
      <c r="D99" s="15">
        <v>332</v>
      </c>
      <c r="E99" s="15" t="s">
        <v>757</v>
      </c>
      <c r="F99" s="15" t="s">
        <v>39</v>
      </c>
      <c r="G99" s="15" t="s">
        <v>417</v>
      </c>
      <c r="H99" s="15" t="s">
        <v>418</v>
      </c>
      <c r="I99" s="15">
        <v>19</v>
      </c>
      <c r="J99" s="15">
        <v>419</v>
      </c>
      <c r="K99" s="15">
        <v>29</v>
      </c>
    </row>
    <row r="100" spans="1:11" x14ac:dyDescent="0.25">
      <c r="A100" s="15" t="s">
        <v>758</v>
      </c>
      <c r="B100" s="15" t="s">
        <v>759</v>
      </c>
      <c r="C100" s="15" t="s">
        <v>760</v>
      </c>
      <c r="D100" s="15">
        <v>334</v>
      </c>
      <c r="E100" s="15" t="s">
        <v>761</v>
      </c>
      <c r="F100" s="15" t="s">
        <v>401</v>
      </c>
      <c r="G100" s="15" t="s">
        <v>443</v>
      </c>
      <c r="H100" s="15" t="e">
        <f>NA()</f>
        <v>#N/A</v>
      </c>
      <c r="I100" s="15">
        <v>9</v>
      </c>
      <c r="J100" s="15">
        <v>53</v>
      </c>
      <c r="K100" s="15" t="e">
        <f>NA()</f>
        <v>#N/A</v>
      </c>
    </row>
    <row r="101" spans="1:11" x14ac:dyDescent="0.25">
      <c r="A101" s="15" t="s">
        <v>762</v>
      </c>
      <c r="B101" s="15" t="s">
        <v>763</v>
      </c>
      <c r="C101" s="15" t="s">
        <v>764</v>
      </c>
      <c r="D101" s="15">
        <v>336</v>
      </c>
      <c r="E101" s="15" t="s">
        <v>765</v>
      </c>
      <c r="F101" s="15" t="s">
        <v>384</v>
      </c>
      <c r="G101" s="15" t="s">
        <v>390</v>
      </c>
      <c r="H101" s="15" t="e">
        <f>NA()</f>
        <v>#N/A</v>
      </c>
      <c r="I101" s="15">
        <v>150</v>
      </c>
      <c r="J101" s="15">
        <v>39</v>
      </c>
      <c r="K101" s="15" t="e">
        <f>NA()</f>
        <v>#N/A</v>
      </c>
    </row>
    <row r="102" spans="1:11" x14ac:dyDescent="0.25">
      <c r="A102" s="15" t="s">
        <v>766</v>
      </c>
      <c r="B102" s="15" t="s">
        <v>767</v>
      </c>
      <c r="C102" s="15" t="s">
        <v>768</v>
      </c>
      <c r="D102" s="15">
        <v>340</v>
      </c>
      <c r="E102" s="15" t="s">
        <v>769</v>
      </c>
      <c r="F102" s="15" t="s">
        <v>39</v>
      </c>
      <c r="G102" s="15" t="s">
        <v>417</v>
      </c>
      <c r="H102" s="15" t="s">
        <v>476</v>
      </c>
      <c r="I102" s="15">
        <v>19</v>
      </c>
      <c r="J102" s="15">
        <v>419</v>
      </c>
      <c r="K102" s="15">
        <v>13</v>
      </c>
    </row>
    <row r="103" spans="1:11" x14ac:dyDescent="0.25">
      <c r="A103" s="15" t="s">
        <v>180</v>
      </c>
      <c r="B103" s="15" t="s">
        <v>770</v>
      </c>
      <c r="C103" s="15" t="s">
        <v>771</v>
      </c>
      <c r="D103" s="15">
        <v>344</v>
      </c>
      <c r="E103" s="15" t="s">
        <v>772</v>
      </c>
      <c r="F103" s="15" t="s">
        <v>378</v>
      </c>
      <c r="G103" s="15" t="s">
        <v>567</v>
      </c>
      <c r="H103" s="15" t="e">
        <f>NA()</f>
        <v>#N/A</v>
      </c>
      <c r="I103" s="15">
        <v>142</v>
      </c>
      <c r="J103" s="15">
        <v>30</v>
      </c>
      <c r="K103" s="15" t="e">
        <f>NA()</f>
        <v>#N/A</v>
      </c>
    </row>
    <row r="104" spans="1:11" x14ac:dyDescent="0.25">
      <c r="A104" s="15" t="s">
        <v>108</v>
      </c>
      <c r="B104" s="15" t="s">
        <v>773</v>
      </c>
      <c r="C104" s="15" t="s">
        <v>774</v>
      </c>
      <c r="D104" s="15">
        <v>348</v>
      </c>
      <c r="E104" s="15" t="s">
        <v>775</v>
      </c>
      <c r="F104" s="15" t="s">
        <v>384</v>
      </c>
      <c r="G104" s="15" t="s">
        <v>468</v>
      </c>
      <c r="H104" s="15" t="e">
        <f>NA()</f>
        <v>#N/A</v>
      </c>
      <c r="I104" s="15">
        <v>150</v>
      </c>
      <c r="J104" s="15">
        <v>151</v>
      </c>
      <c r="K104" s="15" t="e">
        <f>NA()</f>
        <v>#N/A</v>
      </c>
    </row>
    <row r="105" spans="1:11" x14ac:dyDescent="0.25">
      <c r="A105" s="15" t="s">
        <v>21</v>
      </c>
      <c r="B105" s="15" t="s">
        <v>776</v>
      </c>
      <c r="C105" s="15" t="s">
        <v>777</v>
      </c>
      <c r="D105" s="15">
        <v>352</v>
      </c>
      <c r="E105" s="15" t="s">
        <v>778</v>
      </c>
      <c r="F105" s="15" t="s">
        <v>384</v>
      </c>
      <c r="G105" s="15" t="s">
        <v>385</v>
      </c>
      <c r="H105" s="15" t="e">
        <f>NA()</f>
        <v>#N/A</v>
      </c>
      <c r="I105" s="15">
        <v>150</v>
      </c>
      <c r="J105" s="15">
        <v>154</v>
      </c>
      <c r="K105" s="15" t="e">
        <f>NA()</f>
        <v>#N/A</v>
      </c>
    </row>
    <row r="106" spans="1:11" x14ac:dyDescent="0.25">
      <c r="A106" s="15" t="s">
        <v>110</v>
      </c>
      <c r="B106" s="15" t="s">
        <v>779</v>
      </c>
      <c r="C106" s="15" t="s">
        <v>780</v>
      </c>
      <c r="D106" s="15">
        <v>356</v>
      </c>
      <c r="E106" s="15" t="s">
        <v>781</v>
      </c>
      <c r="F106" s="15" t="s">
        <v>378</v>
      </c>
      <c r="G106" s="15" t="s">
        <v>379</v>
      </c>
      <c r="H106" s="15" t="e">
        <f>NA()</f>
        <v>#N/A</v>
      </c>
      <c r="I106" s="15">
        <v>142</v>
      </c>
      <c r="J106" s="15">
        <v>34</v>
      </c>
      <c r="K106" s="15" t="e">
        <f>NA()</f>
        <v>#N/A</v>
      </c>
    </row>
    <row r="107" spans="1:11" x14ac:dyDescent="0.25">
      <c r="A107" s="15" t="s">
        <v>115</v>
      </c>
      <c r="B107" s="15" t="s">
        <v>782</v>
      </c>
      <c r="C107" s="15" t="s">
        <v>783</v>
      </c>
      <c r="D107" s="15">
        <v>360</v>
      </c>
      <c r="E107" s="15" t="s">
        <v>784</v>
      </c>
      <c r="F107" s="15" t="s">
        <v>378</v>
      </c>
      <c r="G107" s="15" t="s">
        <v>522</v>
      </c>
      <c r="H107" s="15" t="e">
        <f>NA()</f>
        <v>#N/A</v>
      </c>
      <c r="I107" s="15">
        <v>142</v>
      </c>
      <c r="J107" s="15">
        <v>35</v>
      </c>
      <c r="K107" s="15" t="e">
        <f>NA()</f>
        <v>#N/A</v>
      </c>
    </row>
    <row r="108" spans="1:11" x14ac:dyDescent="0.25">
      <c r="A108" s="15" t="s">
        <v>23</v>
      </c>
      <c r="B108" s="15" t="s">
        <v>785</v>
      </c>
      <c r="C108" s="15" t="s">
        <v>786</v>
      </c>
      <c r="D108" s="15">
        <v>364</v>
      </c>
      <c r="E108" s="15" t="s">
        <v>787</v>
      </c>
      <c r="F108" s="15" t="s">
        <v>378</v>
      </c>
      <c r="G108" s="15" t="s">
        <v>379</v>
      </c>
      <c r="H108" s="15" t="e">
        <f>NA()</f>
        <v>#N/A</v>
      </c>
      <c r="I108" s="15">
        <v>142</v>
      </c>
      <c r="J108" s="15">
        <v>34</v>
      </c>
      <c r="K108" s="15" t="e">
        <f>NA()</f>
        <v>#N/A</v>
      </c>
    </row>
    <row r="109" spans="1:11" x14ac:dyDescent="0.25">
      <c r="A109" s="15" t="s">
        <v>788</v>
      </c>
      <c r="B109" s="15" t="s">
        <v>789</v>
      </c>
      <c r="C109" s="15" t="s">
        <v>790</v>
      </c>
      <c r="D109" s="15">
        <v>368</v>
      </c>
      <c r="E109" s="15" t="s">
        <v>791</v>
      </c>
      <c r="F109" s="15" t="s">
        <v>378</v>
      </c>
      <c r="G109" s="15" t="s">
        <v>435</v>
      </c>
      <c r="H109" s="15" t="e">
        <f>NA()</f>
        <v>#N/A</v>
      </c>
      <c r="I109" s="15">
        <v>142</v>
      </c>
      <c r="J109" s="15">
        <v>145</v>
      </c>
      <c r="K109" s="15" t="e">
        <f>NA()</f>
        <v>#N/A</v>
      </c>
    </row>
    <row r="110" spans="1:11" x14ac:dyDescent="0.25">
      <c r="A110" s="15" t="s">
        <v>792</v>
      </c>
      <c r="B110" s="15" t="s">
        <v>793</v>
      </c>
      <c r="C110" s="15" t="s">
        <v>794</v>
      </c>
      <c r="D110" s="15">
        <v>372</v>
      </c>
      <c r="E110" s="15" t="s">
        <v>795</v>
      </c>
      <c r="F110" s="15" t="s">
        <v>384</v>
      </c>
      <c r="G110" s="15" t="s">
        <v>385</v>
      </c>
      <c r="H110" s="15" t="e">
        <f>NA()</f>
        <v>#N/A</v>
      </c>
      <c r="I110" s="15">
        <v>150</v>
      </c>
      <c r="J110" s="15">
        <v>154</v>
      </c>
      <c r="K110" s="15" t="e">
        <f>NA()</f>
        <v>#N/A</v>
      </c>
    </row>
    <row r="111" spans="1:11" x14ac:dyDescent="0.25">
      <c r="A111" s="15" t="s">
        <v>796</v>
      </c>
      <c r="B111" s="15" t="s">
        <v>797</v>
      </c>
      <c r="C111" s="15" t="s">
        <v>798</v>
      </c>
      <c r="D111" s="15">
        <v>833</v>
      </c>
      <c r="E111" s="15" t="s">
        <v>799</v>
      </c>
      <c r="F111" s="15" t="s">
        <v>384</v>
      </c>
      <c r="G111" s="15" t="s">
        <v>385</v>
      </c>
      <c r="H111" s="15" t="e">
        <f>NA()</f>
        <v>#N/A</v>
      </c>
      <c r="I111" s="15">
        <v>150</v>
      </c>
      <c r="J111" s="15">
        <v>154</v>
      </c>
      <c r="K111" s="15" t="e">
        <f>NA()</f>
        <v>#N/A</v>
      </c>
    </row>
    <row r="112" spans="1:11" x14ac:dyDescent="0.25">
      <c r="A112" s="15" t="s">
        <v>118</v>
      </c>
      <c r="B112" s="15" t="s">
        <v>800</v>
      </c>
      <c r="C112" s="15" t="s">
        <v>801</v>
      </c>
      <c r="D112" s="15">
        <v>376</v>
      </c>
      <c r="E112" s="15" t="s">
        <v>802</v>
      </c>
      <c r="F112" s="15" t="s">
        <v>378</v>
      </c>
      <c r="G112" s="15" t="s">
        <v>435</v>
      </c>
      <c r="H112" s="15" t="e">
        <f>NA()</f>
        <v>#N/A</v>
      </c>
      <c r="I112" s="15">
        <v>142</v>
      </c>
      <c r="J112" s="15">
        <v>145</v>
      </c>
      <c r="K112" s="15" t="e">
        <f>NA()</f>
        <v>#N/A</v>
      </c>
    </row>
    <row r="113" spans="1:11" x14ac:dyDescent="0.25">
      <c r="A113" s="15" t="s">
        <v>120</v>
      </c>
      <c r="B113" s="15" t="s">
        <v>803</v>
      </c>
      <c r="C113" s="15" t="s">
        <v>804</v>
      </c>
      <c r="D113" s="15">
        <v>380</v>
      </c>
      <c r="E113" s="15" t="s">
        <v>805</v>
      </c>
      <c r="F113" s="15" t="s">
        <v>384</v>
      </c>
      <c r="G113" s="15" t="s">
        <v>390</v>
      </c>
      <c r="H113" s="15" t="e">
        <f>NA()</f>
        <v>#N/A</v>
      </c>
      <c r="I113" s="15">
        <v>150</v>
      </c>
      <c r="J113" s="15">
        <v>39</v>
      </c>
      <c r="K113" s="15" t="e">
        <f>NA()</f>
        <v>#N/A</v>
      </c>
    </row>
    <row r="114" spans="1:11" x14ac:dyDescent="0.25">
      <c r="A114" s="15" t="s">
        <v>806</v>
      </c>
      <c r="B114" s="15" t="s">
        <v>807</v>
      </c>
      <c r="C114" s="15" t="s">
        <v>808</v>
      </c>
      <c r="D114" s="15">
        <v>388</v>
      </c>
      <c r="E114" s="15" t="s">
        <v>809</v>
      </c>
      <c r="F114" s="15" t="s">
        <v>39</v>
      </c>
      <c r="G114" s="15" t="s">
        <v>417</v>
      </c>
      <c r="H114" s="15" t="s">
        <v>418</v>
      </c>
      <c r="I114" s="15">
        <v>19</v>
      </c>
      <c r="J114" s="15">
        <v>419</v>
      </c>
      <c r="K114" s="15">
        <v>29</v>
      </c>
    </row>
    <row r="115" spans="1:11" x14ac:dyDescent="0.25">
      <c r="A115" s="15" t="s">
        <v>29</v>
      </c>
      <c r="B115" s="15" t="s">
        <v>810</v>
      </c>
      <c r="C115" s="15" t="s">
        <v>811</v>
      </c>
      <c r="D115" s="15">
        <v>392</v>
      </c>
      <c r="E115" s="15" t="s">
        <v>812</v>
      </c>
      <c r="F115" s="15" t="s">
        <v>378</v>
      </c>
      <c r="G115" s="15" t="s">
        <v>567</v>
      </c>
      <c r="H115" s="15" t="e">
        <f>NA()</f>
        <v>#N/A</v>
      </c>
      <c r="I115" s="15">
        <v>142</v>
      </c>
      <c r="J115" s="15">
        <v>30</v>
      </c>
      <c r="K115" s="15" t="e">
        <f>NA()</f>
        <v>#N/A</v>
      </c>
    </row>
    <row r="116" spans="1:11" x14ac:dyDescent="0.25">
      <c r="A116" s="15" t="s">
        <v>813</v>
      </c>
      <c r="B116" s="15" t="s">
        <v>814</v>
      </c>
      <c r="C116" s="15" t="s">
        <v>815</v>
      </c>
      <c r="D116" s="15">
        <v>832</v>
      </c>
      <c r="E116" s="15" t="s">
        <v>816</v>
      </c>
      <c r="F116" s="15" t="s">
        <v>384</v>
      </c>
      <c r="G116" s="15" t="s">
        <v>385</v>
      </c>
      <c r="H116" s="15" t="s">
        <v>741</v>
      </c>
      <c r="I116" s="15">
        <v>150</v>
      </c>
      <c r="J116" s="15">
        <v>154</v>
      </c>
      <c r="K116" s="15">
        <v>830</v>
      </c>
    </row>
    <row r="117" spans="1:11" x14ac:dyDescent="0.25">
      <c r="A117" s="15" t="s">
        <v>130</v>
      </c>
      <c r="B117" s="15" t="s">
        <v>817</v>
      </c>
      <c r="C117" s="15" t="s">
        <v>818</v>
      </c>
      <c r="D117" s="15">
        <v>400</v>
      </c>
      <c r="E117" s="15" t="s">
        <v>819</v>
      </c>
      <c r="F117" s="15" t="s">
        <v>378</v>
      </c>
      <c r="G117" s="15" t="s">
        <v>435</v>
      </c>
      <c r="H117" s="15" t="e">
        <f>NA()</f>
        <v>#N/A</v>
      </c>
      <c r="I117" s="15">
        <v>142</v>
      </c>
      <c r="J117" s="15">
        <v>145</v>
      </c>
      <c r="K117" s="15" t="e">
        <f>NA()</f>
        <v>#N/A</v>
      </c>
    </row>
    <row r="118" spans="1:11" x14ac:dyDescent="0.25">
      <c r="A118" s="15" t="s">
        <v>132</v>
      </c>
      <c r="B118" s="15" t="s">
        <v>820</v>
      </c>
      <c r="C118" s="15" t="s">
        <v>821</v>
      </c>
      <c r="D118" s="15">
        <v>398</v>
      </c>
      <c r="E118" s="15" t="s">
        <v>822</v>
      </c>
      <c r="F118" s="15" t="s">
        <v>378</v>
      </c>
      <c r="G118" s="15" t="s">
        <v>823</v>
      </c>
      <c r="H118" s="15" t="e">
        <f>NA()</f>
        <v>#N/A</v>
      </c>
      <c r="I118" s="15">
        <v>142</v>
      </c>
      <c r="J118" s="15">
        <v>143</v>
      </c>
      <c r="K118" s="15" t="e">
        <f>NA()</f>
        <v>#N/A</v>
      </c>
    </row>
    <row r="119" spans="1:11" x14ac:dyDescent="0.25">
      <c r="A119" s="15" t="s">
        <v>824</v>
      </c>
      <c r="B119" s="15" t="s">
        <v>825</v>
      </c>
      <c r="C119" s="15" t="s">
        <v>826</v>
      </c>
      <c r="D119" s="15">
        <v>404</v>
      </c>
      <c r="E119" s="15" t="s">
        <v>827</v>
      </c>
      <c r="F119" s="15" t="s">
        <v>395</v>
      </c>
      <c r="G119" s="15" t="s">
        <v>411</v>
      </c>
      <c r="H119" s="15" t="s">
        <v>518</v>
      </c>
      <c r="I119" s="15">
        <v>2</v>
      </c>
      <c r="J119" s="15">
        <v>202</v>
      </c>
      <c r="K119" s="15">
        <v>14</v>
      </c>
    </row>
    <row r="120" spans="1:11" x14ac:dyDescent="0.25">
      <c r="A120" s="15" t="s">
        <v>828</v>
      </c>
      <c r="B120" s="15" t="s">
        <v>829</v>
      </c>
      <c r="C120" s="15" t="s">
        <v>830</v>
      </c>
      <c r="D120" s="15">
        <v>296</v>
      </c>
      <c r="E120" s="15" t="s">
        <v>831</v>
      </c>
      <c r="F120" s="15" t="s">
        <v>401</v>
      </c>
      <c r="G120" s="15" t="s">
        <v>732</v>
      </c>
      <c r="H120" s="15" t="e">
        <f>NA()</f>
        <v>#N/A</v>
      </c>
      <c r="I120" s="15">
        <v>9</v>
      </c>
      <c r="J120" s="15">
        <v>57</v>
      </c>
      <c r="K120" s="15" t="e">
        <f>NA()</f>
        <v>#N/A</v>
      </c>
    </row>
    <row r="121" spans="1:11" x14ac:dyDescent="0.25">
      <c r="A121" s="15" t="s">
        <v>1318</v>
      </c>
      <c r="B121" s="15" t="s">
        <v>832</v>
      </c>
      <c r="C121" s="15" t="s">
        <v>833</v>
      </c>
      <c r="D121" s="15">
        <v>408</v>
      </c>
      <c r="E121" s="15" t="s">
        <v>834</v>
      </c>
      <c r="F121" s="15" t="s">
        <v>378</v>
      </c>
      <c r="G121" s="15" t="s">
        <v>567</v>
      </c>
      <c r="H121" s="15" t="e">
        <f>NA()</f>
        <v>#N/A</v>
      </c>
      <c r="I121" s="15">
        <v>142</v>
      </c>
      <c r="J121" s="15">
        <v>30</v>
      </c>
      <c r="K121" s="15" t="e">
        <f>NA()</f>
        <v>#N/A</v>
      </c>
    </row>
    <row r="122" spans="1:11" x14ac:dyDescent="0.25">
      <c r="A122" s="15" t="s">
        <v>1317</v>
      </c>
      <c r="B122" s="15" t="s">
        <v>835</v>
      </c>
      <c r="C122" s="15" t="s">
        <v>836</v>
      </c>
      <c r="D122" s="15">
        <v>410</v>
      </c>
      <c r="E122" s="15" t="s">
        <v>837</v>
      </c>
      <c r="F122" s="15" t="s">
        <v>378</v>
      </c>
      <c r="G122" s="15" t="s">
        <v>567</v>
      </c>
      <c r="H122" s="15" t="e">
        <f>NA()</f>
        <v>#N/A</v>
      </c>
      <c r="I122" s="15">
        <v>142</v>
      </c>
      <c r="J122" s="15">
        <v>30</v>
      </c>
      <c r="K122" s="15" t="e">
        <f>NA()</f>
        <v>#N/A</v>
      </c>
    </row>
    <row r="123" spans="1:11" x14ac:dyDescent="0.25">
      <c r="A123" s="15" t="s">
        <v>290</v>
      </c>
      <c r="B123" s="15" t="s">
        <v>838</v>
      </c>
      <c r="C123" s="15" t="s">
        <v>839</v>
      </c>
      <c r="D123" s="15">
        <v>414</v>
      </c>
      <c r="E123" s="15" t="s">
        <v>840</v>
      </c>
      <c r="F123" s="15" t="s">
        <v>378</v>
      </c>
      <c r="G123" s="15" t="s">
        <v>435</v>
      </c>
      <c r="H123" s="15" t="e">
        <f>NA()</f>
        <v>#N/A</v>
      </c>
      <c r="I123" s="15">
        <v>142</v>
      </c>
      <c r="J123" s="15">
        <v>145</v>
      </c>
      <c r="K123" s="15" t="e">
        <f>NA()</f>
        <v>#N/A</v>
      </c>
    </row>
    <row r="124" spans="1:11" x14ac:dyDescent="0.25">
      <c r="A124" s="15" t="s">
        <v>841</v>
      </c>
      <c r="B124" s="15" t="s">
        <v>842</v>
      </c>
      <c r="C124" s="15" t="s">
        <v>843</v>
      </c>
      <c r="D124" s="15">
        <v>417</v>
      </c>
      <c r="E124" s="15" t="s">
        <v>844</v>
      </c>
      <c r="F124" s="15" t="s">
        <v>378</v>
      </c>
      <c r="G124" s="15" t="s">
        <v>823</v>
      </c>
      <c r="H124" s="15" t="e">
        <f>NA()</f>
        <v>#N/A</v>
      </c>
      <c r="I124" s="15">
        <v>142</v>
      </c>
      <c r="J124" s="15">
        <v>143</v>
      </c>
      <c r="K124" s="15" t="e">
        <f>NA()</f>
        <v>#N/A</v>
      </c>
    </row>
    <row r="125" spans="1:11" x14ac:dyDescent="0.25">
      <c r="A125" s="15" t="s">
        <v>845</v>
      </c>
      <c r="B125" s="15" t="s">
        <v>846</v>
      </c>
      <c r="C125" s="15" t="s">
        <v>847</v>
      </c>
      <c r="D125" s="15">
        <v>418</v>
      </c>
      <c r="E125" s="15" t="s">
        <v>848</v>
      </c>
      <c r="F125" s="15" t="s">
        <v>378</v>
      </c>
      <c r="G125" s="15" t="s">
        <v>522</v>
      </c>
      <c r="H125" s="15" t="e">
        <f>NA()</f>
        <v>#N/A</v>
      </c>
      <c r="I125" s="15">
        <v>142</v>
      </c>
      <c r="J125" s="15">
        <v>35</v>
      </c>
      <c r="K125" s="15" t="e">
        <f>NA()</f>
        <v>#N/A</v>
      </c>
    </row>
    <row r="126" spans="1:11" x14ac:dyDescent="0.25">
      <c r="A126" s="15" t="s">
        <v>134</v>
      </c>
      <c r="B126" s="15" t="s">
        <v>849</v>
      </c>
      <c r="C126" s="15" t="s">
        <v>850</v>
      </c>
      <c r="D126" s="15">
        <v>428</v>
      </c>
      <c r="E126" s="15" t="s">
        <v>851</v>
      </c>
      <c r="F126" s="15" t="s">
        <v>384</v>
      </c>
      <c r="G126" s="15" t="s">
        <v>385</v>
      </c>
      <c r="H126" s="15" t="e">
        <f>NA()</f>
        <v>#N/A</v>
      </c>
      <c r="I126" s="15">
        <v>150</v>
      </c>
      <c r="J126" s="15">
        <v>154</v>
      </c>
      <c r="K126" s="15" t="e">
        <f>NA()</f>
        <v>#N/A</v>
      </c>
    </row>
    <row r="127" spans="1:11" x14ac:dyDescent="0.25">
      <c r="A127" s="15" t="s">
        <v>852</v>
      </c>
      <c r="B127" s="15" t="s">
        <v>853</v>
      </c>
      <c r="C127" s="15" t="s">
        <v>854</v>
      </c>
      <c r="D127" s="15">
        <v>422</v>
      </c>
      <c r="E127" s="15" t="s">
        <v>855</v>
      </c>
      <c r="F127" s="15" t="s">
        <v>378</v>
      </c>
      <c r="G127" s="15" t="s">
        <v>435</v>
      </c>
      <c r="H127" s="15" t="e">
        <f>NA()</f>
        <v>#N/A</v>
      </c>
      <c r="I127" s="15">
        <v>142</v>
      </c>
      <c r="J127" s="15">
        <v>145</v>
      </c>
      <c r="K127" s="15" t="e">
        <f>NA()</f>
        <v>#N/A</v>
      </c>
    </row>
    <row r="128" spans="1:11" x14ac:dyDescent="0.25">
      <c r="A128" s="15" t="s">
        <v>856</v>
      </c>
      <c r="B128" s="15" t="s">
        <v>857</v>
      </c>
      <c r="C128" s="15" t="s">
        <v>858</v>
      </c>
      <c r="D128" s="15">
        <v>426</v>
      </c>
      <c r="E128" s="15" t="s">
        <v>859</v>
      </c>
      <c r="F128" s="15" t="s">
        <v>395</v>
      </c>
      <c r="G128" s="15" t="s">
        <v>411</v>
      </c>
      <c r="H128" s="15" t="s">
        <v>506</v>
      </c>
      <c r="I128" s="15">
        <v>2</v>
      </c>
      <c r="J128" s="15">
        <v>202</v>
      </c>
      <c r="K128" s="15">
        <v>18</v>
      </c>
    </row>
    <row r="129" spans="1:11" x14ac:dyDescent="0.25">
      <c r="A129" s="15" t="s">
        <v>860</v>
      </c>
      <c r="B129" s="15" t="s">
        <v>861</v>
      </c>
      <c r="C129" s="15" t="s">
        <v>862</v>
      </c>
      <c r="D129" s="15">
        <v>430</v>
      </c>
      <c r="E129" s="15" t="s">
        <v>863</v>
      </c>
      <c r="F129" s="15" t="s">
        <v>395</v>
      </c>
      <c r="G129" s="15" t="s">
        <v>411</v>
      </c>
      <c r="H129" s="15" t="s">
        <v>481</v>
      </c>
      <c r="I129" s="15">
        <v>2</v>
      </c>
      <c r="J129" s="15">
        <v>202</v>
      </c>
      <c r="K129" s="15">
        <v>11</v>
      </c>
    </row>
    <row r="130" spans="1:11" x14ac:dyDescent="0.25">
      <c r="A130" s="15" t="s">
        <v>136</v>
      </c>
      <c r="B130" s="15" t="s">
        <v>864</v>
      </c>
      <c r="C130" s="15" t="s">
        <v>865</v>
      </c>
      <c r="D130" s="15">
        <v>434</v>
      </c>
      <c r="E130" s="15" t="s">
        <v>866</v>
      </c>
      <c r="F130" s="15" t="s">
        <v>395</v>
      </c>
      <c r="G130" s="15" t="s">
        <v>396</v>
      </c>
      <c r="H130" s="15" t="e">
        <f>NA()</f>
        <v>#N/A</v>
      </c>
      <c r="I130" s="15">
        <v>2</v>
      </c>
      <c r="J130" s="15">
        <v>15</v>
      </c>
      <c r="K130" s="15" t="e">
        <f>NA()</f>
        <v>#N/A</v>
      </c>
    </row>
    <row r="131" spans="1:11" x14ac:dyDescent="0.25">
      <c r="A131" s="15" t="s">
        <v>867</v>
      </c>
      <c r="B131" s="15" t="s">
        <v>868</v>
      </c>
      <c r="C131" s="15" t="s">
        <v>869</v>
      </c>
      <c r="D131" s="15">
        <v>438</v>
      </c>
      <c r="E131" s="15" t="s">
        <v>870</v>
      </c>
      <c r="F131" s="15" t="s">
        <v>384</v>
      </c>
      <c r="G131" s="15" t="s">
        <v>447</v>
      </c>
      <c r="H131" s="15" t="e">
        <f>NA()</f>
        <v>#N/A</v>
      </c>
      <c r="I131" s="15">
        <v>150</v>
      </c>
      <c r="J131" s="15">
        <v>155</v>
      </c>
      <c r="K131" s="15" t="e">
        <f>NA()</f>
        <v>#N/A</v>
      </c>
    </row>
    <row r="132" spans="1:11" x14ac:dyDescent="0.25">
      <c r="A132" s="15" t="s">
        <v>871</v>
      </c>
      <c r="B132" s="15" t="s">
        <v>872</v>
      </c>
      <c r="C132" s="15" t="s">
        <v>873</v>
      </c>
      <c r="D132" s="15">
        <v>440</v>
      </c>
      <c r="E132" s="15" t="s">
        <v>874</v>
      </c>
      <c r="F132" s="15" t="s">
        <v>384</v>
      </c>
      <c r="G132" s="15" t="s">
        <v>385</v>
      </c>
      <c r="H132" s="15" t="e">
        <f>NA()</f>
        <v>#N/A</v>
      </c>
      <c r="I132" s="15">
        <v>150</v>
      </c>
      <c r="J132" s="15">
        <v>154</v>
      </c>
      <c r="K132" s="15" t="e">
        <f>NA()</f>
        <v>#N/A</v>
      </c>
    </row>
    <row r="133" spans="1:11" x14ac:dyDescent="0.25">
      <c r="A133" s="15" t="s">
        <v>875</v>
      </c>
      <c r="B133" s="15" t="s">
        <v>876</v>
      </c>
      <c r="C133" s="15" t="s">
        <v>877</v>
      </c>
      <c r="D133" s="15">
        <v>442</v>
      </c>
      <c r="E133" s="15" t="s">
        <v>878</v>
      </c>
      <c r="F133" s="15" t="s">
        <v>384</v>
      </c>
      <c r="G133" s="15" t="s">
        <v>447</v>
      </c>
      <c r="H133" s="15" t="e">
        <f>NA()</f>
        <v>#N/A</v>
      </c>
      <c r="I133" s="15">
        <v>150</v>
      </c>
      <c r="J133" s="15">
        <v>155</v>
      </c>
      <c r="K133" s="15" t="e">
        <f>NA()</f>
        <v>#N/A</v>
      </c>
    </row>
    <row r="134" spans="1:11" x14ac:dyDescent="0.25">
      <c r="A134" s="15" t="s">
        <v>879</v>
      </c>
      <c r="B134" s="15" t="s">
        <v>880</v>
      </c>
      <c r="C134" s="15" t="s">
        <v>881</v>
      </c>
      <c r="D134" s="15">
        <v>446</v>
      </c>
      <c r="E134" s="15" t="s">
        <v>882</v>
      </c>
      <c r="F134" s="15" t="s">
        <v>378</v>
      </c>
      <c r="G134" s="15" t="s">
        <v>567</v>
      </c>
      <c r="H134" s="15" t="e">
        <f>NA()</f>
        <v>#N/A</v>
      </c>
      <c r="I134" s="15">
        <v>142</v>
      </c>
      <c r="J134" s="15">
        <v>30</v>
      </c>
      <c r="K134" s="15" t="e">
        <f>NA()</f>
        <v>#N/A</v>
      </c>
    </row>
    <row r="135" spans="1:11" x14ac:dyDescent="0.25">
      <c r="A135" s="15" t="s">
        <v>883</v>
      </c>
      <c r="B135" s="15" t="s">
        <v>884</v>
      </c>
      <c r="C135" s="15" t="s">
        <v>885</v>
      </c>
      <c r="D135" s="15">
        <v>450</v>
      </c>
      <c r="E135" s="15" t="s">
        <v>886</v>
      </c>
      <c r="F135" s="15" t="s">
        <v>395</v>
      </c>
      <c r="G135" s="15" t="s">
        <v>411</v>
      </c>
      <c r="H135" s="15" t="s">
        <v>518</v>
      </c>
      <c r="I135" s="15">
        <v>2</v>
      </c>
      <c r="J135" s="15">
        <v>202</v>
      </c>
      <c r="K135" s="15">
        <v>14</v>
      </c>
    </row>
    <row r="136" spans="1:11" x14ac:dyDescent="0.25">
      <c r="A136" s="15" t="s">
        <v>887</v>
      </c>
      <c r="B136" s="15" t="s">
        <v>888</v>
      </c>
      <c r="C136" s="15" t="s">
        <v>889</v>
      </c>
      <c r="D136" s="15">
        <v>454</v>
      </c>
      <c r="E136" s="15" t="s">
        <v>890</v>
      </c>
      <c r="F136" s="15" t="s">
        <v>395</v>
      </c>
      <c r="G136" s="15" t="s">
        <v>411</v>
      </c>
      <c r="H136" s="15" t="s">
        <v>518</v>
      </c>
      <c r="I136" s="15">
        <v>2</v>
      </c>
      <c r="J136" s="15">
        <v>202</v>
      </c>
      <c r="K136" s="15">
        <v>14</v>
      </c>
    </row>
    <row r="137" spans="1:11" x14ac:dyDescent="0.25">
      <c r="A137" s="15" t="s">
        <v>35</v>
      </c>
      <c r="B137" s="15" t="s">
        <v>891</v>
      </c>
      <c r="C137" s="15" t="s">
        <v>892</v>
      </c>
      <c r="D137" s="15">
        <v>458</v>
      </c>
      <c r="E137" s="15" t="s">
        <v>893</v>
      </c>
      <c r="F137" s="15" t="s">
        <v>378</v>
      </c>
      <c r="G137" s="15" t="s">
        <v>522</v>
      </c>
      <c r="H137" s="15" t="e">
        <f>NA()</f>
        <v>#N/A</v>
      </c>
      <c r="I137" s="15">
        <v>142</v>
      </c>
      <c r="J137" s="15">
        <v>35</v>
      </c>
      <c r="K137" s="15" t="e">
        <f>NA()</f>
        <v>#N/A</v>
      </c>
    </row>
    <row r="138" spans="1:11" x14ac:dyDescent="0.25">
      <c r="A138" s="15" t="s">
        <v>894</v>
      </c>
      <c r="B138" s="15" t="s">
        <v>895</v>
      </c>
      <c r="C138" s="15" t="s">
        <v>896</v>
      </c>
      <c r="D138" s="15">
        <v>462</v>
      </c>
      <c r="E138" s="15" t="s">
        <v>897</v>
      </c>
      <c r="F138" s="15" t="s">
        <v>378</v>
      </c>
      <c r="G138" s="15" t="s">
        <v>379</v>
      </c>
      <c r="H138" s="15" t="e">
        <f>NA()</f>
        <v>#N/A</v>
      </c>
      <c r="I138" s="15">
        <v>142</v>
      </c>
      <c r="J138" s="15">
        <v>34</v>
      </c>
      <c r="K138" s="15" t="e">
        <f>NA()</f>
        <v>#N/A</v>
      </c>
    </row>
    <row r="139" spans="1:11" x14ac:dyDescent="0.25">
      <c r="A139" s="15" t="s">
        <v>898</v>
      </c>
      <c r="B139" s="15" t="s">
        <v>899</v>
      </c>
      <c r="C139" s="15" t="s">
        <v>900</v>
      </c>
      <c r="D139" s="15">
        <v>466</v>
      </c>
      <c r="E139" s="15" t="s">
        <v>901</v>
      </c>
      <c r="F139" s="15" t="s">
        <v>395</v>
      </c>
      <c r="G139" s="15" t="s">
        <v>411</v>
      </c>
      <c r="H139" s="15" t="s">
        <v>481</v>
      </c>
      <c r="I139" s="15">
        <v>2</v>
      </c>
      <c r="J139" s="15">
        <v>202</v>
      </c>
      <c r="K139" s="15">
        <v>11</v>
      </c>
    </row>
    <row r="140" spans="1:11" x14ac:dyDescent="0.25">
      <c r="A140" s="15" t="s">
        <v>140</v>
      </c>
      <c r="B140" s="15" t="s">
        <v>902</v>
      </c>
      <c r="C140" s="15" t="s">
        <v>903</v>
      </c>
      <c r="D140" s="15">
        <v>470</v>
      </c>
      <c r="E140" s="15" t="s">
        <v>904</v>
      </c>
      <c r="F140" s="15" t="s">
        <v>384</v>
      </c>
      <c r="G140" s="15" t="s">
        <v>390</v>
      </c>
      <c r="H140" s="15" t="e">
        <f>NA()</f>
        <v>#N/A</v>
      </c>
      <c r="I140" s="15">
        <v>150</v>
      </c>
      <c r="J140" s="15">
        <v>39</v>
      </c>
      <c r="K140" s="15" t="e">
        <f>NA()</f>
        <v>#N/A</v>
      </c>
    </row>
    <row r="141" spans="1:11" x14ac:dyDescent="0.25">
      <c r="A141" s="15" t="s">
        <v>905</v>
      </c>
      <c r="B141" s="15" t="s">
        <v>906</v>
      </c>
      <c r="C141" s="15" t="s">
        <v>907</v>
      </c>
      <c r="D141" s="15">
        <v>584</v>
      </c>
      <c r="E141" s="15" t="s">
        <v>908</v>
      </c>
      <c r="F141" s="15" t="s">
        <v>401</v>
      </c>
      <c r="G141" s="15" t="s">
        <v>732</v>
      </c>
      <c r="H141" s="15" t="e">
        <f>NA()</f>
        <v>#N/A</v>
      </c>
      <c r="I141" s="15">
        <v>9</v>
      </c>
      <c r="J141" s="15">
        <v>57</v>
      </c>
      <c r="K141" s="15" t="e">
        <f>NA()</f>
        <v>#N/A</v>
      </c>
    </row>
    <row r="142" spans="1:11" x14ac:dyDescent="0.25">
      <c r="A142" s="15" t="s">
        <v>909</v>
      </c>
      <c r="B142" s="15" t="s">
        <v>910</v>
      </c>
      <c r="C142" s="15" t="s">
        <v>911</v>
      </c>
      <c r="D142" s="15">
        <v>474</v>
      </c>
      <c r="E142" s="15" t="s">
        <v>912</v>
      </c>
      <c r="F142" s="15" t="s">
        <v>39</v>
      </c>
      <c r="G142" s="15" t="s">
        <v>417</v>
      </c>
      <c r="H142" s="15" t="s">
        <v>418</v>
      </c>
      <c r="I142" s="15">
        <v>19</v>
      </c>
      <c r="J142" s="15">
        <v>419</v>
      </c>
      <c r="K142" s="15">
        <v>29</v>
      </c>
    </row>
    <row r="143" spans="1:11" x14ac:dyDescent="0.25">
      <c r="A143" s="15" t="s">
        <v>913</v>
      </c>
      <c r="B143" s="15" t="s">
        <v>914</v>
      </c>
      <c r="C143" s="15" t="s">
        <v>915</v>
      </c>
      <c r="D143" s="15">
        <v>478</v>
      </c>
      <c r="E143" s="15" t="s">
        <v>916</v>
      </c>
      <c r="F143" s="15" t="s">
        <v>395</v>
      </c>
      <c r="G143" s="15" t="s">
        <v>411</v>
      </c>
      <c r="H143" s="15" t="s">
        <v>481</v>
      </c>
      <c r="I143" s="15">
        <v>2</v>
      </c>
      <c r="J143" s="15">
        <v>202</v>
      </c>
      <c r="K143" s="15">
        <v>11</v>
      </c>
    </row>
    <row r="144" spans="1:11" x14ac:dyDescent="0.25">
      <c r="A144" s="15" t="s">
        <v>917</v>
      </c>
      <c r="B144" s="15" t="s">
        <v>918</v>
      </c>
      <c r="C144" s="15" t="s">
        <v>919</v>
      </c>
      <c r="D144" s="15">
        <v>480</v>
      </c>
      <c r="E144" s="15" t="s">
        <v>920</v>
      </c>
      <c r="F144" s="15" t="s">
        <v>395</v>
      </c>
      <c r="G144" s="15" t="s">
        <v>411</v>
      </c>
      <c r="H144" s="15" t="s">
        <v>518</v>
      </c>
      <c r="I144" s="15">
        <v>2</v>
      </c>
      <c r="J144" s="15">
        <v>202</v>
      </c>
      <c r="K144" s="15">
        <v>14</v>
      </c>
    </row>
    <row r="145" spans="1:11" x14ac:dyDescent="0.25">
      <c r="A145" s="15" t="s">
        <v>921</v>
      </c>
      <c r="B145" s="15" t="s">
        <v>922</v>
      </c>
      <c r="C145" s="15" t="s">
        <v>923</v>
      </c>
      <c r="D145" s="15">
        <v>175</v>
      </c>
      <c r="E145" s="15" t="s">
        <v>924</v>
      </c>
      <c r="F145" s="15" t="s">
        <v>395</v>
      </c>
      <c r="G145" s="15" t="s">
        <v>411</v>
      </c>
      <c r="H145" s="15" t="s">
        <v>518</v>
      </c>
      <c r="I145" s="15">
        <v>2</v>
      </c>
      <c r="J145" s="15">
        <v>202</v>
      </c>
      <c r="K145" s="15">
        <v>14</v>
      </c>
    </row>
    <row r="146" spans="1:11" x14ac:dyDescent="0.25">
      <c r="A146" s="15" t="s">
        <v>142</v>
      </c>
      <c r="B146" s="15" t="s">
        <v>925</v>
      </c>
      <c r="C146" s="15" t="s">
        <v>926</v>
      </c>
      <c r="D146" s="15">
        <v>484</v>
      </c>
      <c r="E146" s="15" t="s">
        <v>927</v>
      </c>
      <c r="F146" s="15" t="s">
        <v>39</v>
      </c>
      <c r="G146" s="15" t="s">
        <v>417</v>
      </c>
      <c r="H146" s="15" t="s">
        <v>476</v>
      </c>
      <c r="I146" s="15">
        <v>19</v>
      </c>
      <c r="J146" s="15">
        <v>419</v>
      </c>
      <c r="K146" s="15">
        <v>13</v>
      </c>
    </row>
    <row r="147" spans="1:11" x14ac:dyDescent="0.25">
      <c r="A147" s="15" t="s">
        <v>1311</v>
      </c>
      <c r="B147" s="15" t="s">
        <v>928</v>
      </c>
      <c r="C147" s="15" t="s">
        <v>929</v>
      </c>
      <c r="D147" s="15">
        <v>583</v>
      </c>
      <c r="E147" s="15" t="s">
        <v>930</v>
      </c>
      <c r="F147" s="15" t="s">
        <v>401</v>
      </c>
      <c r="G147" s="15" t="s">
        <v>732</v>
      </c>
      <c r="H147" s="15" t="e">
        <f>NA()</f>
        <v>#N/A</v>
      </c>
      <c r="I147" s="15">
        <v>9</v>
      </c>
      <c r="J147" s="15">
        <v>57</v>
      </c>
      <c r="K147" s="15" t="e">
        <f>NA()</f>
        <v>#N/A</v>
      </c>
    </row>
    <row r="148" spans="1:11" x14ac:dyDescent="0.25">
      <c r="A148" s="15" t="s">
        <v>1322</v>
      </c>
      <c r="B148" s="15" t="s">
        <v>931</v>
      </c>
      <c r="C148" s="15" t="s">
        <v>932</v>
      </c>
      <c r="D148" s="15">
        <v>498</v>
      </c>
      <c r="E148" s="15" t="s">
        <v>933</v>
      </c>
      <c r="F148" s="15" t="s">
        <v>384</v>
      </c>
      <c r="G148" s="15" t="s">
        <v>468</v>
      </c>
      <c r="H148" s="15" t="e">
        <f>NA()</f>
        <v>#N/A</v>
      </c>
      <c r="I148" s="15">
        <v>150</v>
      </c>
      <c r="J148" s="15">
        <v>151</v>
      </c>
      <c r="K148" s="15" t="e">
        <f>NA()</f>
        <v>#N/A</v>
      </c>
    </row>
    <row r="149" spans="1:11" x14ac:dyDescent="0.25">
      <c r="A149" s="15" t="s">
        <v>934</v>
      </c>
      <c r="B149" s="15" t="s">
        <v>935</v>
      </c>
      <c r="C149" s="15" t="s">
        <v>936</v>
      </c>
      <c r="D149" s="15">
        <v>492</v>
      </c>
      <c r="E149" s="15" t="s">
        <v>937</v>
      </c>
      <c r="F149" s="15" t="s">
        <v>384</v>
      </c>
      <c r="G149" s="15" t="s">
        <v>447</v>
      </c>
      <c r="H149" s="15" t="e">
        <f>NA()</f>
        <v>#N/A</v>
      </c>
      <c r="I149" s="15">
        <v>150</v>
      </c>
      <c r="J149" s="15">
        <v>155</v>
      </c>
      <c r="K149" s="15" t="e">
        <f>NA()</f>
        <v>#N/A</v>
      </c>
    </row>
    <row r="150" spans="1:11" x14ac:dyDescent="0.25">
      <c r="A150" s="15" t="s">
        <v>938</v>
      </c>
      <c r="B150" s="15" t="s">
        <v>939</v>
      </c>
      <c r="C150" s="15" t="s">
        <v>940</v>
      </c>
      <c r="D150" s="15">
        <v>496</v>
      </c>
      <c r="E150" s="15" t="s">
        <v>941</v>
      </c>
      <c r="F150" s="15" t="s">
        <v>378</v>
      </c>
      <c r="G150" s="15" t="s">
        <v>567</v>
      </c>
      <c r="H150" s="15" t="e">
        <f>NA()</f>
        <v>#N/A</v>
      </c>
      <c r="I150" s="15">
        <v>142</v>
      </c>
      <c r="J150" s="15">
        <v>30</v>
      </c>
      <c r="K150" s="15" t="e">
        <f>NA()</f>
        <v>#N/A</v>
      </c>
    </row>
    <row r="151" spans="1:11" x14ac:dyDescent="0.25">
      <c r="A151" s="15" t="s">
        <v>942</v>
      </c>
      <c r="B151" s="15" t="s">
        <v>943</v>
      </c>
      <c r="C151" s="15" t="s">
        <v>944</v>
      </c>
      <c r="D151" s="15">
        <v>499</v>
      </c>
      <c r="E151" s="15" t="s">
        <v>945</v>
      </c>
      <c r="F151" s="15" t="s">
        <v>384</v>
      </c>
      <c r="G151" s="15" t="s">
        <v>390</v>
      </c>
      <c r="H151" s="15" t="e">
        <f>NA()</f>
        <v>#N/A</v>
      </c>
      <c r="I151" s="15">
        <v>150</v>
      </c>
      <c r="J151" s="15">
        <v>39</v>
      </c>
      <c r="K151" s="15" t="e">
        <f>NA()</f>
        <v>#N/A</v>
      </c>
    </row>
    <row r="152" spans="1:11" x14ac:dyDescent="0.25">
      <c r="A152" s="15" t="s">
        <v>946</v>
      </c>
      <c r="B152" s="15" t="s">
        <v>947</v>
      </c>
      <c r="C152" s="15" t="s">
        <v>948</v>
      </c>
      <c r="D152" s="15">
        <v>500</v>
      </c>
      <c r="E152" s="15" t="s">
        <v>949</v>
      </c>
      <c r="F152" s="15" t="s">
        <v>39</v>
      </c>
      <c r="G152" s="15" t="s">
        <v>417</v>
      </c>
      <c r="H152" s="15" t="s">
        <v>418</v>
      </c>
      <c r="I152" s="15">
        <v>19</v>
      </c>
      <c r="J152" s="15">
        <v>419</v>
      </c>
      <c r="K152" s="15">
        <v>29</v>
      </c>
    </row>
    <row r="153" spans="1:11" x14ac:dyDescent="0.25">
      <c r="A153" s="15" t="s">
        <v>145</v>
      </c>
      <c r="B153" s="15" t="s">
        <v>950</v>
      </c>
      <c r="C153" s="15" t="s">
        <v>951</v>
      </c>
      <c r="D153" s="15">
        <v>504</v>
      </c>
      <c r="E153" s="15" t="s">
        <v>952</v>
      </c>
      <c r="F153" s="15" t="s">
        <v>395</v>
      </c>
      <c r="G153" s="15" t="s">
        <v>396</v>
      </c>
      <c r="H153" s="15" t="e">
        <f>NA()</f>
        <v>#N/A</v>
      </c>
      <c r="I153" s="15">
        <v>2</v>
      </c>
      <c r="J153" s="15">
        <v>15</v>
      </c>
      <c r="K153" s="15" t="e">
        <f>NA()</f>
        <v>#N/A</v>
      </c>
    </row>
    <row r="154" spans="1:11" x14ac:dyDescent="0.25">
      <c r="A154" s="15" t="s">
        <v>953</v>
      </c>
      <c r="B154" s="15" t="s">
        <v>954</v>
      </c>
      <c r="C154" s="15" t="s">
        <v>955</v>
      </c>
      <c r="D154" s="15">
        <v>508</v>
      </c>
      <c r="E154" s="15" t="s">
        <v>956</v>
      </c>
      <c r="F154" s="15" t="s">
        <v>395</v>
      </c>
      <c r="G154" s="15" t="s">
        <v>411</v>
      </c>
      <c r="H154" s="15" t="s">
        <v>518</v>
      </c>
      <c r="I154" s="15">
        <v>2</v>
      </c>
      <c r="J154" s="15">
        <v>202</v>
      </c>
      <c r="K154" s="15">
        <v>14</v>
      </c>
    </row>
    <row r="155" spans="1:11" x14ac:dyDescent="0.25">
      <c r="A155" s="15" t="s">
        <v>957</v>
      </c>
      <c r="B155" s="15" t="s">
        <v>958</v>
      </c>
      <c r="C155" s="15" t="s">
        <v>959</v>
      </c>
      <c r="D155" s="15">
        <v>104</v>
      </c>
      <c r="E155" s="15" t="s">
        <v>960</v>
      </c>
      <c r="F155" s="15" t="s">
        <v>378</v>
      </c>
      <c r="G155" s="15" t="s">
        <v>522</v>
      </c>
      <c r="H155" s="15" t="e">
        <f>NA()</f>
        <v>#N/A</v>
      </c>
      <c r="I155" s="15">
        <v>142</v>
      </c>
      <c r="J155" s="15">
        <v>35</v>
      </c>
      <c r="K155" s="15" t="e">
        <f>NA()</f>
        <v>#N/A</v>
      </c>
    </row>
    <row r="156" spans="1:11" x14ac:dyDescent="0.25">
      <c r="A156" s="15" t="s">
        <v>961</v>
      </c>
      <c r="B156" s="15" t="s">
        <v>962</v>
      </c>
      <c r="C156" s="15" t="s">
        <v>963</v>
      </c>
      <c r="D156" s="15">
        <v>516</v>
      </c>
      <c r="E156" s="15" t="s">
        <v>964</v>
      </c>
      <c r="F156" s="15" t="s">
        <v>395</v>
      </c>
      <c r="G156" s="15" t="s">
        <v>411</v>
      </c>
      <c r="H156" s="15" t="s">
        <v>506</v>
      </c>
      <c r="I156" s="15">
        <v>2</v>
      </c>
      <c r="J156" s="15">
        <v>202</v>
      </c>
      <c r="K156" s="15">
        <v>18</v>
      </c>
    </row>
    <row r="157" spans="1:11" x14ac:dyDescent="0.25">
      <c r="A157" s="15" t="s">
        <v>965</v>
      </c>
      <c r="B157" s="15" t="s">
        <v>966</v>
      </c>
      <c r="C157" s="15" t="s">
        <v>967</v>
      </c>
      <c r="D157" s="15">
        <v>520</v>
      </c>
      <c r="E157" s="15" t="s">
        <v>968</v>
      </c>
      <c r="F157" s="15" t="s">
        <v>401</v>
      </c>
      <c r="G157" s="15" t="s">
        <v>732</v>
      </c>
      <c r="H157" s="15" t="e">
        <f>NA()</f>
        <v>#N/A</v>
      </c>
      <c r="I157" s="15">
        <v>9</v>
      </c>
      <c r="J157" s="15">
        <v>57</v>
      </c>
      <c r="K157" s="15" t="e">
        <f>NA()</f>
        <v>#N/A</v>
      </c>
    </row>
    <row r="158" spans="1:11" x14ac:dyDescent="0.25">
      <c r="A158" s="15" t="s">
        <v>969</v>
      </c>
      <c r="B158" s="15" t="s">
        <v>970</v>
      </c>
      <c r="C158" s="15" t="s">
        <v>971</v>
      </c>
      <c r="D158" s="15">
        <v>524</v>
      </c>
      <c r="E158" s="15" t="s">
        <v>972</v>
      </c>
      <c r="F158" s="15" t="s">
        <v>378</v>
      </c>
      <c r="G158" s="15" t="s">
        <v>379</v>
      </c>
      <c r="H158" s="15" t="e">
        <f>NA()</f>
        <v>#N/A</v>
      </c>
      <c r="I158" s="15">
        <v>142</v>
      </c>
      <c r="J158" s="15">
        <v>34</v>
      </c>
      <c r="K158" s="15" t="e">
        <f>NA()</f>
        <v>#N/A</v>
      </c>
    </row>
    <row r="159" spans="1:11" x14ac:dyDescent="0.25">
      <c r="A159" s="15" t="s">
        <v>147</v>
      </c>
      <c r="B159" s="15" t="s">
        <v>973</v>
      </c>
      <c r="C159" s="15" t="s">
        <v>974</v>
      </c>
      <c r="D159" s="15">
        <v>528</v>
      </c>
      <c r="E159" s="15" t="s">
        <v>975</v>
      </c>
      <c r="F159" s="15" t="s">
        <v>384</v>
      </c>
      <c r="G159" s="15" t="s">
        <v>447</v>
      </c>
      <c r="H159" s="15" t="e">
        <f>NA()</f>
        <v>#N/A</v>
      </c>
      <c r="I159" s="15">
        <v>150</v>
      </c>
      <c r="J159" s="15">
        <v>155</v>
      </c>
      <c r="K159" s="15" t="e">
        <f>NA()</f>
        <v>#N/A</v>
      </c>
    </row>
    <row r="160" spans="1:11" x14ac:dyDescent="0.25">
      <c r="A160" s="15" t="s">
        <v>976</v>
      </c>
      <c r="B160" s="15" t="s">
        <v>977</v>
      </c>
      <c r="C160" s="15" t="s">
        <v>978</v>
      </c>
      <c r="D160" s="15">
        <v>540</v>
      </c>
      <c r="E160" s="15" t="s">
        <v>979</v>
      </c>
      <c r="F160" s="15" t="s">
        <v>401</v>
      </c>
      <c r="G160" s="15" t="s">
        <v>671</v>
      </c>
      <c r="H160" s="15" t="e">
        <f>NA()</f>
        <v>#N/A</v>
      </c>
      <c r="I160" s="15">
        <v>9</v>
      </c>
      <c r="J160" s="15">
        <v>54</v>
      </c>
      <c r="K160" s="15" t="e">
        <f>NA()</f>
        <v>#N/A</v>
      </c>
    </row>
    <row r="161" spans="1:11" x14ac:dyDescent="0.25">
      <c r="A161" s="15" t="s">
        <v>292</v>
      </c>
      <c r="B161" s="15" t="s">
        <v>980</v>
      </c>
      <c r="C161" s="15" t="s">
        <v>981</v>
      </c>
      <c r="D161" s="15">
        <v>554</v>
      </c>
      <c r="E161" s="15" t="s">
        <v>982</v>
      </c>
      <c r="F161" s="15" t="s">
        <v>401</v>
      </c>
      <c r="G161" s="15" t="s">
        <v>443</v>
      </c>
      <c r="H161" s="15" t="e">
        <f>NA()</f>
        <v>#N/A</v>
      </c>
      <c r="I161" s="15">
        <v>9</v>
      </c>
      <c r="J161" s="15">
        <v>53</v>
      </c>
      <c r="K161" s="15" t="e">
        <f>NA()</f>
        <v>#N/A</v>
      </c>
    </row>
    <row r="162" spans="1:11" x14ac:dyDescent="0.25">
      <c r="A162" s="15" t="s">
        <v>983</v>
      </c>
      <c r="B162" s="15" t="s">
        <v>984</v>
      </c>
      <c r="C162" s="15" t="s">
        <v>985</v>
      </c>
      <c r="D162" s="15">
        <v>558</v>
      </c>
      <c r="E162" s="15" t="s">
        <v>986</v>
      </c>
      <c r="F162" s="15" t="s">
        <v>39</v>
      </c>
      <c r="G162" s="15" t="s">
        <v>417</v>
      </c>
      <c r="H162" s="15" t="s">
        <v>476</v>
      </c>
      <c r="I162" s="15">
        <v>19</v>
      </c>
      <c r="J162" s="15">
        <v>419</v>
      </c>
      <c r="K162" s="15">
        <v>13</v>
      </c>
    </row>
    <row r="163" spans="1:11" x14ac:dyDescent="0.25">
      <c r="A163" s="15" t="s">
        <v>987</v>
      </c>
      <c r="B163" s="15" t="s">
        <v>988</v>
      </c>
      <c r="C163" s="15" t="s">
        <v>989</v>
      </c>
      <c r="D163" s="15">
        <v>562</v>
      </c>
      <c r="E163" s="15" t="s">
        <v>990</v>
      </c>
      <c r="F163" s="15" t="s">
        <v>395</v>
      </c>
      <c r="G163" s="15" t="s">
        <v>411</v>
      </c>
      <c r="H163" s="15" t="s">
        <v>481</v>
      </c>
      <c r="I163" s="15">
        <v>2</v>
      </c>
      <c r="J163" s="15">
        <v>202</v>
      </c>
      <c r="K163" s="15">
        <v>11</v>
      </c>
    </row>
    <row r="164" spans="1:11" x14ac:dyDescent="0.25">
      <c r="A164" s="15" t="s">
        <v>154</v>
      </c>
      <c r="B164" s="15" t="s">
        <v>991</v>
      </c>
      <c r="C164" s="15" t="s">
        <v>992</v>
      </c>
      <c r="D164" s="15">
        <v>566</v>
      </c>
      <c r="E164" s="15" t="s">
        <v>993</v>
      </c>
      <c r="F164" s="15" t="s">
        <v>395</v>
      </c>
      <c r="G164" s="15" t="s">
        <v>411</v>
      </c>
      <c r="H164" s="15" t="s">
        <v>481</v>
      </c>
      <c r="I164" s="15">
        <v>2</v>
      </c>
      <c r="J164" s="15">
        <v>202</v>
      </c>
      <c r="K164" s="15">
        <v>11</v>
      </c>
    </row>
    <row r="165" spans="1:11" x14ac:dyDescent="0.25">
      <c r="A165" s="15" t="s">
        <v>994</v>
      </c>
      <c r="B165" s="15" t="s">
        <v>995</v>
      </c>
      <c r="C165" s="15" t="s">
        <v>996</v>
      </c>
      <c r="D165" s="15">
        <v>570</v>
      </c>
      <c r="E165" s="15" t="s">
        <v>997</v>
      </c>
      <c r="F165" s="15" t="s">
        <v>401</v>
      </c>
      <c r="G165" s="15" t="s">
        <v>402</v>
      </c>
      <c r="H165" s="15" t="e">
        <f>NA()</f>
        <v>#N/A</v>
      </c>
      <c r="I165" s="15">
        <v>9</v>
      </c>
      <c r="J165" s="15">
        <v>61</v>
      </c>
      <c r="K165" s="15" t="e">
        <f>NA()</f>
        <v>#N/A</v>
      </c>
    </row>
    <row r="166" spans="1:11" x14ac:dyDescent="0.25">
      <c r="A166" s="15" t="s">
        <v>998</v>
      </c>
      <c r="B166" s="15" t="s">
        <v>999</v>
      </c>
      <c r="C166" s="15" t="s">
        <v>1000</v>
      </c>
      <c r="D166" s="15">
        <v>574</v>
      </c>
      <c r="E166" s="15" t="s">
        <v>1001</v>
      </c>
      <c r="F166" s="15" t="s">
        <v>401</v>
      </c>
      <c r="G166" s="15" t="s">
        <v>443</v>
      </c>
      <c r="H166" s="15" t="e">
        <f>NA()</f>
        <v>#N/A</v>
      </c>
      <c r="I166" s="15">
        <v>9</v>
      </c>
      <c r="J166" s="15">
        <v>53</v>
      </c>
      <c r="K166" s="15" t="e">
        <f>NA()</f>
        <v>#N/A</v>
      </c>
    </row>
    <row r="167" spans="1:11" x14ac:dyDescent="0.25">
      <c r="A167" s="15" t="s">
        <v>1002</v>
      </c>
      <c r="B167" s="15" t="s">
        <v>1003</v>
      </c>
      <c r="C167" s="15" t="s">
        <v>1004</v>
      </c>
      <c r="D167" s="15">
        <v>807</v>
      </c>
      <c r="E167" s="15" t="s">
        <v>1005</v>
      </c>
      <c r="F167" s="15" t="s">
        <v>384</v>
      </c>
      <c r="G167" s="15" t="s">
        <v>390</v>
      </c>
      <c r="H167" s="15" t="e">
        <f>NA()</f>
        <v>#N/A</v>
      </c>
      <c r="I167" s="15">
        <v>150</v>
      </c>
      <c r="J167" s="15">
        <v>39</v>
      </c>
      <c r="K167" s="15" t="e">
        <f>NA()</f>
        <v>#N/A</v>
      </c>
    </row>
    <row r="168" spans="1:11" x14ac:dyDescent="0.25">
      <c r="A168" s="15" t="s">
        <v>1006</v>
      </c>
      <c r="B168" s="15" t="s">
        <v>1007</v>
      </c>
      <c r="C168" s="15" t="s">
        <v>1008</v>
      </c>
      <c r="D168" s="15">
        <v>580</v>
      </c>
      <c r="E168" s="15" t="s">
        <v>1009</v>
      </c>
      <c r="F168" s="15" t="s">
        <v>401</v>
      </c>
      <c r="G168" s="15" t="s">
        <v>732</v>
      </c>
      <c r="H168" s="15" t="e">
        <f>NA()</f>
        <v>#N/A</v>
      </c>
      <c r="I168" s="15">
        <v>9</v>
      </c>
      <c r="J168" s="15">
        <v>57</v>
      </c>
      <c r="K168" s="15" t="e">
        <f>NA()</f>
        <v>#N/A</v>
      </c>
    </row>
    <row r="169" spans="1:11" x14ac:dyDescent="0.25">
      <c r="A169" s="15" t="s">
        <v>37</v>
      </c>
      <c r="B169" s="15" t="s">
        <v>1010</v>
      </c>
      <c r="C169" s="15" t="s">
        <v>1011</v>
      </c>
      <c r="D169" s="15">
        <v>578</v>
      </c>
      <c r="E169" s="15" t="s">
        <v>1012</v>
      </c>
      <c r="F169" s="15" t="s">
        <v>384</v>
      </c>
      <c r="G169" s="15" t="s">
        <v>385</v>
      </c>
      <c r="H169" s="15" t="e">
        <f>NA()</f>
        <v>#N/A</v>
      </c>
      <c r="I169" s="15">
        <v>150</v>
      </c>
      <c r="J169" s="15">
        <v>154</v>
      </c>
      <c r="K169" s="15" t="e">
        <f>NA()</f>
        <v>#N/A</v>
      </c>
    </row>
    <row r="170" spans="1:11" x14ac:dyDescent="0.25">
      <c r="A170" s="15" t="s">
        <v>159</v>
      </c>
      <c r="B170" s="15" t="s">
        <v>1013</v>
      </c>
      <c r="C170" s="15" t="s">
        <v>1014</v>
      </c>
      <c r="D170" s="15">
        <v>512</v>
      </c>
      <c r="E170" s="15" t="s">
        <v>1015</v>
      </c>
      <c r="F170" s="15" t="s">
        <v>378</v>
      </c>
      <c r="G170" s="15" t="s">
        <v>435</v>
      </c>
      <c r="H170" s="15" t="e">
        <f>NA()</f>
        <v>#N/A</v>
      </c>
      <c r="I170" s="15">
        <v>142</v>
      </c>
      <c r="J170" s="15">
        <v>145</v>
      </c>
      <c r="K170" s="15" t="e">
        <f>NA()</f>
        <v>#N/A</v>
      </c>
    </row>
    <row r="171" spans="1:11" x14ac:dyDescent="0.25">
      <c r="A171" s="15" t="s">
        <v>161</v>
      </c>
      <c r="B171" s="15" t="s">
        <v>1016</v>
      </c>
      <c r="C171" s="15" t="s">
        <v>1017</v>
      </c>
      <c r="D171" s="15">
        <v>586</v>
      </c>
      <c r="E171" s="15" t="s">
        <v>1018</v>
      </c>
      <c r="F171" s="15" t="s">
        <v>378</v>
      </c>
      <c r="G171" s="15" t="s">
        <v>379</v>
      </c>
      <c r="H171" s="15" t="e">
        <f>NA()</f>
        <v>#N/A</v>
      </c>
      <c r="I171" s="15">
        <v>142</v>
      </c>
      <c r="J171" s="15">
        <v>34</v>
      </c>
      <c r="K171" s="15" t="e">
        <f>NA()</f>
        <v>#N/A</v>
      </c>
    </row>
    <row r="172" spans="1:11" x14ac:dyDescent="0.25">
      <c r="A172" s="15" t="s">
        <v>1019</v>
      </c>
      <c r="B172" s="15" t="s">
        <v>1020</v>
      </c>
      <c r="C172" s="15" t="s">
        <v>1021</v>
      </c>
      <c r="D172" s="15">
        <v>585</v>
      </c>
      <c r="E172" s="15" t="s">
        <v>1022</v>
      </c>
      <c r="F172" s="15" t="s">
        <v>401</v>
      </c>
      <c r="G172" s="15" t="s">
        <v>732</v>
      </c>
      <c r="H172" s="15" t="e">
        <f>NA()</f>
        <v>#N/A</v>
      </c>
      <c r="I172" s="15">
        <v>9</v>
      </c>
      <c r="J172" s="15">
        <v>57</v>
      </c>
      <c r="K172" s="15" t="e">
        <f>NA()</f>
        <v>#N/A</v>
      </c>
    </row>
    <row r="173" spans="1:11" x14ac:dyDescent="0.25">
      <c r="A173" s="15" t="s">
        <v>1323</v>
      </c>
      <c r="B173" s="15" t="s">
        <v>1023</v>
      </c>
      <c r="C173" s="15" t="s">
        <v>1024</v>
      </c>
      <c r="D173" s="15">
        <v>275</v>
      </c>
      <c r="E173" s="15" t="s">
        <v>1025</v>
      </c>
      <c r="F173" s="15" t="s">
        <v>378</v>
      </c>
      <c r="G173" s="15" t="s">
        <v>435</v>
      </c>
      <c r="H173" s="15" t="e">
        <f>NA()</f>
        <v>#N/A</v>
      </c>
      <c r="I173" s="15">
        <v>142</v>
      </c>
      <c r="J173" s="15">
        <v>145</v>
      </c>
      <c r="K173" s="15" t="e">
        <f>NA()</f>
        <v>#N/A</v>
      </c>
    </row>
    <row r="174" spans="1:11" x14ac:dyDescent="0.25">
      <c r="A174" s="15" t="s">
        <v>163</v>
      </c>
      <c r="B174" s="15" t="s">
        <v>1026</v>
      </c>
      <c r="C174" s="15" t="s">
        <v>1027</v>
      </c>
      <c r="D174" s="15">
        <v>591</v>
      </c>
      <c r="E174" s="15" t="s">
        <v>1028</v>
      </c>
      <c r="F174" s="15" t="s">
        <v>39</v>
      </c>
      <c r="G174" s="15" t="s">
        <v>417</v>
      </c>
      <c r="H174" s="15" t="s">
        <v>476</v>
      </c>
      <c r="I174" s="15">
        <v>19</v>
      </c>
      <c r="J174" s="15">
        <v>419</v>
      </c>
      <c r="K174" s="15">
        <v>13</v>
      </c>
    </row>
    <row r="175" spans="1:11" x14ac:dyDescent="0.25">
      <c r="A175" s="15" t="s">
        <v>1029</v>
      </c>
      <c r="B175" s="15" t="s">
        <v>1030</v>
      </c>
      <c r="C175" s="15" t="s">
        <v>1031</v>
      </c>
      <c r="D175" s="15">
        <v>598</v>
      </c>
      <c r="E175" s="15" t="s">
        <v>1032</v>
      </c>
      <c r="F175" s="15" t="s">
        <v>401</v>
      </c>
      <c r="G175" s="15" t="s">
        <v>671</v>
      </c>
      <c r="H175" s="15" t="e">
        <f>NA()</f>
        <v>#N/A</v>
      </c>
      <c r="I175" s="15">
        <v>9</v>
      </c>
      <c r="J175" s="15">
        <v>54</v>
      </c>
      <c r="K175" s="15" t="e">
        <f>NA()</f>
        <v>#N/A</v>
      </c>
    </row>
    <row r="176" spans="1:11" x14ac:dyDescent="0.25">
      <c r="A176" s="15" t="s">
        <v>1033</v>
      </c>
      <c r="B176" s="15" t="s">
        <v>1034</v>
      </c>
      <c r="C176" s="15" t="s">
        <v>1035</v>
      </c>
      <c r="D176" s="15">
        <v>600</v>
      </c>
      <c r="E176" s="15" t="s">
        <v>1036</v>
      </c>
      <c r="F176" s="15" t="s">
        <v>39</v>
      </c>
      <c r="G176" s="15" t="s">
        <v>417</v>
      </c>
      <c r="H176" s="15" t="s">
        <v>430</v>
      </c>
      <c r="I176" s="15">
        <v>19</v>
      </c>
      <c r="J176" s="15">
        <v>419</v>
      </c>
      <c r="K176" s="15">
        <v>5</v>
      </c>
    </row>
    <row r="177" spans="1:11" x14ac:dyDescent="0.25">
      <c r="A177" s="15" t="s">
        <v>165</v>
      </c>
      <c r="B177" s="15" t="s">
        <v>1037</v>
      </c>
      <c r="C177" s="15" t="s">
        <v>1038</v>
      </c>
      <c r="D177" s="15">
        <v>604</v>
      </c>
      <c r="E177" s="15" t="s">
        <v>1039</v>
      </c>
      <c r="F177" s="15" t="s">
        <v>39</v>
      </c>
      <c r="G177" s="15" t="s">
        <v>417</v>
      </c>
      <c r="H177" s="15" t="s">
        <v>430</v>
      </c>
      <c r="I177" s="15">
        <v>19</v>
      </c>
      <c r="J177" s="15">
        <v>419</v>
      </c>
      <c r="K177" s="15">
        <v>5</v>
      </c>
    </row>
    <row r="178" spans="1:11" x14ac:dyDescent="0.25">
      <c r="A178" s="15" t="s">
        <v>284</v>
      </c>
      <c r="B178" s="15" t="s">
        <v>1040</v>
      </c>
      <c r="C178" s="15" t="s">
        <v>1041</v>
      </c>
      <c r="D178" s="15">
        <v>608</v>
      </c>
      <c r="E178" s="15" t="s">
        <v>1042</v>
      </c>
      <c r="F178" s="15" t="s">
        <v>378</v>
      </c>
      <c r="G178" s="15" t="s">
        <v>522</v>
      </c>
      <c r="H178" s="15" t="e">
        <f>NA()</f>
        <v>#N/A</v>
      </c>
      <c r="I178" s="15">
        <v>142</v>
      </c>
      <c r="J178" s="15">
        <v>35</v>
      </c>
      <c r="K178" s="15" t="e">
        <f>NA()</f>
        <v>#N/A</v>
      </c>
    </row>
    <row r="179" spans="1:11" x14ac:dyDescent="0.25">
      <c r="A179" s="15" t="s">
        <v>1043</v>
      </c>
      <c r="B179" s="15" t="s">
        <v>1044</v>
      </c>
      <c r="C179" s="15" t="s">
        <v>1045</v>
      </c>
      <c r="D179" s="15">
        <v>612</v>
      </c>
      <c r="E179" s="15" t="s">
        <v>1046</v>
      </c>
      <c r="F179" s="15" t="s">
        <v>401</v>
      </c>
      <c r="G179" s="15" t="s">
        <v>402</v>
      </c>
      <c r="H179" s="15" t="e">
        <f>NA()</f>
        <v>#N/A</v>
      </c>
      <c r="I179" s="15">
        <v>9</v>
      </c>
      <c r="J179" s="15">
        <v>61</v>
      </c>
      <c r="K179" s="15" t="e">
        <f>NA()</f>
        <v>#N/A</v>
      </c>
    </row>
    <row r="180" spans="1:11" x14ac:dyDescent="0.25">
      <c r="A180" s="15" t="s">
        <v>167</v>
      </c>
      <c r="B180" s="15" t="s">
        <v>1047</v>
      </c>
      <c r="C180" s="15" t="s">
        <v>1048</v>
      </c>
      <c r="D180" s="15">
        <v>616</v>
      </c>
      <c r="E180" s="15" t="s">
        <v>1049</v>
      </c>
      <c r="F180" s="15" t="s">
        <v>384</v>
      </c>
      <c r="G180" s="15" t="s">
        <v>468</v>
      </c>
      <c r="H180" s="15" t="e">
        <f>NA()</f>
        <v>#N/A</v>
      </c>
      <c r="I180" s="15">
        <v>150</v>
      </c>
      <c r="J180" s="15">
        <v>151</v>
      </c>
      <c r="K180" s="15" t="e">
        <f>NA()</f>
        <v>#N/A</v>
      </c>
    </row>
    <row r="181" spans="1:11" x14ac:dyDescent="0.25">
      <c r="A181" s="15" t="s">
        <v>171</v>
      </c>
      <c r="B181" s="15" t="s">
        <v>1050</v>
      </c>
      <c r="C181" s="15" t="s">
        <v>1051</v>
      </c>
      <c r="D181" s="15">
        <v>620</v>
      </c>
      <c r="E181" s="15" t="s">
        <v>1052</v>
      </c>
      <c r="F181" s="15" t="s">
        <v>384</v>
      </c>
      <c r="G181" s="15" t="s">
        <v>390</v>
      </c>
      <c r="H181" s="15" t="e">
        <f>NA()</f>
        <v>#N/A</v>
      </c>
      <c r="I181" s="15">
        <v>150</v>
      </c>
      <c r="J181" s="15">
        <v>39</v>
      </c>
      <c r="K181" s="15" t="e">
        <f>NA()</f>
        <v>#N/A</v>
      </c>
    </row>
    <row r="182" spans="1:11" x14ac:dyDescent="0.25">
      <c r="A182" s="15" t="s">
        <v>1053</v>
      </c>
      <c r="B182" s="15" t="s">
        <v>1054</v>
      </c>
      <c r="C182" s="15" t="s">
        <v>1055</v>
      </c>
      <c r="D182" s="15">
        <v>630</v>
      </c>
      <c r="E182" s="15" t="s">
        <v>1056</v>
      </c>
      <c r="F182" s="15" t="s">
        <v>39</v>
      </c>
      <c r="G182" s="15" t="s">
        <v>417</v>
      </c>
      <c r="H182" s="15" t="s">
        <v>418</v>
      </c>
      <c r="I182" s="15">
        <v>19</v>
      </c>
      <c r="J182" s="15">
        <v>419</v>
      </c>
      <c r="K182" s="15">
        <v>29</v>
      </c>
    </row>
    <row r="183" spans="1:11" x14ac:dyDescent="0.25">
      <c r="A183" s="15" t="s">
        <v>173</v>
      </c>
      <c r="B183" s="15" t="s">
        <v>1057</v>
      </c>
      <c r="C183" s="15" t="s">
        <v>1058</v>
      </c>
      <c r="D183" s="15">
        <v>634</v>
      </c>
      <c r="E183" s="15" t="s">
        <v>1059</v>
      </c>
      <c r="F183" s="15" t="s">
        <v>378</v>
      </c>
      <c r="G183" s="15" t="s">
        <v>435</v>
      </c>
      <c r="H183" s="15" t="e">
        <f>NA()</f>
        <v>#N/A</v>
      </c>
      <c r="I183" s="15">
        <v>142</v>
      </c>
      <c r="J183" s="15">
        <v>145</v>
      </c>
      <c r="K183" s="15" t="e">
        <f>NA()</f>
        <v>#N/A</v>
      </c>
    </row>
    <row r="184" spans="1:11" x14ac:dyDescent="0.25">
      <c r="A184" s="15" t="s">
        <v>1060</v>
      </c>
      <c r="B184" s="15" t="s">
        <v>1061</v>
      </c>
      <c r="C184" s="15" t="s">
        <v>1062</v>
      </c>
      <c r="D184" s="15">
        <v>638</v>
      </c>
      <c r="E184" s="15" t="s">
        <v>1063</v>
      </c>
      <c r="F184" s="15" t="s">
        <v>395</v>
      </c>
      <c r="G184" s="15" t="s">
        <v>411</v>
      </c>
      <c r="H184" s="15" t="s">
        <v>518</v>
      </c>
      <c r="I184" s="15">
        <v>2</v>
      </c>
      <c r="J184" s="15">
        <v>202</v>
      </c>
      <c r="K184" s="15">
        <v>14</v>
      </c>
    </row>
    <row r="185" spans="1:11" x14ac:dyDescent="0.25">
      <c r="A185" s="15" t="s">
        <v>175</v>
      </c>
      <c r="B185" s="15" t="s">
        <v>1064</v>
      </c>
      <c r="C185" s="15" t="s">
        <v>1065</v>
      </c>
      <c r="D185" s="15">
        <v>642</v>
      </c>
      <c r="E185" s="15" t="s">
        <v>1066</v>
      </c>
      <c r="F185" s="15" t="s">
        <v>384</v>
      </c>
      <c r="G185" s="15" t="s">
        <v>468</v>
      </c>
      <c r="H185" s="15" t="e">
        <f>NA()</f>
        <v>#N/A</v>
      </c>
      <c r="I185" s="15">
        <v>150</v>
      </c>
      <c r="J185" s="15">
        <v>151</v>
      </c>
      <c r="K185" s="15" t="e">
        <f>NA()</f>
        <v>#N/A</v>
      </c>
    </row>
    <row r="186" spans="1:11" x14ac:dyDescent="0.25">
      <c r="A186" s="15" t="s">
        <v>275</v>
      </c>
      <c r="B186" s="15" t="s">
        <v>1067</v>
      </c>
      <c r="C186" s="15" t="s">
        <v>1068</v>
      </c>
      <c r="D186" s="15">
        <v>643</v>
      </c>
      <c r="E186" s="15" t="s">
        <v>1069</v>
      </c>
      <c r="F186" s="15" t="s">
        <v>384</v>
      </c>
      <c r="G186" s="15" t="s">
        <v>468</v>
      </c>
      <c r="H186" s="15" t="e">
        <f>NA()</f>
        <v>#N/A</v>
      </c>
      <c r="I186" s="15">
        <v>150</v>
      </c>
      <c r="J186" s="15">
        <v>151</v>
      </c>
      <c r="K186" s="15" t="e">
        <f>NA()</f>
        <v>#N/A</v>
      </c>
    </row>
    <row r="187" spans="1:11" x14ac:dyDescent="0.25">
      <c r="A187" s="15" t="s">
        <v>1070</v>
      </c>
      <c r="B187" s="15" t="s">
        <v>1071</v>
      </c>
      <c r="C187" s="15" t="s">
        <v>1072</v>
      </c>
      <c r="D187" s="15">
        <v>646</v>
      </c>
      <c r="E187" s="15" t="s">
        <v>1073</v>
      </c>
      <c r="F187" s="15" t="s">
        <v>395</v>
      </c>
      <c r="G187" s="15" t="s">
        <v>411</v>
      </c>
      <c r="H187" s="15" t="s">
        <v>518</v>
      </c>
      <c r="I187" s="15">
        <v>2</v>
      </c>
      <c r="J187" s="15">
        <v>202</v>
      </c>
      <c r="K187" s="15">
        <v>14</v>
      </c>
    </row>
    <row r="188" spans="1:11" x14ac:dyDescent="0.25">
      <c r="A188" s="15" t="s">
        <v>1074</v>
      </c>
      <c r="B188" s="15" t="s">
        <v>1075</v>
      </c>
      <c r="C188" s="15" t="s">
        <v>1076</v>
      </c>
      <c r="D188" s="15">
        <v>652</v>
      </c>
      <c r="E188" s="15" t="s">
        <v>1077</v>
      </c>
      <c r="F188" s="15" t="s">
        <v>39</v>
      </c>
      <c r="G188" s="15" t="s">
        <v>417</v>
      </c>
      <c r="H188" s="15" t="s">
        <v>418</v>
      </c>
      <c r="I188" s="15">
        <v>19</v>
      </c>
      <c r="J188" s="15">
        <v>419</v>
      </c>
      <c r="K188" s="15">
        <v>29</v>
      </c>
    </row>
    <row r="189" spans="1:11" x14ac:dyDescent="0.25">
      <c r="A189" s="15" t="s">
        <v>1078</v>
      </c>
      <c r="B189" s="15" t="s">
        <v>1079</v>
      </c>
      <c r="C189" s="15" t="s">
        <v>1080</v>
      </c>
      <c r="D189" s="15">
        <v>654</v>
      </c>
      <c r="E189" s="15" t="s">
        <v>1081</v>
      </c>
      <c r="F189" s="15" t="s">
        <v>395</v>
      </c>
      <c r="G189" s="15" t="s">
        <v>411</v>
      </c>
      <c r="H189" s="15" t="s">
        <v>481</v>
      </c>
      <c r="I189" s="15">
        <v>2</v>
      </c>
      <c r="J189" s="15">
        <v>202</v>
      </c>
      <c r="K189" s="15">
        <v>11</v>
      </c>
    </row>
    <row r="190" spans="1:11" x14ac:dyDescent="0.25">
      <c r="A190" s="15" t="s">
        <v>1082</v>
      </c>
      <c r="B190" s="15" t="s">
        <v>1083</v>
      </c>
      <c r="C190" s="15" t="s">
        <v>1084</v>
      </c>
      <c r="D190" s="15">
        <v>659</v>
      </c>
      <c r="E190" s="15" t="s">
        <v>1085</v>
      </c>
      <c r="F190" s="15" t="s">
        <v>39</v>
      </c>
      <c r="G190" s="15" t="s">
        <v>417</v>
      </c>
      <c r="H190" s="15" t="s">
        <v>418</v>
      </c>
      <c r="I190" s="15">
        <v>19</v>
      </c>
      <c r="J190" s="15">
        <v>419</v>
      </c>
      <c r="K190" s="15">
        <v>29</v>
      </c>
    </row>
    <row r="191" spans="1:11" x14ac:dyDescent="0.25">
      <c r="A191" s="15" t="s">
        <v>1086</v>
      </c>
      <c r="B191" s="15" t="s">
        <v>1087</v>
      </c>
      <c r="C191" s="15" t="s">
        <v>1088</v>
      </c>
      <c r="D191" s="15">
        <v>662</v>
      </c>
      <c r="E191" s="15" t="s">
        <v>1089</v>
      </c>
      <c r="F191" s="15" t="s">
        <v>39</v>
      </c>
      <c r="G191" s="15" t="s">
        <v>417</v>
      </c>
      <c r="H191" s="15" t="s">
        <v>418</v>
      </c>
      <c r="I191" s="15">
        <v>19</v>
      </c>
      <c r="J191" s="15">
        <v>419</v>
      </c>
      <c r="K191" s="15">
        <v>29</v>
      </c>
    </row>
    <row r="192" spans="1:11" x14ac:dyDescent="0.25">
      <c r="A192" s="15" t="s">
        <v>1324</v>
      </c>
      <c r="B192" s="15" t="s">
        <v>1090</v>
      </c>
      <c r="C192" s="15" t="s">
        <v>1091</v>
      </c>
      <c r="D192" s="15">
        <v>663</v>
      </c>
      <c r="E192" s="15" t="s">
        <v>1092</v>
      </c>
      <c r="F192" s="15" t="s">
        <v>39</v>
      </c>
      <c r="G192" s="15" t="s">
        <v>417</v>
      </c>
      <c r="H192" s="15" t="s">
        <v>418</v>
      </c>
      <c r="I192" s="15">
        <v>19</v>
      </c>
      <c r="J192" s="15">
        <v>419</v>
      </c>
      <c r="K192" s="15">
        <v>29</v>
      </c>
    </row>
    <row r="193" spans="1:11" x14ac:dyDescent="0.25">
      <c r="A193" s="15" t="s">
        <v>1093</v>
      </c>
      <c r="B193" s="15" t="s">
        <v>1094</v>
      </c>
      <c r="C193" s="15" t="s">
        <v>1095</v>
      </c>
      <c r="D193" s="15">
        <v>666</v>
      </c>
      <c r="E193" s="15" t="s">
        <v>1096</v>
      </c>
      <c r="F193" s="15" t="s">
        <v>39</v>
      </c>
      <c r="G193" s="15" t="s">
        <v>486</v>
      </c>
      <c r="H193" s="15" t="e">
        <f>NA()</f>
        <v>#N/A</v>
      </c>
      <c r="I193" s="15">
        <v>19</v>
      </c>
      <c r="J193" s="15">
        <v>21</v>
      </c>
      <c r="K193" s="15" t="e">
        <f>NA()</f>
        <v>#N/A</v>
      </c>
    </row>
    <row r="194" spans="1:11" x14ac:dyDescent="0.25">
      <c r="A194" s="15" t="s">
        <v>1097</v>
      </c>
      <c r="B194" s="15" t="s">
        <v>1098</v>
      </c>
      <c r="C194" s="15" t="s">
        <v>1099</v>
      </c>
      <c r="D194" s="15">
        <v>670</v>
      </c>
      <c r="E194" s="15" t="s">
        <v>1100</v>
      </c>
      <c r="F194" s="15" t="s">
        <v>39</v>
      </c>
      <c r="G194" s="15" t="s">
        <v>417</v>
      </c>
      <c r="H194" s="15" t="s">
        <v>418</v>
      </c>
      <c r="I194" s="15">
        <v>19</v>
      </c>
      <c r="J194" s="15">
        <v>419</v>
      </c>
      <c r="K194" s="15">
        <v>29</v>
      </c>
    </row>
    <row r="195" spans="1:11" x14ac:dyDescent="0.25">
      <c r="A195" s="15" t="s">
        <v>1101</v>
      </c>
      <c r="B195" s="15" t="s">
        <v>1102</v>
      </c>
      <c r="C195" s="15" t="s">
        <v>1103</v>
      </c>
      <c r="D195" s="15">
        <v>882</v>
      </c>
      <c r="E195" s="15" t="s">
        <v>1104</v>
      </c>
      <c r="F195" s="15" t="s">
        <v>401</v>
      </c>
      <c r="G195" s="15" t="s">
        <v>402</v>
      </c>
      <c r="H195" s="15" t="e">
        <f>NA()</f>
        <v>#N/A</v>
      </c>
      <c r="I195" s="15">
        <v>9</v>
      </c>
      <c r="J195" s="15">
        <v>61</v>
      </c>
      <c r="K195" s="15" t="e">
        <f>NA()</f>
        <v>#N/A</v>
      </c>
    </row>
    <row r="196" spans="1:11" x14ac:dyDescent="0.25">
      <c r="A196" s="15" t="s">
        <v>1105</v>
      </c>
      <c r="B196" s="15" t="s">
        <v>1106</v>
      </c>
      <c r="C196" s="15" t="s">
        <v>1107</v>
      </c>
      <c r="D196" s="15">
        <v>674</v>
      </c>
      <c r="E196" s="15" t="s">
        <v>1108</v>
      </c>
      <c r="F196" s="15" t="s">
        <v>384</v>
      </c>
      <c r="G196" s="15" t="s">
        <v>390</v>
      </c>
      <c r="H196" s="15" t="e">
        <f>NA()</f>
        <v>#N/A</v>
      </c>
      <c r="I196" s="15">
        <v>150</v>
      </c>
      <c r="J196" s="15">
        <v>39</v>
      </c>
      <c r="K196" s="15" t="e">
        <f>NA()</f>
        <v>#N/A</v>
      </c>
    </row>
    <row r="197" spans="1:11" x14ac:dyDescent="0.25">
      <c r="A197" s="15" t="s">
        <v>1109</v>
      </c>
      <c r="B197" s="15" t="s">
        <v>1110</v>
      </c>
      <c r="C197" s="15" t="s">
        <v>1111</v>
      </c>
      <c r="D197" s="15">
        <v>678</v>
      </c>
      <c r="E197" s="15" t="s">
        <v>1112</v>
      </c>
      <c r="F197" s="15" t="s">
        <v>395</v>
      </c>
      <c r="G197" s="15" t="s">
        <v>411</v>
      </c>
      <c r="H197" s="15" t="s">
        <v>412</v>
      </c>
      <c r="I197" s="15">
        <v>2</v>
      </c>
      <c r="J197" s="15">
        <v>202</v>
      </c>
      <c r="K197" s="15">
        <v>17</v>
      </c>
    </row>
    <row r="198" spans="1:11" x14ac:dyDescent="0.25">
      <c r="A198" s="15" t="s">
        <v>296</v>
      </c>
      <c r="B198" s="15" t="s">
        <v>1113</v>
      </c>
      <c r="C198" s="15" t="s">
        <v>1114</v>
      </c>
      <c r="D198" s="15">
        <v>682</v>
      </c>
      <c r="E198" s="15" t="s">
        <v>1115</v>
      </c>
      <c r="F198" s="15" t="s">
        <v>378</v>
      </c>
      <c r="G198" s="15" t="s">
        <v>435</v>
      </c>
      <c r="H198" s="15" t="e">
        <f>NA()</f>
        <v>#N/A</v>
      </c>
      <c r="I198" s="15">
        <v>142</v>
      </c>
      <c r="J198" s="15">
        <v>145</v>
      </c>
      <c r="K198" s="15" t="e">
        <f>NA()</f>
        <v>#N/A</v>
      </c>
    </row>
    <row r="199" spans="1:11" x14ac:dyDescent="0.25">
      <c r="A199" s="15" t="s">
        <v>205</v>
      </c>
      <c r="B199" s="15" t="s">
        <v>1254</v>
      </c>
      <c r="C199" s="15" t="s">
        <v>1255</v>
      </c>
      <c r="D199" s="15">
        <v>826</v>
      </c>
      <c r="E199" s="15" t="s">
        <v>1256</v>
      </c>
      <c r="F199" s="15" t="s">
        <v>384</v>
      </c>
      <c r="G199" s="15" t="s">
        <v>385</v>
      </c>
      <c r="H199" s="15" t="e">
        <f>NA()</f>
        <v>#N/A</v>
      </c>
      <c r="I199" s="15">
        <v>150</v>
      </c>
      <c r="J199" s="15">
        <v>154</v>
      </c>
      <c r="K199" s="15" t="e">
        <f>NA()</f>
        <v>#N/A</v>
      </c>
    </row>
    <row r="200" spans="1:11" x14ac:dyDescent="0.25">
      <c r="A200" s="15" t="s">
        <v>318</v>
      </c>
      <c r="B200" s="15" t="s">
        <v>1116</v>
      </c>
      <c r="C200" s="15" t="s">
        <v>1117</v>
      </c>
      <c r="D200" s="15">
        <v>686</v>
      </c>
      <c r="E200" s="15" t="s">
        <v>1118</v>
      </c>
      <c r="F200" s="15" t="s">
        <v>395</v>
      </c>
      <c r="G200" s="15" t="s">
        <v>411</v>
      </c>
      <c r="H200" s="15" t="s">
        <v>481</v>
      </c>
      <c r="I200" s="15">
        <v>2</v>
      </c>
      <c r="J200" s="15">
        <v>202</v>
      </c>
      <c r="K200" s="15">
        <v>11</v>
      </c>
    </row>
    <row r="201" spans="1:11" x14ac:dyDescent="0.25">
      <c r="A201" s="15" t="s">
        <v>302</v>
      </c>
      <c r="B201" s="15" t="s">
        <v>1119</v>
      </c>
      <c r="C201" s="15" t="s">
        <v>1120</v>
      </c>
      <c r="D201" s="15">
        <v>688</v>
      </c>
      <c r="E201" s="15" t="s">
        <v>1121</v>
      </c>
      <c r="F201" s="15" t="s">
        <v>384</v>
      </c>
      <c r="G201" s="15" t="s">
        <v>390</v>
      </c>
      <c r="H201" s="15" t="e">
        <f>NA()</f>
        <v>#N/A</v>
      </c>
      <c r="I201" s="15">
        <v>150</v>
      </c>
      <c r="J201" s="15">
        <v>39</v>
      </c>
      <c r="K201" s="15" t="e">
        <f>NA()</f>
        <v>#N/A</v>
      </c>
    </row>
    <row r="202" spans="1:11" x14ac:dyDescent="0.25">
      <c r="A202" s="15" t="s">
        <v>1122</v>
      </c>
      <c r="B202" s="15" t="s">
        <v>1123</v>
      </c>
      <c r="C202" s="15" t="s">
        <v>1124</v>
      </c>
      <c r="D202" s="15">
        <v>690</v>
      </c>
      <c r="E202" s="15" t="s">
        <v>1125</v>
      </c>
      <c r="F202" s="15" t="s">
        <v>395</v>
      </c>
      <c r="G202" s="15" t="s">
        <v>411</v>
      </c>
      <c r="H202" s="15" t="s">
        <v>518</v>
      </c>
      <c r="I202" s="15">
        <v>2</v>
      </c>
      <c r="J202" s="15">
        <v>202</v>
      </c>
      <c r="K202" s="15">
        <v>14</v>
      </c>
    </row>
    <row r="203" spans="1:11" x14ac:dyDescent="0.25">
      <c r="A203" s="15" t="s">
        <v>1126</v>
      </c>
      <c r="B203" s="15" t="s">
        <v>1127</v>
      </c>
      <c r="C203" s="15" t="s">
        <v>1128</v>
      </c>
      <c r="D203" s="15">
        <v>694</v>
      </c>
      <c r="E203" s="15" t="s">
        <v>1129</v>
      </c>
      <c r="F203" s="15" t="s">
        <v>395</v>
      </c>
      <c r="G203" s="15" t="s">
        <v>411</v>
      </c>
      <c r="H203" s="15" t="s">
        <v>481</v>
      </c>
      <c r="I203" s="15">
        <v>2</v>
      </c>
      <c r="J203" s="15">
        <v>202</v>
      </c>
      <c r="K203" s="15">
        <v>11</v>
      </c>
    </row>
    <row r="204" spans="1:11" x14ac:dyDescent="0.25">
      <c r="A204" s="15" t="s">
        <v>301</v>
      </c>
      <c r="B204" s="15" t="s">
        <v>1130</v>
      </c>
      <c r="C204" s="15" t="s">
        <v>1131</v>
      </c>
      <c r="D204" s="15">
        <v>702</v>
      </c>
      <c r="E204" s="15" t="s">
        <v>1132</v>
      </c>
      <c r="F204" s="15" t="s">
        <v>378</v>
      </c>
      <c r="G204" s="15" t="s">
        <v>522</v>
      </c>
      <c r="H204" s="15" t="e">
        <f>NA()</f>
        <v>#N/A</v>
      </c>
      <c r="I204" s="15">
        <v>142</v>
      </c>
      <c r="J204" s="15">
        <v>35</v>
      </c>
      <c r="K204" s="15" t="e">
        <f>NA()</f>
        <v>#N/A</v>
      </c>
    </row>
    <row r="205" spans="1:11" x14ac:dyDescent="0.25">
      <c r="A205" s="15" t="s">
        <v>1325</v>
      </c>
      <c r="B205" s="15" t="s">
        <v>1133</v>
      </c>
      <c r="C205" s="15" t="s">
        <v>1134</v>
      </c>
      <c r="D205" s="15">
        <v>534</v>
      </c>
      <c r="E205" s="15" t="s">
        <v>1135</v>
      </c>
      <c r="F205" s="15" t="s">
        <v>39</v>
      </c>
      <c r="G205" s="15" t="s">
        <v>417</v>
      </c>
      <c r="H205" s="15" t="s">
        <v>418</v>
      </c>
      <c r="I205" s="15">
        <v>19</v>
      </c>
      <c r="J205" s="15">
        <v>419</v>
      </c>
      <c r="K205" s="15">
        <v>29</v>
      </c>
    </row>
    <row r="206" spans="1:11" x14ac:dyDescent="0.25">
      <c r="A206" s="15" t="s">
        <v>1136</v>
      </c>
      <c r="B206" s="15" t="s">
        <v>1137</v>
      </c>
      <c r="C206" s="15" t="s">
        <v>1138</v>
      </c>
      <c r="D206" s="15">
        <v>703</v>
      </c>
      <c r="E206" s="15" t="s">
        <v>1139</v>
      </c>
      <c r="F206" s="15" t="s">
        <v>384</v>
      </c>
      <c r="G206" s="15" t="s">
        <v>468</v>
      </c>
      <c r="H206" s="15" t="e">
        <f>NA()</f>
        <v>#N/A</v>
      </c>
      <c r="I206" s="15">
        <v>150</v>
      </c>
      <c r="J206" s="15">
        <v>151</v>
      </c>
      <c r="K206" s="15" t="e">
        <f>NA()</f>
        <v>#N/A</v>
      </c>
    </row>
    <row r="207" spans="1:11" x14ac:dyDescent="0.25">
      <c r="A207" s="15" t="s">
        <v>1140</v>
      </c>
      <c r="B207" s="15" t="s">
        <v>1141</v>
      </c>
      <c r="C207" s="15" t="s">
        <v>1142</v>
      </c>
      <c r="D207" s="15">
        <v>705</v>
      </c>
      <c r="E207" s="15" t="s">
        <v>1143</v>
      </c>
      <c r="F207" s="15" t="s">
        <v>384</v>
      </c>
      <c r="G207" s="15" t="s">
        <v>390</v>
      </c>
      <c r="H207" s="15" t="e">
        <f>NA()</f>
        <v>#N/A</v>
      </c>
      <c r="I207" s="15">
        <v>150</v>
      </c>
      <c r="J207" s="15">
        <v>39</v>
      </c>
      <c r="K207" s="15" t="e">
        <f>NA()</f>
        <v>#N/A</v>
      </c>
    </row>
    <row r="208" spans="1:11" x14ac:dyDescent="0.25">
      <c r="A208" s="15" t="s">
        <v>1144</v>
      </c>
      <c r="B208" s="15" t="s">
        <v>1145</v>
      </c>
      <c r="C208" s="15" t="s">
        <v>1146</v>
      </c>
      <c r="D208" s="15">
        <v>90</v>
      </c>
      <c r="E208" s="15" t="s">
        <v>1147</v>
      </c>
      <c r="F208" s="15" t="s">
        <v>401</v>
      </c>
      <c r="G208" s="15" t="s">
        <v>671</v>
      </c>
      <c r="H208" s="15" t="e">
        <f>NA()</f>
        <v>#N/A</v>
      </c>
      <c r="I208" s="15">
        <v>9</v>
      </c>
      <c r="J208" s="15">
        <v>54</v>
      </c>
      <c r="K208" s="15" t="e">
        <f>NA()</f>
        <v>#N/A</v>
      </c>
    </row>
    <row r="209" spans="1:11" x14ac:dyDescent="0.25">
      <c r="A209" s="15" t="s">
        <v>1148</v>
      </c>
      <c r="B209" s="15" t="s">
        <v>1149</v>
      </c>
      <c r="C209" s="15" t="s">
        <v>1150</v>
      </c>
      <c r="D209" s="15">
        <v>706</v>
      </c>
      <c r="E209" s="15" t="s">
        <v>1151</v>
      </c>
      <c r="F209" s="15" t="s">
        <v>395</v>
      </c>
      <c r="G209" s="15" t="s">
        <v>411</v>
      </c>
      <c r="H209" s="15" t="s">
        <v>518</v>
      </c>
      <c r="I209" s="15">
        <v>2</v>
      </c>
      <c r="J209" s="15">
        <v>202</v>
      </c>
      <c r="K209" s="15">
        <v>14</v>
      </c>
    </row>
    <row r="210" spans="1:11" x14ac:dyDescent="0.25">
      <c r="A210" s="15" t="s">
        <v>181</v>
      </c>
      <c r="B210" s="15" t="s">
        <v>1152</v>
      </c>
      <c r="C210" s="15" t="s">
        <v>1153</v>
      </c>
      <c r="D210" s="15">
        <v>710</v>
      </c>
      <c r="E210" s="15" t="s">
        <v>1154</v>
      </c>
      <c r="F210" s="15" t="s">
        <v>395</v>
      </c>
      <c r="G210" s="15" t="s">
        <v>411</v>
      </c>
      <c r="H210" s="15" t="s">
        <v>506</v>
      </c>
      <c r="I210" s="15">
        <v>2</v>
      </c>
      <c r="J210" s="15">
        <v>202</v>
      </c>
      <c r="K210" s="15">
        <v>18</v>
      </c>
    </row>
    <row r="211" spans="1:11" x14ac:dyDescent="0.25">
      <c r="A211" s="15" t="s">
        <v>1155</v>
      </c>
      <c r="B211" s="15" t="s">
        <v>1156</v>
      </c>
      <c r="C211" s="15" t="s">
        <v>1157</v>
      </c>
      <c r="D211" s="15">
        <v>239</v>
      </c>
      <c r="E211" s="15" t="s">
        <v>1158</v>
      </c>
      <c r="F211" s="15" t="s">
        <v>39</v>
      </c>
      <c r="G211" s="15" t="s">
        <v>417</v>
      </c>
      <c r="H211" s="15" t="s">
        <v>430</v>
      </c>
      <c r="I211" s="15">
        <v>19</v>
      </c>
      <c r="J211" s="15">
        <v>419</v>
      </c>
      <c r="K211" s="15">
        <v>5</v>
      </c>
    </row>
    <row r="212" spans="1:11" x14ac:dyDescent="0.25">
      <c r="A212" s="15" t="s">
        <v>1159</v>
      </c>
      <c r="B212" s="15" t="s">
        <v>1160</v>
      </c>
      <c r="C212" s="15" t="s">
        <v>1161</v>
      </c>
      <c r="D212" s="15">
        <v>728</v>
      </c>
      <c r="E212" s="15" t="s">
        <v>1162</v>
      </c>
      <c r="F212" s="15" t="s">
        <v>395</v>
      </c>
      <c r="G212" s="15" t="s">
        <v>411</v>
      </c>
      <c r="H212" s="15" t="s">
        <v>518</v>
      </c>
      <c r="I212" s="15">
        <v>2</v>
      </c>
      <c r="J212" s="15">
        <v>202</v>
      </c>
      <c r="K212" s="15">
        <v>14</v>
      </c>
    </row>
    <row r="213" spans="1:11" x14ac:dyDescent="0.25">
      <c r="A213" s="15" t="s">
        <v>183</v>
      </c>
      <c r="B213" s="15" t="s">
        <v>1163</v>
      </c>
      <c r="C213" s="15" t="s">
        <v>1164</v>
      </c>
      <c r="D213" s="15">
        <v>724</v>
      </c>
      <c r="E213" s="15" t="s">
        <v>1165</v>
      </c>
      <c r="F213" s="15" t="s">
        <v>384</v>
      </c>
      <c r="G213" s="15" t="s">
        <v>390</v>
      </c>
      <c r="H213" s="15" t="e">
        <f>NA()</f>
        <v>#N/A</v>
      </c>
      <c r="I213" s="15">
        <v>150</v>
      </c>
      <c r="J213" s="15">
        <v>39</v>
      </c>
      <c r="K213" s="15" t="e">
        <f>NA()</f>
        <v>#N/A</v>
      </c>
    </row>
    <row r="214" spans="1:11" x14ac:dyDescent="0.25">
      <c r="A214" s="15" t="s">
        <v>191</v>
      </c>
      <c r="B214" s="15" t="s">
        <v>1166</v>
      </c>
      <c r="C214" s="15" t="s">
        <v>1167</v>
      </c>
      <c r="D214" s="15">
        <v>144</v>
      </c>
      <c r="E214" s="15" t="s">
        <v>1168</v>
      </c>
      <c r="F214" s="15" t="s">
        <v>378</v>
      </c>
      <c r="G214" s="15" t="s">
        <v>379</v>
      </c>
      <c r="H214" s="15" t="e">
        <f>NA()</f>
        <v>#N/A</v>
      </c>
      <c r="I214" s="15">
        <v>142</v>
      </c>
      <c r="J214" s="15">
        <v>34</v>
      </c>
      <c r="K214" s="15" t="e">
        <f>NA()</f>
        <v>#N/A</v>
      </c>
    </row>
    <row r="215" spans="1:11" x14ac:dyDescent="0.25">
      <c r="A215" s="15" t="s">
        <v>1169</v>
      </c>
      <c r="B215" s="15" t="s">
        <v>1170</v>
      </c>
      <c r="C215" s="15" t="s">
        <v>1171</v>
      </c>
      <c r="D215" s="15">
        <v>729</v>
      </c>
      <c r="E215" s="15" t="s">
        <v>1172</v>
      </c>
      <c r="F215" s="15" t="s">
        <v>395</v>
      </c>
      <c r="G215" s="15" t="s">
        <v>396</v>
      </c>
      <c r="H215" s="15" t="e">
        <f>NA()</f>
        <v>#N/A</v>
      </c>
      <c r="I215" s="15">
        <v>2</v>
      </c>
      <c r="J215" s="15">
        <v>15</v>
      </c>
      <c r="K215" s="15" t="e">
        <f>NA()</f>
        <v>#N/A</v>
      </c>
    </row>
    <row r="216" spans="1:11" x14ac:dyDescent="0.25">
      <c r="A216" s="15" t="s">
        <v>1173</v>
      </c>
      <c r="B216" s="15" t="s">
        <v>1174</v>
      </c>
      <c r="C216" s="15" t="s">
        <v>1175</v>
      </c>
      <c r="D216" s="15">
        <v>740</v>
      </c>
      <c r="E216" s="15" t="s">
        <v>1176</v>
      </c>
      <c r="F216" s="15" t="s">
        <v>39</v>
      </c>
      <c r="G216" s="15" t="s">
        <v>417</v>
      </c>
      <c r="H216" s="15" t="s">
        <v>430</v>
      </c>
      <c r="I216" s="15">
        <v>19</v>
      </c>
      <c r="J216" s="15">
        <v>419</v>
      </c>
      <c r="K216" s="15">
        <v>5</v>
      </c>
    </row>
    <row r="217" spans="1:11" x14ac:dyDescent="0.25">
      <c r="A217" s="15" t="s">
        <v>1177</v>
      </c>
      <c r="B217" s="15" t="s">
        <v>1178</v>
      </c>
      <c r="C217" s="15" t="s">
        <v>1179</v>
      </c>
      <c r="D217" s="15">
        <v>744</v>
      </c>
      <c r="E217" s="15" t="s">
        <v>1180</v>
      </c>
      <c r="F217" s="15" t="s">
        <v>384</v>
      </c>
      <c r="G217" s="15" t="s">
        <v>385</v>
      </c>
      <c r="H217" s="15" t="e">
        <f>NA()</f>
        <v>#N/A</v>
      </c>
      <c r="I217" s="15">
        <v>150</v>
      </c>
      <c r="J217" s="15">
        <v>154</v>
      </c>
      <c r="K217" s="15" t="e">
        <f>NA()</f>
        <v>#N/A</v>
      </c>
    </row>
    <row r="218" spans="1:11" x14ac:dyDescent="0.25">
      <c r="A218" s="15" t="s">
        <v>195</v>
      </c>
      <c r="B218" s="15" t="s">
        <v>1181</v>
      </c>
      <c r="C218" s="15" t="s">
        <v>1182</v>
      </c>
      <c r="D218" s="15">
        <v>752</v>
      </c>
      <c r="E218" s="15" t="s">
        <v>1183</v>
      </c>
      <c r="F218" s="15" t="s">
        <v>384</v>
      </c>
      <c r="G218" s="15" t="s">
        <v>385</v>
      </c>
      <c r="H218" s="15" t="e">
        <f>NA()</f>
        <v>#N/A</v>
      </c>
      <c r="I218" s="15">
        <v>150</v>
      </c>
      <c r="J218" s="15">
        <v>154</v>
      </c>
      <c r="K218" s="15" t="e">
        <f>NA()</f>
        <v>#N/A</v>
      </c>
    </row>
    <row r="219" spans="1:11" x14ac:dyDescent="0.25">
      <c r="A219" s="15" t="s">
        <v>1184</v>
      </c>
      <c r="B219" s="15" t="s">
        <v>1185</v>
      </c>
      <c r="C219" s="15" t="s">
        <v>1186</v>
      </c>
      <c r="D219" s="15">
        <v>756</v>
      </c>
      <c r="E219" s="15" t="s">
        <v>1187</v>
      </c>
      <c r="F219" s="15" t="s">
        <v>384</v>
      </c>
      <c r="G219" s="15" t="s">
        <v>447</v>
      </c>
      <c r="H219" s="15" t="e">
        <f>NA()</f>
        <v>#N/A</v>
      </c>
      <c r="I219" s="15">
        <v>150</v>
      </c>
      <c r="J219" s="15">
        <v>155</v>
      </c>
      <c r="K219" s="15" t="e">
        <f>NA()</f>
        <v>#N/A</v>
      </c>
    </row>
    <row r="220" spans="1:11" x14ac:dyDescent="0.25">
      <c r="A220" s="15" t="s">
        <v>1188</v>
      </c>
      <c r="B220" s="15" t="s">
        <v>1189</v>
      </c>
      <c r="C220" s="15" t="s">
        <v>1190</v>
      </c>
      <c r="D220" s="15">
        <v>760</v>
      </c>
      <c r="E220" s="15" t="s">
        <v>1191</v>
      </c>
      <c r="F220" s="15" t="s">
        <v>378</v>
      </c>
      <c r="G220" s="15" t="s">
        <v>435</v>
      </c>
      <c r="H220" s="15" t="e">
        <f>NA()</f>
        <v>#N/A</v>
      </c>
      <c r="I220" s="15">
        <v>142</v>
      </c>
      <c r="J220" s="15">
        <v>145</v>
      </c>
      <c r="K220" s="15" t="e">
        <f>NA()</f>
        <v>#N/A</v>
      </c>
    </row>
    <row r="221" spans="1:11" x14ac:dyDescent="0.25">
      <c r="A221" s="15" t="s">
        <v>310</v>
      </c>
      <c r="B221" s="15" t="s">
        <v>1192</v>
      </c>
      <c r="C221" s="15" t="s">
        <v>1193</v>
      </c>
      <c r="D221" s="15">
        <v>158</v>
      </c>
      <c r="E221" s="15" t="s">
        <v>1194</v>
      </c>
      <c r="F221" s="15" t="s">
        <v>378</v>
      </c>
      <c r="G221" s="15" t="s">
        <v>567</v>
      </c>
      <c r="H221" s="15" t="e">
        <f>NA()</f>
        <v>#N/A</v>
      </c>
      <c r="I221" s="15">
        <v>142</v>
      </c>
      <c r="J221" s="15">
        <v>30</v>
      </c>
      <c r="K221" s="15" t="e">
        <f>NA()</f>
        <v>#N/A</v>
      </c>
    </row>
    <row r="222" spans="1:11" x14ac:dyDescent="0.25">
      <c r="A222" s="15" t="s">
        <v>1195</v>
      </c>
      <c r="B222" s="15" t="s">
        <v>1196</v>
      </c>
      <c r="C222" s="15" t="s">
        <v>1197</v>
      </c>
      <c r="D222" s="15">
        <v>762</v>
      </c>
      <c r="E222" s="15" t="s">
        <v>1198</v>
      </c>
      <c r="F222" s="15" t="s">
        <v>378</v>
      </c>
      <c r="G222" s="15" t="s">
        <v>823</v>
      </c>
      <c r="H222" s="15" t="e">
        <f>NA()</f>
        <v>#N/A</v>
      </c>
      <c r="I222" s="15">
        <v>142</v>
      </c>
      <c r="J222" s="15">
        <v>143</v>
      </c>
      <c r="K222" s="15" t="e">
        <f>NA()</f>
        <v>#N/A</v>
      </c>
    </row>
    <row r="223" spans="1:11" x14ac:dyDescent="0.25">
      <c r="A223" s="15" t="s">
        <v>1312</v>
      </c>
      <c r="B223" s="15" t="s">
        <v>1199</v>
      </c>
      <c r="C223" s="15" t="s">
        <v>1200</v>
      </c>
      <c r="D223" s="15">
        <v>834</v>
      </c>
      <c r="E223" s="15" t="s">
        <v>1201</v>
      </c>
      <c r="F223" s="15" t="s">
        <v>395</v>
      </c>
      <c r="G223" s="15" t="s">
        <v>411</v>
      </c>
      <c r="H223" s="15" t="s">
        <v>518</v>
      </c>
      <c r="I223" s="15">
        <v>2</v>
      </c>
      <c r="J223" s="15">
        <v>202</v>
      </c>
      <c r="K223" s="15">
        <v>14</v>
      </c>
    </row>
    <row r="224" spans="1:11" x14ac:dyDescent="0.25">
      <c r="A224" s="15" t="s">
        <v>197</v>
      </c>
      <c r="B224" s="15" t="s">
        <v>1202</v>
      </c>
      <c r="C224" s="15" t="s">
        <v>1203</v>
      </c>
      <c r="D224" s="15">
        <v>764</v>
      </c>
      <c r="E224" s="15" t="s">
        <v>1204</v>
      </c>
      <c r="F224" s="15" t="s">
        <v>378</v>
      </c>
      <c r="G224" s="15" t="s">
        <v>522</v>
      </c>
      <c r="H224" s="15" t="e">
        <f>NA()</f>
        <v>#N/A</v>
      </c>
      <c r="I224" s="15">
        <v>142</v>
      </c>
      <c r="J224" s="15">
        <v>35</v>
      </c>
      <c r="K224" s="15" t="e">
        <f>NA()</f>
        <v>#N/A</v>
      </c>
    </row>
    <row r="225" spans="1:11" x14ac:dyDescent="0.25">
      <c r="A225" s="15" t="s">
        <v>1205</v>
      </c>
      <c r="B225" s="15" t="s">
        <v>1206</v>
      </c>
      <c r="C225" s="15" t="s">
        <v>1207</v>
      </c>
      <c r="D225" s="15">
        <v>626</v>
      </c>
      <c r="E225" s="15" t="s">
        <v>1208</v>
      </c>
      <c r="F225" s="15" t="s">
        <v>378</v>
      </c>
      <c r="G225" s="15" t="s">
        <v>522</v>
      </c>
      <c r="H225" s="15" t="e">
        <f>NA()</f>
        <v>#N/A</v>
      </c>
      <c r="I225" s="15">
        <v>142</v>
      </c>
      <c r="J225" s="15">
        <v>35</v>
      </c>
      <c r="K225" s="15" t="e">
        <f>NA()</f>
        <v>#N/A</v>
      </c>
    </row>
    <row r="226" spans="1:11" x14ac:dyDescent="0.25">
      <c r="A226" s="15" t="s">
        <v>1209</v>
      </c>
      <c r="B226" s="15" t="s">
        <v>1210</v>
      </c>
      <c r="C226" s="15" t="s">
        <v>1211</v>
      </c>
      <c r="D226" s="15">
        <v>768</v>
      </c>
      <c r="E226" s="15" t="s">
        <v>1212</v>
      </c>
      <c r="F226" s="15" t="s">
        <v>395</v>
      </c>
      <c r="G226" s="15" t="s">
        <v>411</v>
      </c>
      <c r="H226" s="15" t="s">
        <v>481</v>
      </c>
      <c r="I226" s="15">
        <v>2</v>
      </c>
      <c r="J226" s="15">
        <v>202</v>
      </c>
      <c r="K226" s="15">
        <v>11</v>
      </c>
    </row>
    <row r="227" spans="1:11" x14ac:dyDescent="0.25">
      <c r="A227" s="15" t="s">
        <v>1213</v>
      </c>
      <c r="B227" s="15" t="s">
        <v>1214</v>
      </c>
      <c r="C227" s="15" t="s">
        <v>1215</v>
      </c>
      <c r="D227" s="15">
        <v>772</v>
      </c>
      <c r="E227" s="15" t="s">
        <v>1216</v>
      </c>
      <c r="F227" s="15" t="s">
        <v>401</v>
      </c>
      <c r="G227" s="15" t="s">
        <v>402</v>
      </c>
      <c r="H227" s="15" t="e">
        <f>NA()</f>
        <v>#N/A</v>
      </c>
      <c r="I227" s="15">
        <v>9</v>
      </c>
      <c r="J227" s="15">
        <v>61</v>
      </c>
      <c r="K227" s="15" t="e">
        <f>NA()</f>
        <v>#N/A</v>
      </c>
    </row>
    <row r="228" spans="1:11" x14ac:dyDescent="0.25">
      <c r="A228" s="15" t="s">
        <v>1217</v>
      </c>
      <c r="B228" s="15" t="s">
        <v>1218</v>
      </c>
      <c r="C228" s="15" t="s">
        <v>1219</v>
      </c>
      <c r="D228" s="15">
        <v>776</v>
      </c>
      <c r="E228" s="15" t="s">
        <v>1220</v>
      </c>
      <c r="F228" s="15" t="s">
        <v>401</v>
      </c>
      <c r="G228" s="15" t="s">
        <v>402</v>
      </c>
      <c r="H228" s="15" t="e">
        <f>NA()</f>
        <v>#N/A</v>
      </c>
      <c r="I228" s="15">
        <v>9</v>
      </c>
      <c r="J228" s="15">
        <v>61</v>
      </c>
      <c r="K228" s="15" t="e">
        <f>NA()</f>
        <v>#N/A</v>
      </c>
    </row>
    <row r="229" spans="1:11" x14ac:dyDescent="0.25">
      <c r="A229" s="15" t="s">
        <v>199</v>
      </c>
      <c r="B229" s="15" t="s">
        <v>1221</v>
      </c>
      <c r="C229" s="15" t="s">
        <v>1222</v>
      </c>
      <c r="D229" s="15">
        <v>780</v>
      </c>
      <c r="E229" s="15" t="s">
        <v>1223</v>
      </c>
      <c r="F229" s="15" t="s">
        <v>39</v>
      </c>
      <c r="G229" s="15" t="s">
        <v>417</v>
      </c>
      <c r="H229" s="15" t="s">
        <v>418</v>
      </c>
      <c r="I229" s="15">
        <v>19</v>
      </c>
      <c r="J229" s="15">
        <v>419</v>
      </c>
      <c r="K229" s="15">
        <v>29</v>
      </c>
    </row>
    <row r="230" spans="1:11" x14ac:dyDescent="0.25">
      <c r="A230" s="15" t="s">
        <v>1224</v>
      </c>
      <c r="B230" s="15" t="s">
        <v>1225</v>
      </c>
      <c r="C230" s="15" t="s">
        <v>1226</v>
      </c>
      <c r="D230" s="15">
        <v>788</v>
      </c>
      <c r="E230" s="15" t="s">
        <v>1227</v>
      </c>
      <c r="F230" s="15" t="s">
        <v>395</v>
      </c>
      <c r="G230" s="15" t="s">
        <v>396</v>
      </c>
      <c r="H230" s="15" t="e">
        <f>NA()</f>
        <v>#N/A</v>
      </c>
      <c r="I230" s="15">
        <v>2</v>
      </c>
      <c r="J230" s="15">
        <v>15</v>
      </c>
      <c r="K230" s="15" t="e">
        <f>NA()</f>
        <v>#N/A</v>
      </c>
    </row>
    <row r="231" spans="1:11" x14ac:dyDescent="0.25">
      <c r="A231" s="15" t="s">
        <v>193</v>
      </c>
      <c r="B231" s="15" t="s">
        <v>1228</v>
      </c>
      <c r="C231" s="15" t="s">
        <v>1229</v>
      </c>
      <c r="D231" s="15">
        <v>792</v>
      </c>
      <c r="E231" s="15" t="s">
        <v>1230</v>
      </c>
      <c r="F231" s="15" t="s">
        <v>378</v>
      </c>
      <c r="G231" s="15" t="s">
        <v>435</v>
      </c>
      <c r="H231" s="15" t="e">
        <f>NA()</f>
        <v>#N/A</v>
      </c>
      <c r="I231" s="15">
        <v>142</v>
      </c>
      <c r="J231" s="15">
        <v>145</v>
      </c>
      <c r="K231" s="15" t="e">
        <f>NA()</f>
        <v>#N/A</v>
      </c>
    </row>
    <row r="232" spans="1:11" x14ac:dyDescent="0.25">
      <c r="A232" s="15" t="s">
        <v>1231</v>
      </c>
      <c r="B232" s="15" t="s">
        <v>1232</v>
      </c>
      <c r="C232" s="15" t="s">
        <v>1233</v>
      </c>
      <c r="D232" s="15">
        <v>795</v>
      </c>
      <c r="E232" s="15" t="s">
        <v>1234</v>
      </c>
      <c r="F232" s="15" t="s">
        <v>378</v>
      </c>
      <c r="G232" s="15" t="s">
        <v>823</v>
      </c>
      <c r="H232" s="15" t="e">
        <f>NA()</f>
        <v>#N/A</v>
      </c>
      <c r="I232" s="15">
        <v>142</v>
      </c>
      <c r="J232" s="15">
        <v>143</v>
      </c>
      <c r="K232" s="15" t="e">
        <f>NA()</f>
        <v>#N/A</v>
      </c>
    </row>
    <row r="233" spans="1:11" x14ac:dyDescent="0.25">
      <c r="A233" s="15" t="s">
        <v>1235</v>
      </c>
      <c r="B233" s="15" t="s">
        <v>1236</v>
      </c>
      <c r="C233" s="15" t="s">
        <v>1237</v>
      </c>
      <c r="D233" s="15">
        <v>796</v>
      </c>
      <c r="E233" s="15" t="s">
        <v>1238</v>
      </c>
      <c r="F233" s="15" t="s">
        <v>39</v>
      </c>
      <c r="G233" s="15" t="s">
        <v>417</v>
      </c>
      <c r="H233" s="15" t="s">
        <v>418</v>
      </c>
      <c r="I233" s="15">
        <v>19</v>
      </c>
      <c r="J233" s="15">
        <v>419</v>
      </c>
      <c r="K233" s="15">
        <v>29</v>
      </c>
    </row>
    <row r="234" spans="1:11" x14ac:dyDescent="0.25">
      <c r="A234" s="15" t="s">
        <v>1239</v>
      </c>
      <c r="B234" s="15" t="s">
        <v>1240</v>
      </c>
      <c r="C234" s="15" t="s">
        <v>1241</v>
      </c>
      <c r="D234" s="15">
        <v>798</v>
      </c>
      <c r="E234" s="15" t="s">
        <v>1242</v>
      </c>
      <c r="F234" s="15" t="s">
        <v>401</v>
      </c>
      <c r="G234" s="15" t="s">
        <v>402</v>
      </c>
      <c r="H234" s="15" t="e">
        <f>NA()</f>
        <v>#N/A</v>
      </c>
      <c r="I234" s="15">
        <v>9</v>
      </c>
      <c r="J234" s="15">
        <v>61</v>
      </c>
      <c r="K234" s="15" t="e">
        <f>NA()</f>
        <v>#N/A</v>
      </c>
    </row>
    <row r="235" spans="1:11" x14ac:dyDescent="0.25">
      <c r="A235" s="15" t="s">
        <v>1243</v>
      </c>
      <c r="B235" s="15" t="s">
        <v>1244</v>
      </c>
      <c r="C235" s="15" t="s">
        <v>1245</v>
      </c>
      <c r="D235" s="15">
        <v>800</v>
      </c>
      <c r="E235" s="15" t="s">
        <v>1246</v>
      </c>
      <c r="F235" s="15" t="s">
        <v>395</v>
      </c>
      <c r="G235" s="15" t="s">
        <v>411</v>
      </c>
      <c r="H235" s="15" t="s">
        <v>518</v>
      </c>
      <c r="I235" s="15">
        <v>2</v>
      </c>
      <c r="J235" s="15">
        <v>202</v>
      </c>
      <c r="K235" s="15">
        <v>14</v>
      </c>
    </row>
    <row r="236" spans="1:11" x14ac:dyDescent="0.25">
      <c r="A236" s="15" t="s">
        <v>214</v>
      </c>
      <c r="B236" s="15" t="s">
        <v>1247</v>
      </c>
      <c r="C236" s="15" t="s">
        <v>1248</v>
      </c>
      <c r="D236" s="15">
        <v>804</v>
      </c>
      <c r="E236" s="15" t="s">
        <v>1249</v>
      </c>
      <c r="F236" s="15" t="s">
        <v>384</v>
      </c>
      <c r="G236" s="15" t="s">
        <v>468</v>
      </c>
      <c r="H236" s="15" t="e">
        <f>NA()</f>
        <v>#N/A</v>
      </c>
      <c r="I236" s="15">
        <v>150</v>
      </c>
      <c r="J236" s="15">
        <v>151</v>
      </c>
      <c r="K236" s="15" t="e">
        <f>NA()</f>
        <v>#N/A</v>
      </c>
    </row>
    <row r="237" spans="1:11" x14ac:dyDescent="0.25">
      <c r="A237" s="15" t="s">
        <v>1250</v>
      </c>
      <c r="B237" s="15" t="s">
        <v>1251</v>
      </c>
      <c r="C237" s="15" t="s">
        <v>1252</v>
      </c>
      <c r="D237" s="15">
        <v>784</v>
      </c>
      <c r="E237" s="15" t="s">
        <v>1253</v>
      </c>
      <c r="F237" s="15" t="s">
        <v>378</v>
      </c>
      <c r="G237" s="15" t="s">
        <v>435</v>
      </c>
      <c r="H237" s="15" t="e">
        <f>NA()</f>
        <v>#N/A</v>
      </c>
      <c r="I237" s="15">
        <v>142</v>
      </c>
      <c r="J237" s="15">
        <v>145</v>
      </c>
      <c r="K237" s="15" t="e">
        <f>NA()</f>
        <v>#N/A</v>
      </c>
    </row>
    <row r="238" spans="1:11" x14ac:dyDescent="0.25">
      <c r="A238" s="15" t="s">
        <v>1316</v>
      </c>
      <c r="B238" s="15" t="s">
        <v>1254</v>
      </c>
      <c r="C238" s="15" t="s">
        <v>1255</v>
      </c>
      <c r="D238" s="15">
        <v>826</v>
      </c>
      <c r="E238" s="15" t="s">
        <v>1256</v>
      </c>
      <c r="F238" s="15" t="s">
        <v>384</v>
      </c>
      <c r="G238" s="15" t="s">
        <v>385</v>
      </c>
      <c r="H238" s="15" t="e">
        <f>NA()</f>
        <v>#N/A</v>
      </c>
      <c r="I238" s="15">
        <v>150</v>
      </c>
      <c r="J238" s="15">
        <v>154</v>
      </c>
      <c r="K238" s="15" t="e">
        <f>NA()</f>
        <v>#N/A</v>
      </c>
    </row>
    <row r="239" spans="1:11" x14ac:dyDescent="0.25">
      <c r="A239" s="15" t="s">
        <v>1315</v>
      </c>
      <c r="B239" s="15" t="s">
        <v>1257</v>
      </c>
      <c r="C239" s="15" t="s">
        <v>216</v>
      </c>
      <c r="D239" s="15">
        <v>840</v>
      </c>
      <c r="E239" s="15" t="s">
        <v>1258</v>
      </c>
      <c r="F239" s="15" t="s">
        <v>39</v>
      </c>
      <c r="G239" s="15" t="s">
        <v>486</v>
      </c>
      <c r="H239" s="15" t="e">
        <f>NA()</f>
        <v>#N/A</v>
      </c>
      <c r="I239" s="15">
        <v>19</v>
      </c>
      <c r="J239" s="15">
        <v>21</v>
      </c>
      <c r="K239" s="15" t="e">
        <f>NA()</f>
        <v>#N/A</v>
      </c>
    </row>
    <row r="240" spans="1:11" x14ac:dyDescent="0.25">
      <c r="A240" s="15" t="s">
        <v>1259</v>
      </c>
      <c r="B240" s="15" t="s">
        <v>1260</v>
      </c>
      <c r="C240" s="15" t="s">
        <v>1261</v>
      </c>
      <c r="D240" s="15">
        <v>581</v>
      </c>
      <c r="E240" s="15" t="s">
        <v>1262</v>
      </c>
      <c r="F240" s="15" t="s">
        <v>401</v>
      </c>
      <c r="G240" s="15" t="s">
        <v>732</v>
      </c>
      <c r="H240" s="15" t="e">
        <f>NA()</f>
        <v>#N/A</v>
      </c>
      <c r="I240" s="15">
        <v>9</v>
      </c>
      <c r="J240" s="15">
        <v>57</v>
      </c>
      <c r="K240" s="15" t="e">
        <f>NA()</f>
        <v>#N/A</v>
      </c>
    </row>
    <row r="241" spans="1:11" x14ac:dyDescent="0.25">
      <c r="A241" s="15" t="s">
        <v>1263</v>
      </c>
      <c r="B241" s="15" t="s">
        <v>1264</v>
      </c>
      <c r="C241" s="15" t="s">
        <v>1265</v>
      </c>
      <c r="D241" s="15">
        <v>858</v>
      </c>
      <c r="E241" s="15" t="s">
        <v>1266</v>
      </c>
      <c r="F241" s="15" t="s">
        <v>39</v>
      </c>
      <c r="G241" s="15" t="s">
        <v>417</v>
      </c>
      <c r="H241" s="15" t="s">
        <v>430</v>
      </c>
      <c r="I241" s="15">
        <v>19</v>
      </c>
      <c r="J241" s="15">
        <v>419</v>
      </c>
      <c r="K241" s="15">
        <v>5</v>
      </c>
    </row>
    <row r="242" spans="1:11" x14ac:dyDescent="0.25">
      <c r="A242" s="15" t="s">
        <v>1267</v>
      </c>
      <c r="B242" s="15" t="s">
        <v>1268</v>
      </c>
      <c r="C242" s="15" t="s">
        <v>1269</v>
      </c>
      <c r="D242" s="15">
        <v>860</v>
      </c>
      <c r="E242" s="15" t="s">
        <v>1270</v>
      </c>
      <c r="F242" s="15" t="s">
        <v>378</v>
      </c>
      <c r="G242" s="15" t="s">
        <v>823</v>
      </c>
      <c r="H242" s="15" t="e">
        <f>NA()</f>
        <v>#N/A</v>
      </c>
      <c r="I242" s="15">
        <v>142</v>
      </c>
      <c r="J242" s="15">
        <v>143</v>
      </c>
      <c r="K242" s="15" t="e">
        <f>NA()</f>
        <v>#N/A</v>
      </c>
    </row>
    <row r="243" spans="1:11" x14ac:dyDescent="0.25">
      <c r="A243" s="15" t="s">
        <v>1271</v>
      </c>
      <c r="B243" s="15" t="s">
        <v>1272</v>
      </c>
      <c r="C243" s="15" t="s">
        <v>1273</v>
      </c>
      <c r="D243" s="15">
        <v>548</v>
      </c>
      <c r="E243" s="15" t="s">
        <v>1274</v>
      </c>
      <c r="F243" s="15" t="s">
        <v>401</v>
      </c>
      <c r="G243" s="15" t="s">
        <v>671</v>
      </c>
      <c r="H243" s="15" t="e">
        <f>NA()</f>
        <v>#N/A</v>
      </c>
      <c r="I243" s="15">
        <v>9</v>
      </c>
      <c r="J243" s="15">
        <v>54</v>
      </c>
      <c r="K243" s="15" t="e">
        <f>NA()</f>
        <v>#N/A</v>
      </c>
    </row>
    <row r="244" spans="1:11" x14ac:dyDescent="0.25">
      <c r="A244" s="15" t="s">
        <v>223</v>
      </c>
      <c r="B244" s="15" t="s">
        <v>1275</v>
      </c>
      <c r="C244" s="15" t="s">
        <v>1276</v>
      </c>
      <c r="D244" s="15">
        <v>862</v>
      </c>
      <c r="E244" s="15" t="s">
        <v>1277</v>
      </c>
      <c r="F244" s="15" t="s">
        <v>39</v>
      </c>
      <c r="G244" s="15" t="s">
        <v>417</v>
      </c>
      <c r="H244" s="15" t="s">
        <v>430</v>
      </c>
      <c r="I244" s="15">
        <v>19</v>
      </c>
      <c r="J244" s="15">
        <v>419</v>
      </c>
      <c r="K244" s="15">
        <v>5</v>
      </c>
    </row>
    <row r="245" spans="1:11" x14ac:dyDescent="0.25">
      <c r="A245" s="15" t="s">
        <v>225</v>
      </c>
      <c r="B245" s="15" t="s">
        <v>1278</v>
      </c>
      <c r="C245" s="15" t="s">
        <v>1279</v>
      </c>
      <c r="D245" s="15">
        <v>704</v>
      </c>
      <c r="E245" s="15" t="s">
        <v>1280</v>
      </c>
      <c r="F245" s="15" t="s">
        <v>378</v>
      </c>
      <c r="G245" s="15" t="s">
        <v>522</v>
      </c>
      <c r="H245" s="15" t="e">
        <f>NA()</f>
        <v>#N/A</v>
      </c>
      <c r="I245" s="15">
        <v>142</v>
      </c>
      <c r="J245" s="15">
        <v>35</v>
      </c>
      <c r="K245" s="15" t="e">
        <f>NA()</f>
        <v>#N/A</v>
      </c>
    </row>
    <row r="246" spans="1:11" x14ac:dyDescent="0.25">
      <c r="A246" s="15" t="s">
        <v>1281</v>
      </c>
      <c r="B246" s="15" t="s">
        <v>1282</v>
      </c>
      <c r="C246" s="15" t="s">
        <v>1283</v>
      </c>
      <c r="D246" s="15">
        <v>92</v>
      </c>
      <c r="E246" s="15" t="s">
        <v>1284</v>
      </c>
      <c r="F246" s="15" t="s">
        <v>39</v>
      </c>
      <c r="G246" s="15" t="s">
        <v>417</v>
      </c>
      <c r="H246" s="15" t="s">
        <v>418</v>
      </c>
      <c r="I246" s="15">
        <v>19</v>
      </c>
      <c r="J246" s="15">
        <v>419</v>
      </c>
      <c r="K246" s="15">
        <v>29</v>
      </c>
    </row>
    <row r="247" spans="1:11" x14ac:dyDescent="0.25">
      <c r="A247" s="15" t="s">
        <v>1285</v>
      </c>
      <c r="B247" s="15" t="s">
        <v>1286</v>
      </c>
      <c r="C247" s="15" t="s">
        <v>1287</v>
      </c>
      <c r="D247" s="15">
        <v>850</v>
      </c>
      <c r="E247" s="15" t="s">
        <v>1288</v>
      </c>
      <c r="F247" s="15" t="s">
        <v>39</v>
      </c>
      <c r="G247" s="15" t="s">
        <v>417</v>
      </c>
      <c r="H247" s="15" t="s">
        <v>418</v>
      </c>
      <c r="I247" s="15">
        <v>19</v>
      </c>
      <c r="J247" s="15">
        <v>419</v>
      </c>
      <c r="K247" s="15">
        <v>29</v>
      </c>
    </row>
    <row r="248" spans="1:11" x14ac:dyDescent="0.25">
      <c r="A248" s="15" t="s">
        <v>1289</v>
      </c>
      <c r="B248" s="15" t="s">
        <v>1290</v>
      </c>
      <c r="C248" s="15" t="s">
        <v>1291</v>
      </c>
      <c r="D248" s="15">
        <v>876</v>
      </c>
      <c r="E248" s="15" t="s">
        <v>1292</v>
      </c>
      <c r="F248" s="15" t="s">
        <v>401</v>
      </c>
      <c r="G248" s="15" t="s">
        <v>402</v>
      </c>
      <c r="H248" s="15" t="e">
        <f>NA()</f>
        <v>#N/A</v>
      </c>
      <c r="I248" s="15">
        <v>9</v>
      </c>
      <c r="J248" s="15">
        <v>61</v>
      </c>
      <c r="K248" s="15" t="e">
        <f>NA()</f>
        <v>#N/A</v>
      </c>
    </row>
    <row r="249" spans="1:11" x14ac:dyDescent="0.25">
      <c r="A249" s="15" t="s">
        <v>1293</v>
      </c>
      <c r="B249" s="15" t="s">
        <v>1294</v>
      </c>
      <c r="C249" s="15" t="s">
        <v>1295</v>
      </c>
      <c r="D249" s="15">
        <v>732</v>
      </c>
      <c r="E249" s="15" t="s">
        <v>1296</v>
      </c>
      <c r="F249" s="15" t="s">
        <v>395</v>
      </c>
      <c r="G249" s="15" t="s">
        <v>396</v>
      </c>
      <c r="H249" s="15" t="e">
        <f>NA()</f>
        <v>#N/A</v>
      </c>
      <c r="I249" s="15">
        <v>2</v>
      </c>
      <c r="J249" s="15">
        <v>15</v>
      </c>
      <c r="K249" s="15" t="e">
        <f>NA()</f>
        <v>#N/A</v>
      </c>
    </row>
    <row r="250" spans="1:11" x14ac:dyDescent="0.25">
      <c r="A250" s="15" t="s">
        <v>1297</v>
      </c>
      <c r="B250" s="15" t="s">
        <v>1298</v>
      </c>
      <c r="C250" s="15" t="s">
        <v>1299</v>
      </c>
      <c r="D250" s="15">
        <v>887</v>
      </c>
      <c r="E250" s="15" t="s">
        <v>1300</v>
      </c>
      <c r="F250" s="15" t="s">
        <v>378</v>
      </c>
      <c r="G250" s="15" t="s">
        <v>435</v>
      </c>
      <c r="H250" s="15" t="e">
        <f>NA()</f>
        <v>#N/A</v>
      </c>
      <c r="I250" s="15">
        <v>142</v>
      </c>
      <c r="J250" s="15">
        <v>145</v>
      </c>
      <c r="K250" s="15" t="e">
        <f>NA()</f>
        <v>#N/A</v>
      </c>
    </row>
    <row r="251" spans="1:11" x14ac:dyDescent="0.25">
      <c r="A251" s="15" t="s">
        <v>1301</v>
      </c>
      <c r="B251" s="15" t="s">
        <v>1302</v>
      </c>
      <c r="C251" s="15" t="s">
        <v>1303</v>
      </c>
      <c r="D251" s="15">
        <v>894</v>
      </c>
      <c r="E251" s="15" t="s">
        <v>1304</v>
      </c>
      <c r="F251" s="15" t="s">
        <v>395</v>
      </c>
      <c r="G251" s="15" t="s">
        <v>411</v>
      </c>
      <c r="H251" s="15" t="s">
        <v>518</v>
      </c>
      <c r="I251" s="15">
        <v>2</v>
      </c>
      <c r="J251" s="15">
        <v>202</v>
      </c>
      <c r="K251" s="15">
        <v>14</v>
      </c>
    </row>
    <row r="252" spans="1:11" x14ac:dyDescent="0.25">
      <c r="A252" s="15" t="s">
        <v>1305</v>
      </c>
      <c r="B252" s="15" t="s">
        <v>1306</v>
      </c>
      <c r="C252" s="15" t="s">
        <v>1307</v>
      </c>
      <c r="D252" s="15">
        <v>716</v>
      </c>
      <c r="E252" s="15" t="s">
        <v>1308</v>
      </c>
      <c r="F252" s="15" t="s">
        <v>395</v>
      </c>
      <c r="G252" s="15" t="s">
        <v>411</v>
      </c>
      <c r="H252" s="15" t="s">
        <v>518</v>
      </c>
      <c r="I252" s="15">
        <v>2</v>
      </c>
      <c r="J252" s="15">
        <v>202</v>
      </c>
      <c r="K252" s="1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Portfolio</vt:lpstr>
      <vt:lpstr>Portfolio_data_prep</vt:lpstr>
      <vt:lpstr>Portfolio_owned</vt:lpstr>
      <vt:lpstr>Portfolio_leased</vt:lpstr>
      <vt:lpstr>Region_Country_list</vt:lpstr>
    </vt:vector>
  </TitlesOfParts>
  <Company>DTZ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 Balazsfalvi</dc:creator>
  <cp:lastModifiedBy>malejin</cp:lastModifiedBy>
  <cp:lastPrinted>2018-03-08T13:26:45Z</cp:lastPrinted>
  <dcterms:created xsi:type="dcterms:W3CDTF">2017-06-06T08:42:09Z</dcterms:created>
  <dcterms:modified xsi:type="dcterms:W3CDTF">2021-03-27T19:25:52Z</dcterms:modified>
</cp:coreProperties>
</file>