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va\Google Drive\RASA\Matlab\Texture analysis\"/>
    </mc:Choice>
  </mc:AlternateContent>
  <bookViews>
    <workbookView xWindow="0" yWindow="0" windowWidth="28800" windowHeight="12330" activeTab="1"/>
  </bookViews>
  <sheets>
    <sheet name="Main features" sheetId="1" r:id="rId1"/>
    <sheet name="All features" sheetId="2" r:id="rId2"/>
  </sheets>
  <definedNames>
    <definedName name="_xlchart.v1.0" hidden="1">'Main features'!$C$2</definedName>
    <definedName name="_xlchart.v1.1" hidden="1">'Main features'!$C$4:$C$59</definedName>
    <definedName name="_xlchart.v1.10" hidden="1">'Main features'!$C$4:$C$59</definedName>
    <definedName name="_xlchart.v1.11" hidden="1">'Main features'!$D$3</definedName>
    <definedName name="_xlchart.v1.12" hidden="1">'Main features'!$D$4:$D$59</definedName>
    <definedName name="_xlchart.v1.13" hidden="1">'Main features'!$E$3</definedName>
    <definedName name="_xlchart.v1.14" hidden="1">'Main features'!$E$4:$E$59</definedName>
    <definedName name="_xlchart.v1.15" hidden="1">'Main features'!$I$2</definedName>
    <definedName name="_xlchart.v1.16" hidden="1">'Main features'!$I$2</definedName>
    <definedName name="_xlchart.v1.17" hidden="1">'Main features'!$I$4:$I$41</definedName>
    <definedName name="_xlchart.v1.18" hidden="1">'Main features'!$J$4:$J$41</definedName>
    <definedName name="_xlchart.v1.19" hidden="1">'Main features'!$K$4:$K$41</definedName>
    <definedName name="_xlchart.v1.2" hidden="1">'Main features'!$D$4:$D$59</definedName>
    <definedName name="_xlchart.v1.20" hidden="1">'Main features'!$C$3</definedName>
    <definedName name="_xlchart.v1.21" hidden="1">'Main features'!$C$4:$C$59</definedName>
    <definedName name="_xlchart.v1.22" hidden="1">'Main features'!$D$3</definedName>
    <definedName name="_xlchart.v1.23" hidden="1">'Main features'!$D$4:$D$59</definedName>
    <definedName name="_xlchart.v1.24" hidden="1">'Main features'!$E$3</definedName>
    <definedName name="_xlchart.v1.25" hidden="1">'Main features'!$E$4:$E$59</definedName>
    <definedName name="_xlchart.v1.3" hidden="1">'Main features'!$E$4:$E$59</definedName>
    <definedName name="_xlchart.v1.4" hidden="1">'Main features'!$I$2</definedName>
    <definedName name="_xlchart.v1.5" hidden="1">'Main features'!$I$4:$I$41</definedName>
    <definedName name="_xlchart.v1.6" hidden="1">'Main features'!$J$4:$J$41</definedName>
    <definedName name="_xlchart.v1.7" hidden="1">'Main features'!$K$4:$K$41</definedName>
    <definedName name="_xlchart.v1.8" hidden="1">'Main features'!$C$2</definedName>
    <definedName name="_xlchart.v1.9" hidden="1">'Main features'!$C$3</definedName>
  </definedNames>
  <calcPr calcId="162913"/>
</workbook>
</file>

<file path=xl/calcChain.xml><?xml version="1.0" encoding="utf-8"?>
<calcChain xmlns="http://schemas.openxmlformats.org/spreadsheetml/2006/main">
  <c r="D114" i="2" l="1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C114" i="2"/>
  <c r="C113" i="2"/>
  <c r="D71" i="1" l="1"/>
  <c r="E71" i="1"/>
  <c r="F71" i="1"/>
  <c r="G71" i="1"/>
  <c r="H71" i="1"/>
  <c r="C71" i="1"/>
  <c r="D70" i="1"/>
  <c r="E70" i="1"/>
  <c r="F70" i="1"/>
  <c r="G70" i="1"/>
  <c r="H70" i="1"/>
  <c r="C70" i="1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D119" i="2"/>
  <c r="E119" i="2"/>
  <c r="F119" i="2"/>
  <c r="C119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E118" i="2"/>
  <c r="D118" i="2"/>
  <c r="C118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D104" i="2"/>
  <c r="D105" i="2"/>
  <c r="D106" i="2"/>
  <c r="D107" i="2"/>
  <c r="C107" i="2"/>
  <c r="C106" i="2"/>
  <c r="C105" i="2"/>
  <c r="C104" i="2"/>
  <c r="F65" i="1" l="1"/>
  <c r="D66" i="1" l="1"/>
  <c r="E66" i="1"/>
  <c r="F66" i="1"/>
  <c r="G66" i="1"/>
  <c r="H66" i="1"/>
  <c r="C66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I66" i="1"/>
  <c r="I65" i="1"/>
  <c r="I64" i="1"/>
  <c r="I63" i="1"/>
  <c r="D63" i="1"/>
  <c r="E63" i="1"/>
  <c r="F63" i="1"/>
  <c r="G63" i="1"/>
  <c r="H63" i="1"/>
  <c r="D64" i="1"/>
  <c r="E64" i="1"/>
  <c r="F64" i="1"/>
  <c r="G64" i="1"/>
  <c r="H64" i="1"/>
  <c r="D65" i="1"/>
  <c r="E65" i="1"/>
  <c r="G65" i="1"/>
  <c r="H65" i="1"/>
  <c r="C65" i="1" l="1"/>
  <c r="C64" i="1"/>
  <c r="C63" i="1"/>
</calcChain>
</file>

<file path=xl/sharedStrings.xml><?xml version="1.0" encoding="utf-8"?>
<sst xmlns="http://schemas.openxmlformats.org/spreadsheetml/2006/main" count="178" uniqueCount="37">
  <si>
    <t>Main cath</t>
  </si>
  <si>
    <t>Std</t>
  </si>
  <si>
    <t>Mean</t>
  </si>
  <si>
    <t>Contrast</t>
  </si>
  <si>
    <t>Correlation</t>
  </si>
  <si>
    <t>Energy</t>
  </si>
  <si>
    <t>Homogeneity</t>
  </si>
  <si>
    <t>Slice</t>
  </si>
  <si>
    <t>Min</t>
  </si>
  <si>
    <t>Max</t>
  </si>
  <si>
    <t>Parameter</t>
  </si>
  <si>
    <t>Average</t>
  </si>
  <si>
    <t>Variance</t>
  </si>
  <si>
    <t>Autocorrelation</t>
  </si>
  <si>
    <t>Cluster Prominence</t>
  </si>
  <si>
    <t>Cluster Shade</t>
  </si>
  <si>
    <t>Dissimilarity</t>
  </si>
  <si>
    <t>Entropy</t>
  </si>
  <si>
    <t>Maximum probability</t>
  </si>
  <si>
    <t>Sum of sqaures</t>
  </si>
  <si>
    <t>Sum average</t>
  </si>
  <si>
    <t>Sum variance</t>
  </si>
  <si>
    <t>Sum entropy</t>
  </si>
  <si>
    <t>Difference variance</t>
  </si>
  <si>
    <t>Difference entropy</t>
  </si>
  <si>
    <t>Inverse difference normalized (INN)</t>
  </si>
  <si>
    <t>Inverse difference moment normalized</t>
  </si>
  <si>
    <t>Pig tail</t>
  </si>
  <si>
    <t>Information measure of correlation 1</t>
  </si>
  <si>
    <t> Informaiton measure of correlation 2</t>
  </si>
  <si>
    <t>Correlation E</t>
  </si>
  <si>
    <t>Homogeneity E</t>
  </si>
  <si>
    <t>Limits</t>
  </si>
  <si>
    <t>Decrease</t>
  </si>
  <si>
    <t>Increase</t>
  </si>
  <si>
    <t>Catheter</t>
  </si>
  <si>
    <t>Pigtail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</si>
</sst>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  <charset val="204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" fontId="0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Catheter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features'!$B$63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features'!$C$62:$E$62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features'!$C$63:$E$63</c:f>
              <c:numCache>
                <c:formatCode>0</c:formatCode>
                <c:ptCount val="3"/>
                <c:pt idx="0">
                  <c:v>112.25659863083698</c:v>
                </c:pt>
                <c:pt idx="1">
                  <c:v>33.384546801771094</c:v>
                </c:pt>
                <c:pt idx="2">
                  <c:v>261.80571528278591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F-4635-8237-20B0B271457E}"/>
            </c:ext>
          </c:extLst>
        </c:ser>
        <c:ser>
          <c:idx val="1"/>
          <c:order val="1"/>
          <c:tx>
            <c:strRef>
              <c:f>'Main features'!$B$64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features'!$C$62:$E$62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features'!$C$64:$E$64</c:f>
              <c:numCache>
                <c:formatCode>0</c:formatCode>
                <c:ptCount val="3"/>
                <c:pt idx="0">
                  <c:v>8.9099266391122249</c:v>
                </c:pt>
                <c:pt idx="1">
                  <c:v>7.8680770320250417</c:v>
                </c:pt>
                <c:pt idx="2">
                  <c:v>110.12382001918918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F-4635-8237-20B0B271457E}"/>
            </c:ext>
          </c:extLst>
        </c:ser>
        <c:ser>
          <c:idx val="2"/>
          <c:order val="2"/>
          <c:tx>
            <c:strRef>
              <c:f>'Main features'!$B$65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features'!$C$62:$E$62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features'!$C$65:$E$65</c:f>
              <c:numCache>
                <c:formatCode>0</c:formatCode>
                <c:ptCount val="3"/>
                <c:pt idx="0">
                  <c:v>93.6041666666667</c:v>
                </c:pt>
                <c:pt idx="1">
                  <c:v>16.490175171688801</c:v>
                </c:pt>
                <c:pt idx="2">
                  <c:v>90.559440559440603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F-4635-8237-20B0B271457E}"/>
            </c:ext>
          </c:extLst>
        </c:ser>
        <c:ser>
          <c:idx val="3"/>
          <c:order val="3"/>
          <c:tx>
            <c:strRef>
              <c:f>'Main features'!$B$66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features'!$C$62:$E$62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features'!$C$66:$E$66</c:f>
              <c:numCache>
                <c:formatCode>0</c:formatCode>
                <c:ptCount val="3"/>
                <c:pt idx="0">
                  <c:v>131.43442622950801</c:v>
                </c:pt>
                <c:pt idx="1">
                  <c:v>52.544194339232</c:v>
                </c:pt>
                <c:pt idx="2">
                  <c:v>508.06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F-4635-8237-20B0B27145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26896"/>
        <c:axId val="1086433552"/>
      </c:barChart>
      <c:catAx>
        <c:axId val="1086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3552"/>
        <c:crosses val="autoZero"/>
        <c:auto val="1"/>
        <c:lblAlgn val="ctr"/>
        <c:lblOffset val="100"/>
        <c:noMultiLvlLbl val="0"/>
      </c:catAx>
      <c:valAx>
        <c:axId val="10864335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Catheter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features'!$B$63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features'!$F$62:$H$62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features'!$F$63:$H$63</c:f>
              <c:numCache>
                <c:formatCode>0.000</c:formatCode>
                <c:ptCount val="3"/>
                <c:pt idx="0" formatCode="0.00">
                  <c:v>0.93140972415771961</c:v>
                </c:pt>
                <c:pt idx="1">
                  <c:v>7.1702986122768025E-3</c:v>
                </c:pt>
                <c:pt idx="2" formatCode="0.00">
                  <c:v>0.13169954864980327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F-4631-A742-6C11AD9D28B6}"/>
            </c:ext>
          </c:extLst>
        </c:ser>
        <c:ser>
          <c:idx val="1"/>
          <c:order val="1"/>
          <c:tx>
            <c:strRef>
              <c:f>'Main features'!$B$64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features'!$F$62:$H$62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features'!$F$64:$H$64</c:f>
              <c:numCache>
                <c:formatCode>0.000</c:formatCode>
                <c:ptCount val="3"/>
                <c:pt idx="0" formatCode="0.00">
                  <c:v>1.1898449020768925E-2</c:v>
                </c:pt>
                <c:pt idx="1">
                  <c:v>2.0166819254635098E-3</c:v>
                </c:pt>
                <c:pt idx="2" formatCode="0.00">
                  <c:v>2.8279643924048057E-2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F-4631-A742-6C11AD9D28B6}"/>
            </c:ext>
          </c:extLst>
        </c:ser>
        <c:ser>
          <c:idx val="2"/>
          <c:order val="2"/>
          <c:tx>
            <c:strRef>
              <c:f>'Main features'!$B$65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features'!$F$62:$H$62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features'!$F$65:$H$65</c:f>
              <c:numCache>
                <c:formatCode>0.000</c:formatCode>
                <c:ptCount val="3"/>
                <c:pt idx="0" formatCode="0.00">
                  <c:v>0.90301431343338601</c:v>
                </c:pt>
                <c:pt idx="1">
                  <c:v>3.1120686707021101E-3</c:v>
                </c:pt>
                <c:pt idx="2" formatCode="0.00">
                  <c:v>8.86571158529081E-2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DF-4631-A742-6C11AD9D28B6}"/>
            </c:ext>
          </c:extLst>
        </c:ser>
        <c:ser>
          <c:idx val="3"/>
          <c:order val="3"/>
          <c:tx>
            <c:strRef>
              <c:f>'Main features'!$B$66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features'!$F$62:$H$62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features'!$F$66:$H$66</c:f>
              <c:numCache>
                <c:formatCode>0.000</c:formatCode>
                <c:ptCount val="3"/>
                <c:pt idx="0" formatCode="0.00">
                  <c:v>0.95561764923881398</c:v>
                </c:pt>
                <c:pt idx="1">
                  <c:v>1.1111111111111099E-2</c:v>
                </c:pt>
                <c:pt idx="2" formatCode="0.00">
                  <c:v>0.207643456438041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F-4631-A742-6C11AD9D2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26896"/>
        <c:axId val="1086433552"/>
      </c:barChart>
      <c:catAx>
        <c:axId val="1086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3552"/>
        <c:crosses val="autoZero"/>
        <c:auto val="1"/>
        <c:lblAlgn val="ctr"/>
        <c:lblOffset val="100"/>
        <c:noMultiLvlLbl val="0"/>
      </c:catAx>
      <c:valAx>
        <c:axId val="1086433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Pigtail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features'!$B$63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features'!$I$62:$K$62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features'!$I$63:$K$63</c:f>
              <c:numCache>
                <c:formatCode>0</c:formatCode>
                <c:ptCount val="3"/>
                <c:pt idx="0">
                  <c:v>90.312486155659599</c:v>
                </c:pt>
                <c:pt idx="1">
                  <c:v>14.779385483039642</c:v>
                </c:pt>
                <c:pt idx="2">
                  <c:v>235.85505997135706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3-4A0D-868D-8EFE895A0348}"/>
            </c:ext>
          </c:extLst>
        </c:ser>
        <c:ser>
          <c:idx val="1"/>
          <c:order val="1"/>
          <c:tx>
            <c:strRef>
              <c:f>'Main features'!$B$64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features'!$I$62:$K$62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features'!$I$64:$K$64</c:f>
              <c:numCache>
                <c:formatCode>0</c:formatCode>
                <c:ptCount val="3"/>
                <c:pt idx="0">
                  <c:v>10.104058947346301</c:v>
                </c:pt>
                <c:pt idx="1">
                  <c:v>8.1387304512250154</c:v>
                </c:pt>
                <c:pt idx="2">
                  <c:v>149.02570632686718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3-4A0D-868D-8EFE895A0348}"/>
            </c:ext>
          </c:extLst>
        </c:ser>
        <c:ser>
          <c:idx val="2"/>
          <c:order val="2"/>
          <c:tx>
            <c:strRef>
              <c:f>'Main features'!$B$65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features'!$I$62:$K$62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features'!$I$65:$K$65</c:f>
              <c:numCache>
                <c:formatCode>0</c:formatCode>
                <c:ptCount val="3"/>
                <c:pt idx="0">
                  <c:v>74.428571428571402</c:v>
                </c:pt>
                <c:pt idx="1">
                  <c:v>3.61939221417077</c:v>
                </c:pt>
                <c:pt idx="2">
                  <c:v>78.25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3-4A0D-868D-8EFE895A0348}"/>
            </c:ext>
          </c:extLst>
        </c:ser>
        <c:ser>
          <c:idx val="3"/>
          <c:order val="3"/>
          <c:tx>
            <c:strRef>
              <c:f>'Main features'!$B$66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features'!$I$62:$K$62</c:f>
              <c:strCache>
                <c:ptCount val="3"/>
                <c:pt idx="0">
                  <c:v>Mean</c:v>
                </c:pt>
                <c:pt idx="1">
                  <c:v>Std</c:v>
                </c:pt>
                <c:pt idx="2">
                  <c:v>Contrast</c:v>
                </c:pt>
              </c:strCache>
            </c:strRef>
          </c:cat>
          <c:val>
            <c:numRef>
              <c:f>'Main features'!$I$66:$K$66</c:f>
              <c:numCache>
                <c:formatCode>0</c:formatCode>
                <c:ptCount val="3"/>
                <c:pt idx="0">
                  <c:v>109.6</c:v>
                </c:pt>
                <c:pt idx="1">
                  <c:v>30.870769826469299</c:v>
                </c:pt>
                <c:pt idx="2">
                  <c:v>572.732142857143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53-4A0D-868D-8EFE895A03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26896"/>
        <c:axId val="1086433552"/>
      </c:barChart>
      <c:catAx>
        <c:axId val="1086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3552"/>
        <c:crosses val="autoZero"/>
        <c:auto val="1"/>
        <c:lblAlgn val="ctr"/>
        <c:lblOffset val="100"/>
        <c:noMultiLvlLbl val="0"/>
      </c:catAx>
      <c:valAx>
        <c:axId val="1086433552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Pigtail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features'!$B$63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features'!$L$62:$N$62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features'!$L$63:$N$63</c:f>
              <c:numCache>
                <c:formatCode>0.000</c:formatCode>
                <c:ptCount val="3"/>
                <c:pt idx="0" formatCode="0.00">
                  <c:v>0.79268467502281592</c:v>
                </c:pt>
                <c:pt idx="1">
                  <c:v>3.1678594137460034E-2</c:v>
                </c:pt>
                <c:pt idx="2" formatCode="0.00">
                  <c:v>0.12555548432477712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6-4F54-ADFD-11F70FFA2FAF}"/>
            </c:ext>
          </c:extLst>
        </c:ser>
        <c:ser>
          <c:idx val="1"/>
          <c:order val="1"/>
          <c:tx>
            <c:strRef>
              <c:f>'Main features'!$B$64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features'!$L$62:$N$62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features'!$L$64:$N$64</c:f>
              <c:numCache>
                <c:formatCode>0.000</c:formatCode>
                <c:ptCount val="3"/>
                <c:pt idx="0" formatCode="0.00">
                  <c:v>5.9578454930260469E-2</c:v>
                </c:pt>
                <c:pt idx="1">
                  <c:v>2.0546344172766698E-2</c:v>
                </c:pt>
                <c:pt idx="2" formatCode="0.00">
                  <c:v>4.1770144733866983E-2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6-4F54-ADFD-11F70FFA2FAF}"/>
            </c:ext>
          </c:extLst>
        </c:ser>
        <c:ser>
          <c:idx val="2"/>
          <c:order val="2"/>
          <c:tx>
            <c:strRef>
              <c:f>'Main features'!$B$65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features'!$L$62:$N$62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features'!$L$65:$N$65</c:f>
              <c:numCache>
                <c:formatCode>0.000</c:formatCode>
                <c:ptCount val="3"/>
                <c:pt idx="0" formatCode="0.00">
                  <c:v>0.55874971439522203</c:v>
                </c:pt>
                <c:pt idx="1">
                  <c:v>1.58730158730159E-2</c:v>
                </c:pt>
                <c:pt idx="2" formatCode="0.00">
                  <c:v>8.06170990623436E-2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6-4F54-ADFD-11F70FFA2FAF}"/>
            </c:ext>
          </c:extLst>
        </c:ser>
        <c:ser>
          <c:idx val="3"/>
          <c:order val="3"/>
          <c:tx>
            <c:strRef>
              <c:f>'Main features'!$B$66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features'!$L$62:$N$62</c:f>
              <c:strCache>
                <c:ptCount val="3"/>
                <c:pt idx="0">
                  <c:v>Correlation</c:v>
                </c:pt>
                <c:pt idx="1">
                  <c:v>Energy</c:v>
                </c:pt>
                <c:pt idx="2">
                  <c:v>Homogeneity</c:v>
                </c:pt>
              </c:strCache>
            </c:strRef>
          </c:cat>
          <c:val>
            <c:numRef>
              <c:f>'Main features'!$L$66:$N$66</c:f>
              <c:numCache>
                <c:formatCode>0.000</c:formatCode>
                <c:ptCount val="3"/>
                <c:pt idx="0" formatCode="0.00">
                  <c:v>0.87392910356086095</c:v>
                </c:pt>
                <c:pt idx="1">
                  <c:v>0.11111111111111099</c:v>
                </c:pt>
                <c:pt idx="2" formatCode="0.00">
                  <c:v>0.26420330486506999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6-4F54-ADFD-11F70FFA2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426896"/>
        <c:axId val="1086433552"/>
      </c:barChart>
      <c:catAx>
        <c:axId val="10864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33552"/>
        <c:crosses val="autoZero"/>
        <c:auto val="1"/>
        <c:lblAlgn val="ctr"/>
        <c:lblOffset val="100"/>
        <c:noMultiLvlLbl val="0"/>
      </c:catAx>
      <c:valAx>
        <c:axId val="10864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2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717775</xdr:colOff>
      <xdr:row>72</xdr:row>
      <xdr:rowOff>125033</xdr:rowOff>
    </xdr:from>
    <xdr:to>
      <xdr:col>8</xdr:col>
      <xdr:colOff>4141</xdr:colOff>
      <xdr:row>107</xdr:row>
      <xdr:rowOff>166785</xdr:rowOff>
    </xdr:to>
    <xdr:grpSp>
      <xdr:nvGrpSpPr>
        <xdr:cNvPr id="11" name="Группа 10"/>
        <xdr:cNvGrpSpPr/>
      </xdr:nvGrpSpPr>
      <xdr:grpSpPr>
        <a:xfrm>
          <a:off x="1089250" y="14526833"/>
          <a:ext cx="5087091" cy="7042627"/>
          <a:chOff x="1166811" y="13215108"/>
          <a:chExt cx="5477616" cy="6940572"/>
        </a:xfrm>
      </xdr:grpSpPr>
      <xdr:graphicFrame macro="">
        <xdr:nvGraphicFramePr>
          <xdr:cNvPr id="6" name="Диаграмма 5"/>
          <xdr:cNvGraphicFramePr/>
        </xdr:nvGraphicFramePr>
        <xdr:xfrm>
          <a:off x="1166811" y="13215108"/>
          <a:ext cx="5477616" cy="3470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Диаграмма 6"/>
          <xdr:cNvGraphicFramePr>
            <a:graphicFrameLocks/>
          </xdr:cNvGraphicFramePr>
        </xdr:nvGraphicFramePr>
        <xdr:xfrm>
          <a:off x="1168941" y="16685178"/>
          <a:ext cx="5473356" cy="347050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8</xdr:col>
      <xdr:colOff>3128</xdr:colOff>
      <xdr:row>72</xdr:row>
      <xdr:rowOff>131324</xdr:rowOff>
    </xdr:from>
    <xdr:to>
      <xdr:col>14</xdr:col>
      <xdr:colOff>8603</xdr:colOff>
      <xdr:row>107</xdr:row>
      <xdr:rowOff>166273</xdr:rowOff>
    </xdr:to>
    <xdr:grpSp>
      <xdr:nvGrpSpPr>
        <xdr:cNvPr id="12" name="Группа 11"/>
        <xdr:cNvGrpSpPr/>
      </xdr:nvGrpSpPr>
      <xdr:grpSpPr>
        <a:xfrm>
          <a:off x="6175328" y="14533124"/>
          <a:ext cx="5091825" cy="7035824"/>
          <a:chOff x="6700402" y="13358745"/>
          <a:chExt cx="5470444" cy="7010310"/>
        </a:xfrm>
      </xdr:grpSpPr>
      <xdr:graphicFrame macro="">
        <xdr:nvGraphicFramePr>
          <xdr:cNvPr id="9" name="Диаграмма 8"/>
          <xdr:cNvGraphicFramePr>
            <a:graphicFrameLocks/>
          </xdr:cNvGraphicFramePr>
        </xdr:nvGraphicFramePr>
        <xdr:xfrm>
          <a:off x="6700402" y="13358745"/>
          <a:ext cx="5470444" cy="35087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10" name="Диаграмма 9"/>
          <xdr:cNvGraphicFramePr>
            <a:graphicFrameLocks/>
          </xdr:cNvGraphicFramePr>
        </xdr:nvGraphicFramePr>
        <xdr:xfrm>
          <a:off x="6701712" y="16860283"/>
          <a:ext cx="5467825" cy="350877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4"/>
  <sheetViews>
    <sheetView zoomScaleNormal="100" workbookViewId="0">
      <selection activeCell="I3" sqref="I3"/>
    </sheetView>
  </sheetViews>
  <sheetFormatPr defaultColWidth="14.42578125" defaultRowHeight="15.75" customHeight="1" x14ac:dyDescent="0.2"/>
  <cols>
    <col min="1" max="1" width="5.5703125" customWidth="1"/>
    <col min="2" max="2" width="10.7109375" customWidth="1"/>
    <col min="3" max="14" width="12.7109375" customWidth="1"/>
  </cols>
  <sheetData>
    <row r="2" spans="2:14" ht="15.75" customHeight="1" x14ac:dyDescent="0.2">
      <c r="B2" s="24" t="s">
        <v>7</v>
      </c>
      <c r="C2" s="23" t="s">
        <v>35</v>
      </c>
      <c r="D2" s="23"/>
      <c r="E2" s="23"/>
      <c r="F2" s="23"/>
      <c r="G2" s="23"/>
      <c r="H2" s="23"/>
      <c r="I2" s="23" t="s">
        <v>36</v>
      </c>
      <c r="J2" s="23"/>
      <c r="K2" s="23"/>
      <c r="L2" s="23"/>
      <c r="M2" s="23"/>
      <c r="N2" s="23"/>
    </row>
    <row r="3" spans="2:14" ht="15.75" customHeight="1" x14ac:dyDescent="0.2">
      <c r="B3" s="24"/>
      <c r="C3" s="2" t="s">
        <v>2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2</v>
      </c>
      <c r="J3" s="2" t="s">
        <v>1</v>
      </c>
      <c r="K3" s="2" t="s">
        <v>3</v>
      </c>
      <c r="L3" s="2" t="s">
        <v>4</v>
      </c>
      <c r="M3" s="2" t="s">
        <v>5</v>
      </c>
      <c r="N3" s="2" t="s">
        <v>6</v>
      </c>
    </row>
    <row r="4" spans="2:14" ht="15.75" customHeight="1" x14ac:dyDescent="0.2">
      <c r="B4" s="1">
        <v>53</v>
      </c>
      <c r="C4" s="3">
        <v>100.684931506849</v>
      </c>
      <c r="D4" s="3">
        <v>21.894238658916102</v>
      </c>
      <c r="E4" s="3">
        <v>140.67676767676801</v>
      </c>
      <c r="F4" s="3">
        <v>0.90676508910708398</v>
      </c>
      <c r="G4" s="3">
        <v>1.0509131721253E-2</v>
      </c>
      <c r="H4" s="3">
        <v>0.152108463449349</v>
      </c>
      <c r="I4" s="3">
        <v>80.8888888888889</v>
      </c>
      <c r="J4" s="3">
        <v>6.6233889396404599</v>
      </c>
      <c r="K4" s="3">
        <v>90.966666666666697</v>
      </c>
      <c r="L4" s="3">
        <v>0.856094677558909</v>
      </c>
      <c r="M4" s="3">
        <v>3.3333333333333298E-2</v>
      </c>
      <c r="N4" s="3">
        <v>0.164286791639733</v>
      </c>
    </row>
    <row r="5" spans="2:14" ht="15.75" customHeight="1" x14ac:dyDescent="0.2">
      <c r="B5" s="1">
        <v>54</v>
      </c>
      <c r="C5" s="3">
        <v>93.626373626373606</v>
      </c>
      <c r="D5" s="3">
        <v>16.493532976188899</v>
      </c>
      <c r="E5" s="3">
        <v>90.559440559440603</v>
      </c>
      <c r="F5" s="3">
        <v>0.93133596118522499</v>
      </c>
      <c r="G5" s="3">
        <v>7.5798327546579402E-3</v>
      </c>
      <c r="H5" s="3">
        <v>0.162908706318663</v>
      </c>
      <c r="I5" s="3">
        <v>79.521739130434796</v>
      </c>
      <c r="J5" s="3">
        <v>7.9365069326807802</v>
      </c>
      <c r="K5" s="3">
        <v>84.142857142857096</v>
      </c>
      <c r="L5" s="3">
        <v>0.78770061744984698</v>
      </c>
      <c r="M5" s="3">
        <v>2.3809523809523801E-2</v>
      </c>
      <c r="N5" s="3">
        <v>0.15460130439122</v>
      </c>
    </row>
    <row r="6" spans="2:14" ht="15.75" customHeight="1" x14ac:dyDescent="0.2">
      <c r="B6" s="1">
        <v>55</v>
      </c>
      <c r="C6" s="3">
        <v>93.6041666666667</v>
      </c>
      <c r="D6" s="3">
        <v>16.490175171688801</v>
      </c>
      <c r="E6" s="3">
        <v>91.7777777777778</v>
      </c>
      <c r="F6" s="3">
        <v>0.93172134008719898</v>
      </c>
      <c r="G6" s="3">
        <v>7.3302469135802699E-3</v>
      </c>
      <c r="H6" s="3">
        <v>0.140935557993253</v>
      </c>
      <c r="I6" s="3">
        <v>80.0833333333333</v>
      </c>
      <c r="J6" s="3">
        <v>7.9941101506952803</v>
      </c>
      <c r="K6" s="3">
        <v>87.595238095238102</v>
      </c>
      <c r="L6" s="3">
        <v>0.78751842433660901</v>
      </c>
      <c r="M6" s="3">
        <v>2.3809523809523801E-2</v>
      </c>
      <c r="N6" s="3">
        <v>0.12862442762652801</v>
      </c>
    </row>
    <row r="7" spans="2:14" ht="15.75" customHeight="1" x14ac:dyDescent="0.2">
      <c r="B7" s="1">
        <v>56</v>
      </c>
      <c r="C7" s="3">
        <v>97.768421052631595</v>
      </c>
      <c r="D7" s="3">
        <v>19.524917321632199</v>
      </c>
      <c r="E7" s="3">
        <v>98.118881118881205</v>
      </c>
      <c r="F7" s="3">
        <v>0.93174512325527303</v>
      </c>
      <c r="G7" s="3">
        <v>7.0908112866154898E-3</v>
      </c>
      <c r="H7" s="3">
        <v>0.16853837191336399</v>
      </c>
      <c r="I7" s="3">
        <v>82.185185185185205</v>
      </c>
      <c r="J7" s="3">
        <v>9.2986228799961292</v>
      </c>
      <c r="K7" s="3">
        <v>96.261904761904802</v>
      </c>
      <c r="L7" s="3">
        <v>0.85637066534363004</v>
      </c>
      <c r="M7" s="3">
        <v>2.7210884353741499E-2</v>
      </c>
      <c r="N7" s="3">
        <v>0.14102748755004399</v>
      </c>
    </row>
    <row r="8" spans="2:14" ht="15.75" customHeight="1" x14ac:dyDescent="0.2">
      <c r="B8" s="1">
        <v>57</v>
      </c>
      <c r="C8" s="3">
        <v>101.170454545455</v>
      </c>
      <c r="D8" s="3">
        <v>23.369703144849101</v>
      </c>
      <c r="E8" s="3">
        <v>113.318181818182</v>
      </c>
      <c r="F8" s="3">
        <v>0.93699656351233296</v>
      </c>
      <c r="G8" s="3">
        <v>7.8053259871441799E-3</v>
      </c>
      <c r="H8" s="3">
        <v>0.145541100404948</v>
      </c>
      <c r="I8" s="3">
        <v>83.964285714285694</v>
      </c>
      <c r="J8" s="3">
        <v>10.1122666355242</v>
      </c>
      <c r="K8" s="3">
        <v>112.904761904762</v>
      </c>
      <c r="L8" s="3">
        <v>0.78941743822029797</v>
      </c>
      <c r="M8" s="3">
        <v>2.3809523809523801E-2</v>
      </c>
      <c r="N8" s="3">
        <v>0.20115168976845199</v>
      </c>
    </row>
    <row r="9" spans="2:14" ht="15.75" customHeight="1" x14ac:dyDescent="0.2">
      <c r="B9" s="1">
        <v>58</v>
      </c>
      <c r="C9" s="3">
        <v>103.829268292683</v>
      </c>
      <c r="D9" s="3">
        <v>23.893697127505401</v>
      </c>
      <c r="E9" s="3">
        <v>147.12727272727301</v>
      </c>
      <c r="F9" s="3">
        <v>0.92149033224682497</v>
      </c>
      <c r="G9" s="3">
        <v>9.2561983471074107E-3</v>
      </c>
      <c r="H9" s="3">
        <v>0.14361860064898799</v>
      </c>
      <c r="I9" s="3">
        <v>87.285714285714306</v>
      </c>
      <c r="J9" s="3">
        <v>11.8191844766516</v>
      </c>
      <c r="K9" s="3">
        <v>160.71428571428601</v>
      </c>
      <c r="L9" s="3">
        <v>0.75720619778655895</v>
      </c>
      <c r="M9" s="3">
        <v>2.3809523809523801E-2</v>
      </c>
      <c r="N9" s="3">
        <v>0.14276821407256199</v>
      </c>
    </row>
    <row r="10" spans="2:14" ht="15.75" customHeight="1" x14ac:dyDescent="0.2">
      <c r="B10" s="1">
        <v>59</v>
      </c>
      <c r="C10" s="3">
        <v>107.92771084337301</v>
      </c>
      <c r="D10" s="3">
        <v>25.819629105292801</v>
      </c>
      <c r="E10" s="3">
        <v>155.536363636364</v>
      </c>
      <c r="F10" s="3">
        <v>0.93057400809761004</v>
      </c>
      <c r="G10" s="3">
        <v>9.5867768595041102E-3</v>
      </c>
      <c r="H10" s="3">
        <v>0.11990068486507501</v>
      </c>
      <c r="I10" s="3">
        <v>90.703703703703695</v>
      </c>
      <c r="J10" s="3">
        <v>12.0122207477821</v>
      </c>
      <c r="K10" s="3">
        <v>150.05714285714299</v>
      </c>
      <c r="L10" s="3">
        <v>0.79953762869839795</v>
      </c>
      <c r="M10" s="3">
        <v>2.8571428571428598E-2</v>
      </c>
      <c r="N10" s="3">
        <v>0.123126811766563</v>
      </c>
    </row>
    <row r="11" spans="2:14" ht="15.75" customHeight="1" x14ac:dyDescent="0.2">
      <c r="B11" s="1">
        <v>60</v>
      </c>
      <c r="C11" s="3">
        <v>109.329545454545</v>
      </c>
      <c r="D11" s="3">
        <v>26.2611647153131</v>
      </c>
      <c r="E11" s="3">
        <v>150.24242424242399</v>
      </c>
      <c r="F11" s="3">
        <v>0.94428892214129501</v>
      </c>
      <c r="G11" s="3">
        <v>7.8053259871441799E-3</v>
      </c>
      <c r="H11" s="3">
        <v>0.12618085380522101</v>
      </c>
      <c r="I11" s="3">
        <v>90.205882352941202</v>
      </c>
      <c r="J11" s="3">
        <v>15.292658987070601</v>
      </c>
      <c r="K11" s="3">
        <v>225.3125</v>
      </c>
      <c r="L11" s="3">
        <v>0.80555077416515597</v>
      </c>
      <c r="M11" s="3">
        <v>2.2569444444444399E-2</v>
      </c>
      <c r="N11" s="3">
        <v>0.117724608930728</v>
      </c>
    </row>
    <row r="12" spans="2:14" ht="15.75" customHeight="1" x14ac:dyDescent="0.2">
      <c r="B12" s="1">
        <v>61</v>
      </c>
      <c r="C12" s="3">
        <v>111.642857142857</v>
      </c>
      <c r="D12" s="3">
        <v>27.9985554090098</v>
      </c>
      <c r="E12" s="3">
        <v>174.50757575757601</v>
      </c>
      <c r="F12" s="3">
        <v>0.93947189491986405</v>
      </c>
      <c r="G12" s="3">
        <v>7.8053259871441799E-3</v>
      </c>
      <c r="H12" s="3">
        <v>0.13243454160239501</v>
      </c>
      <c r="I12" s="3">
        <v>91.137931034482804</v>
      </c>
      <c r="J12" s="3">
        <v>13.963534494049201</v>
      </c>
      <c r="K12" s="3">
        <v>203.083333333333</v>
      </c>
      <c r="L12" s="3">
        <v>0.81229370407495705</v>
      </c>
      <c r="M12" s="3">
        <v>2.0833333333333301E-2</v>
      </c>
      <c r="N12" s="3">
        <v>0.17371590628072101</v>
      </c>
    </row>
    <row r="13" spans="2:14" ht="15.75" customHeight="1" x14ac:dyDescent="0.2">
      <c r="B13" s="1">
        <v>62</v>
      </c>
      <c r="C13" s="3">
        <v>108.123595505618</v>
      </c>
      <c r="D13" s="3">
        <v>24.589733733964099</v>
      </c>
      <c r="E13" s="3">
        <v>158.969696969697</v>
      </c>
      <c r="F13" s="3">
        <v>0.93061102085896297</v>
      </c>
      <c r="G13" s="3">
        <v>7.8053259871441799E-3</v>
      </c>
      <c r="H13" s="3">
        <v>0.10446030723939601</v>
      </c>
      <c r="I13" s="3">
        <v>91.1111111111111</v>
      </c>
      <c r="J13" s="3">
        <v>13.5030860670194</v>
      </c>
      <c r="K13" s="3">
        <v>207.54761904761901</v>
      </c>
      <c r="L13" s="3">
        <v>0.76928400498140204</v>
      </c>
      <c r="M13" s="3">
        <v>2.3809523809523801E-2</v>
      </c>
      <c r="N13" s="3">
        <v>0.104102135630389</v>
      </c>
    </row>
    <row r="14" spans="2:14" ht="15.75" customHeight="1" x14ac:dyDescent="0.2">
      <c r="B14" s="1">
        <v>63</v>
      </c>
      <c r="C14" s="3">
        <v>110.119565217391</v>
      </c>
      <c r="D14" s="3">
        <v>27.0070574379594</v>
      </c>
      <c r="E14" s="3">
        <v>174.86013986014001</v>
      </c>
      <c r="F14" s="3">
        <v>0.93466663130273497</v>
      </c>
      <c r="G14" s="3">
        <v>7.1886155802239797E-3</v>
      </c>
      <c r="H14" s="3">
        <v>0.10957907329944</v>
      </c>
      <c r="I14" s="3">
        <v>92.137931034482804</v>
      </c>
      <c r="J14" s="3">
        <v>14.2270470230148</v>
      </c>
      <c r="K14" s="3">
        <v>221.80952380952399</v>
      </c>
      <c r="L14" s="3">
        <v>0.75411602058736904</v>
      </c>
      <c r="M14" s="3">
        <v>2.3809523809523801E-2</v>
      </c>
      <c r="N14" s="3">
        <v>9.6908174590399701E-2</v>
      </c>
    </row>
    <row r="15" spans="2:14" ht="15.75" customHeight="1" x14ac:dyDescent="0.2">
      <c r="B15" s="1">
        <v>64</v>
      </c>
      <c r="C15" s="3">
        <v>110.576086956522</v>
      </c>
      <c r="D15" s="3">
        <v>26.677658140483199</v>
      </c>
      <c r="E15" s="3">
        <v>153.229166666667</v>
      </c>
      <c r="F15" s="3">
        <v>0.94167424322031501</v>
      </c>
      <c r="G15" s="3">
        <v>7.3302469135802699E-3</v>
      </c>
      <c r="H15" s="3">
        <v>0.128632917763563</v>
      </c>
      <c r="I15" s="3">
        <v>92.233333333333306</v>
      </c>
      <c r="J15" s="3">
        <v>14.977415948879401</v>
      </c>
      <c r="K15" s="3">
        <v>196.59523809523799</v>
      </c>
      <c r="L15" s="3">
        <v>0.78928284490551204</v>
      </c>
      <c r="M15" s="3">
        <v>2.3809523809523801E-2</v>
      </c>
      <c r="N15" s="3">
        <v>9.2033364792436401E-2</v>
      </c>
    </row>
    <row r="16" spans="2:14" ht="15.75" customHeight="1" x14ac:dyDescent="0.2">
      <c r="B16" s="1">
        <v>65</v>
      </c>
      <c r="C16" s="3">
        <v>112.411111111111</v>
      </c>
      <c r="D16" s="3">
        <v>27.2829100084071</v>
      </c>
      <c r="E16" s="3">
        <v>200.074380165289</v>
      </c>
      <c r="F16" s="3">
        <v>0.92049730188590395</v>
      </c>
      <c r="G16" s="3">
        <v>8.4010655009903804E-3</v>
      </c>
      <c r="H16" s="3">
        <v>0.118912878602124</v>
      </c>
      <c r="I16" s="3">
        <v>94.035714285714306</v>
      </c>
      <c r="J16" s="3">
        <v>14.043535860704701</v>
      </c>
      <c r="K16" s="3">
        <v>200.67346938775501</v>
      </c>
      <c r="L16" s="3">
        <v>0.83197209157724705</v>
      </c>
      <c r="M16" s="3">
        <v>2.04081632653061E-2</v>
      </c>
      <c r="N16" s="3">
        <v>0.104711490837539</v>
      </c>
    </row>
    <row r="17" spans="2:14" ht="15.75" customHeight="1" x14ac:dyDescent="0.2">
      <c r="B17" s="1">
        <v>66</v>
      </c>
      <c r="C17" s="3">
        <v>114.483146067416</v>
      </c>
      <c r="D17" s="3">
        <v>29.848904487111302</v>
      </c>
      <c r="E17" s="3">
        <v>205.416666666667</v>
      </c>
      <c r="F17" s="3">
        <v>0.92666780372885305</v>
      </c>
      <c r="G17" s="3">
        <v>7.9201101928374797E-3</v>
      </c>
      <c r="H17" s="3">
        <v>0.10113547786299799</v>
      </c>
      <c r="I17" s="3">
        <v>94.259259259259295</v>
      </c>
      <c r="J17" s="3">
        <v>13.3635341726673</v>
      </c>
      <c r="K17" s="3">
        <v>181.57142857142901</v>
      </c>
      <c r="L17" s="3">
        <v>0.77743308993593396</v>
      </c>
      <c r="M17" s="3">
        <v>3.6734693877551003E-2</v>
      </c>
      <c r="N17" s="3">
        <v>0.101752660823868</v>
      </c>
    </row>
    <row r="18" spans="2:14" ht="15.75" customHeight="1" x14ac:dyDescent="0.2">
      <c r="B18" s="1">
        <v>67</v>
      </c>
      <c r="C18" s="3">
        <v>112.222222222222</v>
      </c>
      <c r="D18" s="3">
        <v>26.597194148617898</v>
      </c>
      <c r="E18" s="3">
        <v>172.219696969697</v>
      </c>
      <c r="F18" s="3">
        <v>0.93303593333682899</v>
      </c>
      <c r="G18" s="3">
        <v>7.9201101928374797E-3</v>
      </c>
      <c r="H18" s="3">
        <v>0.112611942046335</v>
      </c>
      <c r="I18" s="3">
        <v>88.115384615384599</v>
      </c>
      <c r="J18" s="3">
        <v>11.8366445349243</v>
      </c>
      <c r="K18" s="3">
        <v>156.76190476190499</v>
      </c>
      <c r="L18" s="3">
        <v>0.83568100881972496</v>
      </c>
      <c r="M18" s="3">
        <v>2.3809523809523801E-2</v>
      </c>
      <c r="N18" s="3">
        <v>0.110732174008932</v>
      </c>
    </row>
    <row r="19" spans="2:14" ht="15.75" customHeight="1" x14ac:dyDescent="0.2">
      <c r="B19" s="1">
        <v>68</v>
      </c>
      <c r="C19" s="3">
        <v>110.17894736842101</v>
      </c>
      <c r="D19" s="3">
        <v>27.580435151307899</v>
      </c>
      <c r="E19" s="3">
        <v>173.53787878787901</v>
      </c>
      <c r="F19" s="3">
        <v>0.93108879032651404</v>
      </c>
      <c r="G19" s="3">
        <v>7.5757575757575898E-3</v>
      </c>
      <c r="H19" s="3">
        <v>0.106449295249746</v>
      </c>
      <c r="I19" s="3">
        <v>90.2083333333333</v>
      </c>
      <c r="J19" s="3">
        <v>10.9741956887278</v>
      </c>
      <c r="K19" s="3">
        <v>168.555555555556</v>
      </c>
      <c r="L19" s="3">
        <v>0.82645962116199601</v>
      </c>
      <c r="M19" s="3">
        <v>2.7777777777777801E-2</v>
      </c>
      <c r="N19" s="3">
        <v>0.119973578181979</v>
      </c>
    </row>
    <row r="20" spans="2:14" ht="15.75" customHeight="1" x14ac:dyDescent="0.2">
      <c r="B20" s="1">
        <v>69</v>
      </c>
      <c r="C20" s="3">
        <v>114.84090909090899</v>
      </c>
      <c r="D20" s="3">
        <v>28.0438434916604</v>
      </c>
      <c r="E20" s="3">
        <v>197.93939393939399</v>
      </c>
      <c r="F20" s="3">
        <v>0.930411159245217</v>
      </c>
      <c r="G20" s="3">
        <v>7.6905417814508896E-3</v>
      </c>
      <c r="H20" s="3">
        <v>0.10566675310663901</v>
      </c>
      <c r="I20" s="3">
        <v>91.863636363636402</v>
      </c>
      <c r="J20" s="3">
        <v>11.6467671972606</v>
      </c>
      <c r="K20" s="3">
        <v>185.555555555556</v>
      </c>
      <c r="L20" s="3">
        <v>0.82157041994812496</v>
      </c>
      <c r="M20" s="3">
        <v>2.7777777777777801E-2</v>
      </c>
      <c r="N20" s="3">
        <v>0.20317563926632601</v>
      </c>
    </row>
    <row r="21" spans="2:14" ht="15.75" customHeight="1" x14ac:dyDescent="0.2">
      <c r="B21" s="1">
        <v>70</v>
      </c>
      <c r="C21" s="3">
        <v>117.678571428571</v>
      </c>
      <c r="D21" s="3">
        <v>30.653980544715601</v>
      </c>
      <c r="E21" s="3">
        <v>225.049586776859</v>
      </c>
      <c r="F21" s="3">
        <v>0.92561031336918598</v>
      </c>
      <c r="G21" s="3">
        <v>8.5376681920633999E-3</v>
      </c>
      <c r="H21" s="3">
        <v>9.5197150594578298E-2</v>
      </c>
      <c r="I21" s="3">
        <v>86.294117647058798</v>
      </c>
      <c r="J21" s="3">
        <v>9.3258022837337808</v>
      </c>
      <c r="K21" s="3">
        <v>154.88</v>
      </c>
      <c r="L21" s="3">
        <v>0.78143899331432598</v>
      </c>
      <c r="M21" s="3">
        <v>0.04</v>
      </c>
      <c r="N21" s="3">
        <v>0.113750907503229</v>
      </c>
    </row>
    <row r="22" spans="2:14" ht="15.75" customHeight="1" x14ac:dyDescent="0.2">
      <c r="B22" s="1">
        <v>71</v>
      </c>
      <c r="C22" s="3">
        <v>114.740740740741</v>
      </c>
      <c r="D22" s="3">
        <v>28.727503275510099</v>
      </c>
      <c r="E22" s="3">
        <v>223.2</v>
      </c>
      <c r="F22" s="3">
        <v>0.916298045417131</v>
      </c>
      <c r="G22" s="3">
        <v>9.4214876033057605E-3</v>
      </c>
      <c r="H22" s="3">
        <v>9.0338844007639002E-2</v>
      </c>
      <c r="I22" s="3">
        <v>81</v>
      </c>
      <c r="J22" s="3">
        <v>7.2308861341964397</v>
      </c>
      <c r="K22" s="3">
        <v>117.52</v>
      </c>
      <c r="L22" s="3">
        <v>0.73165218121866904</v>
      </c>
      <c r="M22" s="3">
        <v>0.04</v>
      </c>
      <c r="N22" s="3">
        <v>0.123822931969991</v>
      </c>
    </row>
    <row r="23" spans="2:14" ht="15.75" customHeight="1" x14ac:dyDescent="0.2">
      <c r="B23" s="1">
        <v>72</v>
      </c>
      <c r="C23" s="3">
        <v>107.298850574713</v>
      </c>
      <c r="D23" s="3">
        <v>27.034480542417398</v>
      </c>
      <c r="E23" s="3">
        <v>189.61983471074399</v>
      </c>
      <c r="F23" s="3">
        <v>0.923813787732915</v>
      </c>
      <c r="G23" s="3">
        <v>8.5376681920633999E-3</v>
      </c>
      <c r="H23" s="3">
        <v>0.107919162337446</v>
      </c>
      <c r="I23" s="3">
        <v>76.125</v>
      </c>
      <c r="J23" s="3">
        <v>4.2573465914815998</v>
      </c>
      <c r="K23" s="3">
        <v>89.0625</v>
      </c>
      <c r="L23" s="3">
        <v>0.66947586120643299</v>
      </c>
      <c r="M23" s="3">
        <v>6.25E-2</v>
      </c>
      <c r="N23" s="3">
        <v>0.16348494610394801</v>
      </c>
    </row>
    <row r="24" spans="2:14" ht="15.75" customHeight="1" x14ac:dyDescent="0.2">
      <c r="B24" s="1">
        <v>73</v>
      </c>
      <c r="C24" s="3">
        <v>107.58227848101301</v>
      </c>
      <c r="D24" s="3">
        <v>26.967980821963</v>
      </c>
      <c r="E24" s="3">
        <v>192.685950413223</v>
      </c>
      <c r="F24" s="3">
        <v>0.92410934558181201</v>
      </c>
      <c r="G24" s="3">
        <v>8.4010655009903804E-3</v>
      </c>
      <c r="H24" s="3">
        <v>0.12590300989668701</v>
      </c>
      <c r="I24" s="3">
        <v>75.6666666666667</v>
      </c>
      <c r="J24" s="3">
        <v>3.6696957185394399</v>
      </c>
      <c r="K24" s="3">
        <v>87.5</v>
      </c>
      <c r="L24" s="3">
        <v>0.79654477720311001</v>
      </c>
      <c r="M24" s="3">
        <v>8.3333333333333398E-2</v>
      </c>
      <c r="N24" s="3">
        <v>0.20230263157894701</v>
      </c>
    </row>
    <row r="25" spans="2:14" ht="15.75" customHeight="1" x14ac:dyDescent="0.2">
      <c r="B25" s="1">
        <v>74</v>
      </c>
      <c r="C25" s="3">
        <v>108.39240506329099</v>
      </c>
      <c r="D25" s="3">
        <v>27.5040405989687</v>
      </c>
      <c r="E25" s="3">
        <v>212.76363636363601</v>
      </c>
      <c r="F25" s="3">
        <v>0.91727098133183405</v>
      </c>
      <c r="G25" s="3">
        <v>9.0909090909090697E-3</v>
      </c>
      <c r="H25" s="3">
        <v>0.115154751664655</v>
      </c>
      <c r="I25" s="3">
        <v>75.5</v>
      </c>
      <c r="J25" s="3">
        <v>3.61939221417077</v>
      </c>
      <c r="K25" s="3">
        <v>80.4444444444444</v>
      </c>
      <c r="L25" s="3">
        <v>0.55874971439522203</v>
      </c>
      <c r="M25" s="3">
        <v>0.11111111111111099</v>
      </c>
      <c r="N25" s="3">
        <v>0.14550264550264599</v>
      </c>
    </row>
    <row r="26" spans="2:14" ht="15.75" customHeight="1" x14ac:dyDescent="0.2">
      <c r="B26" s="1">
        <v>75</v>
      </c>
      <c r="C26" s="3">
        <v>108.07317073170699</v>
      </c>
      <c r="D26" s="3">
        <v>27.969904676278802</v>
      </c>
      <c r="E26" s="3">
        <v>224.39669421487599</v>
      </c>
      <c r="F26" s="3">
        <v>0.91732318581022299</v>
      </c>
      <c r="G26" s="3">
        <v>8.4010655009903804E-3</v>
      </c>
      <c r="H26" s="3">
        <v>0.11896302718776799</v>
      </c>
      <c r="I26" s="3">
        <v>74.428571428571402</v>
      </c>
      <c r="J26" s="3">
        <v>4.4293394111365698</v>
      </c>
      <c r="K26" s="3">
        <v>78.25</v>
      </c>
      <c r="L26" s="3">
        <v>0.75946730744423396</v>
      </c>
      <c r="M26" s="3">
        <v>8.3333333333333398E-2</v>
      </c>
      <c r="N26" s="3">
        <v>0.16267581819052401</v>
      </c>
    </row>
    <row r="27" spans="2:14" ht="15.75" customHeight="1" x14ac:dyDescent="0.2">
      <c r="B27" s="1">
        <v>76</v>
      </c>
      <c r="C27" s="3">
        <v>115.454545454545</v>
      </c>
      <c r="D27" s="3">
        <v>31.415242325433798</v>
      </c>
      <c r="E27" s="3">
        <v>267.5</v>
      </c>
      <c r="F27" s="3">
        <v>0.92713054657784799</v>
      </c>
      <c r="G27" s="3">
        <v>7.8053259871441903E-3</v>
      </c>
      <c r="H27" s="3">
        <v>0.110504028138436</v>
      </c>
      <c r="I27" s="3">
        <v>78.933333333333294</v>
      </c>
      <c r="J27" s="3">
        <v>7.75026881254235</v>
      </c>
      <c r="K27" s="3">
        <v>142.12</v>
      </c>
      <c r="L27" s="3">
        <v>0.70524621403189602</v>
      </c>
      <c r="M27" s="3">
        <v>4.3200000000000002E-2</v>
      </c>
      <c r="N27" s="3">
        <v>0.118195036989155</v>
      </c>
    </row>
    <row r="28" spans="2:14" ht="15.75" customHeight="1" x14ac:dyDescent="0.2">
      <c r="B28" s="1">
        <v>77</v>
      </c>
      <c r="C28" s="3">
        <v>117.90909090909101</v>
      </c>
      <c r="D28" s="3">
        <v>36.779128377675399</v>
      </c>
      <c r="E28" s="3">
        <v>310.10606060606102</v>
      </c>
      <c r="F28" s="3">
        <v>0.92729770556243196</v>
      </c>
      <c r="G28" s="3">
        <v>7.8053259871441799E-3</v>
      </c>
      <c r="H28" s="3">
        <v>0.107739979266193</v>
      </c>
      <c r="I28" s="3">
        <v>82.894736842105303</v>
      </c>
      <c r="J28" s="3">
        <v>11.2886114530535</v>
      </c>
      <c r="K28" s="3">
        <v>144.69999999999999</v>
      </c>
      <c r="L28" s="3">
        <v>0.75329810555875798</v>
      </c>
      <c r="M28" s="3">
        <v>3.5555555555555597E-2</v>
      </c>
      <c r="N28" s="3">
        <v>0.26420330486506999</v>
      </c>
    </row>
    <row r="29" spans="2:14" ht="15.75" customHeight="1" x14ac:dyDescent="0.2">
      <c r="B29" s="1">
        <v>78</v>
      </c>
      <c r="C29" s="3">
        <v>115.45744680851099</v>
      </c>
      <c r="D29" s="3">
        <v>35.053159289953001</v>
      </c>
      <c r="E29" s="3">
        <v>304.61363636363598</v>
      </c>
      <c r="F29" s="3">
        <v>0.92095897538596805</v>
      </c>
      <c r="G29" s="3">
        <v>7.6905417814508896E-3</v>
      </c>
      <c r="H29" s="3">
        <v>0.11337679036874999</v>
      </c>
      <c r="I29" s="3">
        <v>84.6</v>
      </c>
      <c r="J29" s="3">
        <v>13.5030860670194</v>
      </c>
      <c r="K29" s="3">
        <v>208.388888888889</v>
      </c>
      <c r="L29" s="3">
        <v>0.77061579031425098</v>
      </c>
      <c r="M29" s="3">
        <v>2.9320987654321E-2</v>
      </c>
      <c r="N29" s="3">
        <v>0.10725887193142999</v>
      </c>
    </row>
    <row r="30" spans="2:14" ht="15.75" customHeight="1" x14ac:dyDescent="0.2">
      <c r="B30" s="1">
        <v>79</v>
      </c>
      <c r="C30" s="3">
        <v>112.34444444444399</v>
      </c>
      <c r="D30" s="3">
        <v>33.706986276515302</v>
      </c>
      <c r="E30" s="3">
        <v>248.03787878787901</v>
      </c>
      <c r="F30" s="3">
        <v>0.93185699950796497</v>
      </c>
      <c r="G30" s="3">
        <v>7.5757575757575898E-3</v>
      </c>
      <c r="H30" s="3">
        <v>0.107371716326973</v>
      </c>
      <c r="I30" s="3">
        <v>88.230769230769198</v>
      </c>
      <c r="J30" s="3">
        <v>14.9433803198813</v>
      </c>
      <c r="K30" s="3">
        <v>258.52380952380997</v>
      </c>
      <c r="L30" s="3">
        <v>0.76005987443770695</v>
      </c>
      <c r="M30" s="3">
        <v>2.4943310657596401E-2</v>
      </c>
      <c r="N30" s="3">
        <v>8.5015669836196295E-2</v>
      </c>
    </row>
    <row r="31" spans="2:14" ht="15.75" customHeight="1" x14ac:dyDescent="0.2">
      <c r="B31" s="1">
        <v>80</v>
      </c>
      <c r="C31" s="3">
        <v>110.702127659574</v>
      </c>
      <c r="D31" s="3">
        <v>35.394802421190903</v>
      </c>
      <c r="E31" s="3">
        <v>257.32638888888903</v>
      </c>
      <c r="F31" s="3">
        <v>0.93114091538130594</v>
      </c>
      <c r="G31" s="3">
        <v>7.0408950617284203E-3</v>
      </c>
      <c r="H31" s="3">
        <v>0.13673555951966901</v>
      </c>
      <c r="I31" s="3">
        <v>92.153846153846203</v>
      </c>
      <c r="J31" s="3">
        <v>16.7491905659762</v>
      </c>
      <c r="K31" s="3">
        <v>273.771428571429</v>
      </c>
      <c r="L31" s="3">
        <v>0.80057379890248004</v>
      </c>
      <c r="M31" s="3">
        <v>2.8571428571428598E-2</v>
      </c>
      <c r="N31" s="3">
        <v>8.8256092426525504E-2</v>
      </c>
    </row>
    <row r="32" spans="2:14" ht="15.75" customHeight="1" x14ac:dyDescent="0.2">
      <c r="B32" s="1">
        <v>81</v>
      </c>
      <c r="C32" s="3">
        <v>113.537634408602</v>
      </c>
      <c r="D32" s="3">
        <v>35.790015349130201</v>
      </c>
      <c r="E32" s="3">
        <v>275.13888888888903</v>
      </c>
      <c r="F32" s="3">
        <v>0.93037544813750905</v>
      </c>
      <c r="G32" s="3">
        <v>7.1373456790123696E-3</v>
      </c>
      <c r="H32" s="3">
        <v>0.123097267638702</v>
      </c>
      <c r="I32" s="3">
        <v>91.814814814814795</v>
      </c>
      <c r="J32" s="3">
        <v>17.852035085534599</v>
      </c>
      <c r="K32" s="3">
        <v>282.88095238095201</v>
      </c>
      <c r="L32" s="3">
        <v>0.85509796440825603</v>
      </c>
      <c r="M32" s="3">
        <v>2.3809523809523801E-2</v>
      </c>
      <c r="N32" s="3">
        <v>9.1057916748642706E-2</v>
      </c>
    </row>
    <row r="33" spans="2:14" ht="15.75" customHeight="1" x14ac:dyDescent="0.2">
      <c r="B33" s="1">
        <v>82</v>
      </c>
      <c r="C33" s="3">
        <v>104.1875</v>
      </c>
      <c r="D33" s="3">
        <v>37.0889014959088</v>
      </c>
      <c r="E33" s="3">
        <v>203.79583333333301</v>
      </c>
      <c r="F33" s="3">
        <v>0.94668054050672501</v>
      </c>
      <c r="G33" s="3">
        <v>4.27083333333334E-3</v>
      </c>
      <c r="H33" s="3">
        <v>0.144259035774151</v>
      </c>
      <c r="I33" s="3">
        <v>94.566666666666706</v>
      </c>
      <c r="J33" s="3">
        <v>20.720942817940699</v>
      </c>
      <c r="K33" s="3">
        <v>384.32653061224499</v>
      </c>
      <c r="L33" s="3">
        <v>0.82492595972973304</v>
      </c>
      <c r="M33" s="3">
        <v>2.04081632653061E-2</v>
      </c>
      <c r="N33" s="3">
        <v>9.8981131579226098E-2</v>
      </c>
    </row>
    <row r="34" spans="2:14" ht="15.75" customHeight="1" x14ac:dyDescent="0.2">
      <c r="B34" s="1">
        <v>83</v>
      </c>
      <c r="C34" s="3">
        <v>104.08148148148101</v>
      </c>
      <c r="D34" s="3">
        <v>35.920736091719</v>
      </c>
      <c r="E34" s="3">
        <v>162.441176470588</v>
      </c>
      <c r="F34" s="3">
        <v>0.95561764923881398</v>
      </c>
      <c r="G34" s="3">
        <v>3.9197664359861897E-3</v>
      </c>
      <c r="H34" s="3">
        <v>0.17349685318452401</v>
      </c>
      <c r="I34" s="3">
        <v>101.933333333333</v>
      </c>
      <c r="J34" s="3">
        <v>23.219987426610601</v>
      </c>
      <c r="K34" s="3">
        <v>490.67346938775501</v>
      </c>
      <c r="L34" s="3">
        <v>0.78316977883254502</v>
      </c>
      <c r="M34" s="3">
        <v>2.04081632653061E-2</v>
      </c>
      <c r="N34" s="3">
        <v>9.1509979393918001E-2</v>
      </c>
    </row>
    <row r="35" spans="2:14" ht="15.75" customHeight="1" x14ac:dyDescent="0.2">
      <c r="B35" s="1">
        <v>84</v>
      </c>
      <c r="C35" s="3">
        <v>98.339393939393901</v>
      </c>
      <c r="D35" s="3">
        <v>33.909221885775302</v>
      </c>
      <c r="E35" s="3">
        <v>151.20588235294099</v>
      </c>
      <c r="F35" s="3">
        <v>0.95366559037430998</v>
      </c>
      <c r="G35" s="3">
        <v>3.2871972318338802E-3</v>
      </c>
      <c r="H35" s="3">
        <v>0.19847764187990499</v>
      </c>
      <c r="I35" s="3">
        <v>102.65625</v>
      </c>
      <c r="J35" s="3">
        <v>25.371573342443099</v>
      </c>
      <c r="K35" s="3">
        <v>486.71428571428601</v>
      </c>
      <c r="L35" s="3">
        <v>0.806154524432249</v>
      </c>
      <c r="M35" s="3">
        <v>2.04081632653061E-2</v>
      </c>
      <c r="N35" s="3">
        <v>8.5670529137553297E-2</v>
      </c>
    </row>
    <row r="36" spans="2:14" ht="15.75" customHeight="1" x14ac:dyDescent="0.2">
      <c r="B36" s="1">
        <v>85</v>
      </c>
      <c r="C36" s="3">
        <v>97.5634517766497</v>
      </c>
      <c r="D36" s="3">
        <v>31.5112918579207</v>
      </c>
      <c r="E36" s="3">
        <v>159.342105263158</v>
      </c>
      <c r="F36" s="3">
        <v>0.94921154565393995</v>
      </c>
      <c r="G36" s="3">
        <v>3.1120686707021101E-3</v>
      </c>
      <c r="H36" s="3">
        <v>0.17148209938624601</v>
      </c>
      <c r="I36" s="3">
        <v>106.81081081081101</v>
      </c>
      <c r="J36" s="3">
        <v>27.8516285558531</v>
      </c>
      <c r="K36" s="3">
        <v>478.17857142857099</v>
      </c>
      <c r="L36" s="3">
        <v>0.83065216900501904</v>
      </c>
      <c r="M36" s="3">
        <v>1.7857142857142901E-2</v>
      </c>
      <c r="N36" s="3">
        <v>9.3022241585503596E-2</v>
      </c>
    </row>
    <row r="37" spans="2:14" ht="15.75" customHeight="1" x14ac:dyDescent="0.2">
      <c r="B37" s="1">
        <v>86</v>
      </c>
      <c r="C37" s="3">
        <v>102.086956521739</v>
      </c>
      <c r="D37" s="3">
        <v>32.6353096430134</v>
      </c>
      <c r="E37" s="3">
        <v>182.09666666666701</v>
      </c>
      <c r="F37" s="3">
        <v>0.94235529878528002</v>
      </c>
      <c r="G37" s="3">
        <v>3.6222222222222098E-3</v>
      </c>
      <c r="H37" s="3">
        <v>0.173541777911178</v>
      </c>
      <c r="I37" s="3">
        <v>109.6</v>
      </c>
      <c r="J37" s="3">
        <v>30.4393470060356</v>
      </c>
      <c r="K37" s="3">
        <v>572.732142857143</v>
      </c>
      <c r="L37" s="3">
        <v>0.82101261208952303</v>
      </c>
      <c r="M37" s="3">
        <v>1.7857142857142901E-2</v>
      </c>
      <c r="N37" s="3">
        <v>8.0707393419323606E-2</v>
      </c>
    </row>
    <row r="38" spans="2:14" ht="15.75" customHeight="1" x14ac:dyDescent="0.2">
      <c r="B38" s="1">
        <v>87</v>
      </c>
      <c r="C38" s="3">
        <v>117.612068965517</v>
      </c>
      <c r="D38" s="3">
        <v>38.620285625162303</v>
      </c>
      <c r="E38" s="3">
        <v>291.85119047619003</v>
      </c>
      <c r="F38" s="3">
        <v>0.93728143702131195</v>
      </c>
      <c r="G38" s="3">
        <v>5.9523809523809503E-3</v>
      </c>
      <c r="H38" s="3">
        <v>0.12535702465524901</v>
      </c>
      <c r="I38" s="3">
        <v>108.128205128205</v>
      </c>
      <c r="J38" s="3">
        <v>29.526241216549501</v>
      </c>
      <c r="K38" s="3">
        <v>477.017857142857</v>
      </c>
      <c r="L38" s="3">
        <v>0.87392910356086095</v>
      </c>
      <c r="M38" s="3">
        <v>1.7857142857142901E-2</v>
      </c>
      <c r="N38" s="3">
        <v>8.06170990623436E-2</v>
      </c>
    </row>
    <row r="39" spans="2:14" ht="15.75" customHeight="1" x14ac:dyDescent="0.2">
      <c r="B39" s="1">
        <v>88</v>
      </c>
      <c r="C39" s="3">
        <v>126.408602150538</v>
      </c>
      <c r="D39" s="3">
        <v>42.997784715216198</v>
      </c>
      <c r="E39" s="3">
        <v>387.44628099173502</v>
      </c>
      <c r="F39" s="3">
        <v>0.92733079671448004</v>
      </c>
      <c r="G39" s="3">
        <v>8.2644628099173695E-3</v>
      </c>
      <c r="H39" s="3">
        <v>8.86571158529081E-2</v>
      </c>
      <c r="I39" s="3">
        <v>106.717948717949</v>
      </c>
      <c r="J39" s="3">
        <v>29.570565662094602</v>
      </c>
      <c r="K39" s="3">
        <v>470.19047619047598</v>
      </c>
      <c r="L39" s="3">
        <v>0.86451490714235701</v>
      </c>
      <c r="M39" s="3">
        <v>1.58730158730159E-2</v>
      </c>
      <c r="N39" s="3">
        <v>9.84958956864945E-2</v>
      </c>
    </row>
    <row r="40" spans="2:14" ht="15.75" customHeight="1" x14ac:dyDescent="0.2">
      <c r="B40" s="1">
        <v>89</v>
      </c>
      <c r="C40" s="3">
        <v>122.223529411765</v>
      </c>
      <c r="D40" s="3">
        <v>39.381944276711501</v>
      </c>
      <c r="E40" s="3">
        <v>352.75</v>
      </c>
      <c r="F40" s="3">
        <v>0.92995338170958197</v>
      </c>
      <c r="G40" s="3">
        <v>8.4722222222222004E-3</v>
      </c>
      <c r="H40" s="3">
        <v>9.6641062152712995E-2</v>
      </c>
      <c r="I40" s="3">
        <v>107.255813953488</v>
      </c>
      <c r="J40" s="3">
        <v>30.870769826469299</v>
      </c>
      <c r="K40" s="3">
        <v>481.74603174603197</v>
      </c>
      <c r="L40" s="3">
        <v>0.86093399277634097</v>
      </c>
      <c r="M40" s="3">
        <v>1.58730158730159E-2</v>
      </c>
      <c r="N40" s="3">
        <v>0.100592116971568</v>
      </c>
    </row>
    <row r="41" spans="2:14" ht="15.75" customHeight="1" x14ac:dyDescent="0.2">
      <c r="B41" s="1">
        <v>90</v>
      </c>
      <c r="C41" s="3">
        <v>120.207317073171</v>
      </c>
      <c r="D41" s="3">
        <v>41.0614528330699</v>
      </c>
      <c r="E41" s="3">
        <v>354.347107438016</v>
      </c>
      <c r="F41" s="3">
        <v>0.93295123692138104</v>
      </c>
      <c r="G41" s="3">
        <v>8.5376681920633895E-3</v>
      </c>
      <c r="H41" s="3">
        <v>0.109855397133794</v>
      </c>
      <c r="I41" s="3">
        <v>106.62222222222201</v>
      </c>
      <c r="J41" s="3">
        <v>29.801837106955301</v>
      </c>
      <c r="K41" s="3">
        <v>472.76190476190499</v>
      </c>
      <c r="L41" s="3">
        <v>0.85701479131135805</v>
      </c>
      <c r="M41" s="3">
        <v>1.58730158730159E-2</v>
      </c>
      <c r="N41" s="3">
        <v>9.5568783700875806E-2</v>
      </c>
    </row>
    <row r="42" spans="2:14" ht="15.75" customHeight="1" x14ac:dyDescent="0.2">
      <c r="B42" s="1">
        <v>91</v>
      </c>
      <c r="C42" s="3">
        <v>114.15503875969</v>
      </c>
      <c r="D42" s="3">
        <v>38.299079952314798</v>
      </c>
      <c r="E42" s="3">
        <v>316.588235294117</v>
      </c>
      <c r="F42" s="3">
        <v>0.94442535602750899</v>
      </c>
      <c r="G42" s="3">
        <v>4.2711937716263301E-3</v>
      </c>
      <c r="H42" s="3">
        <v>0.20684173917066601</v>
      </c>
      <c r="I42" s="4"/>
      <c r="J42" s="4"/>
      <c r="K42" s="4"/>
      <c r="L42" s="4"/>
      <c r="M42" s="4"/>
      <c r="N42" s="4"/>
    </row>
    <row r="43" spans="2:14" ht="15.75" customHeight="1" x14ac:dyDescent="0.2">
      <c r="B43" s="1">
        <v>92</v>
      </c>
      <c r="C43" s="3">
        <v>113.702127659574</v>
      </c>
      <c r="D43" s="3">
        <v>38.639310974493199</v>
      </c>
      <c r="E43" s="3">
        <v>296.53676470588198</v>
      </c>
      <c r="F43" s="3">
        <v>0.94833449271547998</v>
      </c>
      <c r="G43" s="3">
        <v>4.4063581314879204E-3</v>
      </c>
      <c r="H43" s="3">
        <v>0.207643456438041</v>
      </c>
      <c r="I43" s="4"/>
      <c r="J43" s="4"/>
      <c r="K43" s="4"/>
      <c r="L43" s="4"/>
      <c r="M43" s="4"/>
      <c r="N43" s="4"/>
    </row>
    <row r="44" spans="2:14" ht="15.75" customHeight="1" x14ac:dyDescent="0.2">
      <c r="B44" s="1">
        <v>93</v>
      </c>
      <c r="C44" s="3">
        <v>120.37410071942401</v>
      </c>
      <c r="D44" s="3">
        <v>39.398792260841802</v>
      </c>
      <c r="E44" s="3">
        <v>318.7734375</v>
      </c>
      <c r="F44" s="3">
        <v>0.94684151782028603</v>
      </c>
      <c r="G44" s="3">
        <v>4.150390625E-3</v>
      </c>
      <c r="H44" s="3">
        <v>0.166380058435739</v>
      </c>
      <c r="I44" s="4"/>
      <c r="J44" s="4"/>
      <c r="K44" s="4"/>
      <c r="L44" s="4"/>
      <c r="M44" s="4"/>
      <c r="N44" s="4"/>
    </row>
    <row r="45" spans="2:14" ht="15.75" customHeight="1" x14ac:dyDescent="0.2">
      <c r="B45" s="1">
        <v>94</v>
      </c>
      <c r="C45" s="3">
        <v>121.496402877698</v>
      </c>
      <c r="D45" s="3">
        <v>38.744307501600098</v>
      </c>
      <c r="E45" s="3">
        <v>332.70833333333297</v>
      </c>
      <c r="F45" s="3">
        <v>0.94398014498930305</v>
      </c>
      <c r="G45" s="3">
        <v>4.3402777777777901E-3</v>
      </c>
      <c r="H45" s="3">
        <v>0.14359331231397299</v>
      </c>
      <c r="I45" s="4"/>
      <c r="J45" s="4"/>
      <c r="K45" s="4"/>
      <c r="L45" s="4"/>
      <c r="M45" s="4"/>
      <c r="N45" s="4"/>
    </row>
    <row r="46" spans="2:14" ht="15.75" customHeight="1" x14ac:dyDescent="0.2">
      <c r="B46" s="1">
        <v>95</v>
      </c>
      <c r="C46" s="3">
        <v>121.569343065693</v>
      </c>
      <c r="D46" s="3">
        <v>39.604254751455798</v>
      </c>
      <c r="E46" s="3">
        <v>339.57333333333401</v>
      </c>
      <c r="F46" s="3">
        <v>0.94592321392365697</v>
      </c>
      <c r="G46" s="3">
        <v>4.8000000000000204E-3</v>
      </c>
      <c r="H46" s="3">
        <v>0.155633455284612</v>
      </c>
      <c r="I46" s="4"/>
      <c r="J46" s="4"/>
      <c r="K46" s="4"/>
      <c r="L46" s="4"/>
      <c r="M46" s="4"/>
      <c r="N46" s="4"/>
    </row>
    <row r="47" spans="2:14" ht="15.75" customHeight="1" x14ac:dyDescent="0.2">
      <c r="B47" s="1">
        <v>96</v>
      </c>
      <c r="C47" s="3">
        <v>122.558823529412</v>
      </c>
      <c r="D47" s="3">
        <v>40.421989744469002</v>
      </c>
      <c r="E47" s="3">
        <v>367.40444444444398</v>
      </c>
      <c r="F47" s="3">
        <v>0.94408789782555702</v>
      </c>
      <c r="G47" s="3">
        <v>4.6419753086420004E-3</v>
      </c>
      <c r="H47" s="3">
        <v>0.14218090508784501</v>
      </c>
      <c r="I47" s="4"/>
      <c r="J47" s="4"/>
      <c r="K47" s="4"/>
      <c r="L47" s="4"/>
      <c r="M47" s="4"/>
      <c r="N47" s="4"/>
    </row>
    <row r="48" spans="2:14" ht="15.75" customHeight="1" x14ac:dyDescent="0.2">
      <c r="B48" s="1">
        <v>97</v>
      </c>
      <c r="C48" s="3">
        <v>121.777777777778</v>
      </c>
      <c r="D48" s="3">
        <v>41.576125627843503</v>
      </c>
      <c r="E48" s="3">
        <v>370.71555555555602</v>
      </c>
      <c r="F48" s="3">
        <v>0.94270520502749799</v>
      </c>
      <c r="G48" s="3">
        <v>4.6419753086420004E-3</v>
      </c>
      <c r="H48" s="3">
        <v>0.15545948484604599</v>
      </c>
      <c r="I48" s="4"/>
      <c r="J48" s="4"/>
      <c r="K48" s="4"/>
      <c r="L48" s="4"/>
      <c r="M48" s="4"/>
      <c r="N48" s="4"/>
    </row>
    <row r="49" spans="2:14" ht="15.75" customHeight="1" x14ac:dyDescent="0.2">
      <c r="B49" s="1">
        <v>98</v>
      </c>
      <c r="C49" s="3">
        <v>122.43965517241401</v>
      </c>
      <c r="D49" s="3">
        <v>40.119232901137501</v>
      </c>
      <c r="E49" s="3">
        <v>380.98095238095198</v>
      </c>
      <c r="F49" s="3">
        <v>0.94021997685256198</v>
      </c>
      <c r="G49" s="3">
        <v>4.8979591836734596E-3</v>
      </c>
      <c r="H49" s="3">
        <v>0.148749978097306</v>
      </c>
      <c r="I49" s="4"/>
      <c r="J49" s="4"/>
      <c r="K49" s="4"/>
      <c r="L49" s="4"/>
      <c r="M49" s="4"/>
      <c r="N49" s="4"/>
    </row>
    <row r="50" spans="2:14" ht="15.75" customHeight="1" x14ac:dyDescent="0.2">
      <c r="B50" s="1">
        <v>99</v>
      </c>
      <c r="C50" s="3">
        <v>124.392857142857</v>
      </c>
      <c r="D50" s="3">
        <v>40.982386272104598</v>
      </c>
      <c r="E50" s="3">
        <v>451.43406593406598</v>
      </c>
      <c r="F50" s="3">
        <v>0.93006607187530299</v>
      </c>
      <c r="G50" s="3">
        <v>5.5548846757638099E-3</v>
      </c>
      <c r="H50" s="3">
        <v>0.13903112230220699</v>
      </c>
      <c r="I50" s="4"/>
      <c r="J50" s="4"/>
      <c r="K50" s="4"/>
      <c r="L50" s="4"/>
      <c r="M50" s="4"/>
      <c r="N50" s="4"/>
    </row>
    <row r="51" spans="2:14" ht="15.75" customHeight="1" x14ac:dyDescent="0.2">
      <c r="B51" s="1">
        <v>100</v>
      </c>
      <c r="C51" s="3">
        <v>128.018181818182</v>
      </c>
      <c r="D51" s="3">
        <v>42.8232942307569</v>
      </c>
      <c r="E51" s="3">
        <v>466.710059171598</v>
      </c>
      <c r="F51" s="3">
        <v>0.92688966068402601</v>
      </c>
      <c r="G51" s="3">
        <v>6.0572108819719403E-3</v>
      </c>
      <c r="H51" s="3">
        <v>0.100750781869582</v>
      </c>
      <c r="I51" s="4"/>
      <c r="J51" s="4"/>
      <c r="K51" s="4"/>
      <c r="L51" s="4"/>
      <c r="M51" s="4"/>
      <c r="N51" s="4"/>
    </row>
    <row r="52" spans="2:14" ht="15.75" customHeight="1" x14ac:dyDescent="0.2">
      <c r="B52" s="1">
        <v>101</v>
      </c>
      <c r="C52" s="3">
        <v>131.43442622950801</v>
      </c>
      <c r="D52" s="3">
        <v>52.544194339232</v>
      </c>
      <c r="E52" s="3">
        <v>497.34911242603602</v>
      </c>
      <c r="F52" s="3">
        <v>0.935085093900764</v>
      </c>
      <c r="G52" s="3">
        <v>5.98718532264279E-3</v>
      </c>
      <c r="H52" s="3">
        <v>0.111562838774857</v>
      </c>
      <c r="I52" s="4"/>
      <c r="J52" s="4"/>
      <c r="K52" s="4"/>
      <c r="L52" s="4"/>
      <c r="M52" s="4"/>
      <c r="N52" s="4"/>
    </row>
    <row r="53" spans="2:14" ht="15.75" customHeight="1" x14ac:dyDescent="0.2">
      <c r="B53" s="1">
        <v>102</v>
      </c>
      <c r="C53" s="3">
        <v>130.03937007874001</v>
      </c>
      <c r="D53" s="3">
        <v>50.2732851482778</v>
      </c>
      <c r="E53" s="3">
        <v>444.43956043956098</v>
      </c>
      <c r="F53" s="3">
        <v>0.93716285084845496</v>
      </c>
      <c r="G53" s="3">
        <v>5.6152638570221101E-3</v>
      </c>
      <c r="H53" s="3">
        <v>0.11166938074755101</v>
      </c>
      <c r="I53" s="4"/>
      <c r="J53" s="4"/>
      <c r="K53" s="4"/>
      <c r="L53" s="4"/>
      <c r="M53" s="4"/>
      <c r="N53" s="4"/>
    </row>
    <row r="54" spans="2:14" ht="15.75" customHeight="1" x14ac:dyDescent="0.2">
      <c r="B54" s="1">
        <v>103</v>
      </c>
      <c r="C54" s="3">
        <v>121.44859813084101</v>
      </c>
      <c r="D54" s="3">
        <v>44.177223202720803</v>
      </c>
      <c r="E54" s="3">
        <v>368.98484848484799</v>
      </c>
      <c r="F54" s="3">
        <v>0.92684849782929801</v>
      </c>
      <c r="G54" s="3">
        <v>7.9201101928374797E-3</v>
      </c>
      <c r="H54" s="3">
        <v>0.129929916543501</v>
      </c>
      <c r="I54" s="4"/>
      <c r="J54" s="4"/>
      <c r="K54" s="4"/>
      <c r="L54" s="4"/>
      <c r="M54" s="4"/>
      <c r="N54" s="4"/>
    </row>
    <row r="55" spans="2:14" ht="15.75" customHeight="1" x14ac:dyDescent="0.2">
      <c r="B55" s="1">
        <v>104</v>
      </c>
      <c r="C55" s="3">
        <v>105.45333333333301</v>
      </c>
      <c r="D55" s="3">
        <v>35.7125511033069</v>
      </c>
      <c r="E55" s="3">
        <v>280.93</v>
      </c>
      <c r="F55" s="3">
        <v>0.92228857231887995</v>
      </c>
      <c r="G55" s="3">
        <v>0.01</v>
      </c>
      <c r="H55" s="3">
        <v>0.123840233544023</v>
      </c>
      <c r="I55" s="4"/>
      <c r="J55" s="4"/>
      <c r="K55" s="4"/>
      <c r="L55" s="4"/>
      <c r="M55" s="4"/>
      <c r="N55" s="4"/>
    </row>
    <row r="56" spans="2:14" ht="15.75" customHeight="1" x14ac:dyDescent="0.2">
      <c r="B56" s="1">
        <v>105</v>
      </c>
      <c r="C56" s="3">
        <v>106.666666666667</v>
      </c>
      <c r="D56" s="3">
        <v>36.291271819218601</v>
      </c>
      <c r="E56" s="3">
        <v>343.66666666666703</v>
      </c>
      <c r="F56" s="3">
        <v>0.90710201865099005</v>
      </c>
      <c r="G56" s="3">
        <v>1.1111111111111099E-2</v>
      </c>
      <c r="H56" s="3">
        <v>0.13088039969964799</v>
      </c>
      <c r="I56" s="4"/>
      <c r="J56" s="4"/>
      <c r="K56" s="4"/>
      <c r="L56" s="4"/>
      <c r="M56" s="4"/>
      <c r="N56" s="4"/>
    </row>
    <row r="57" spans="2:14" ht="15.75" customHeight="1" x14ac:dyDescent="0.2">
      <c r="B57" s="1">
        <v>106</v>
      </c>
      <c r="C57" s="3">
        <v>104.685714285714</v>
      </c>
      <c r="D57" s="3">
        <v>36.267341821751103</v>
      </c>
      <c r="E57" s="3">
        <v>345.22</v>
      </c>
      <c r="F57" s="3">
        <v>0.90758902071901604</v>
      </c>
      <c r="G57" s="3">
        <v>1.04E-2</v>
      </c>
      <c r="H57" s="3">
        <v>0.12697489726637801</v>
      </c>
      <c r="I57" s="4"/>
      <c r="J57" s="4"/>
      <c r="K57" s="4"/>
      <c r="L57" s="4"/>
      <c r="M57" s="4"/>
      <c r="N57" s="4"/>
    </row>
    <row r="58" spans="2:14" ht="15.75" customHeight="1" x14ac:dyDescent="0.2">
      <c r="B58" s="1">
        <v>107</v>
      </c>
      <c r="C58" s="3">
        <v>113.205882352941</v>
      </c>
      <c r="D58" s="3">
        <v>44.667113289954102</v>
      </c>
      <c r="E58" s="3">
        <v>508.06</v>
      </c>
      <c r="F58" s="3">
        <v>0.90301431343338601</v>
      </c>
      <c r="G58" s="3">
        <v>0.01</v>
      </c>
      <c r="H58" s="3">
        <v>0.10783405762505199</v>
      </c>
      <c r="I58" s="4"/>
      <c r="J58" s="4"/>
      <c r="K58" s="4"/>
      <c r="L58" s="4"/>
      <c r="M58" s="4"/>
      <c r="N58" s="4"/>
    </row>
    <row r="59" spans="2:14" ht="15.75" customHeight="1" x14ac:dyDescent="0.2">
      <c r="B59" s="1">
        <v>108</v>
      </c>
      <c r="C59" s="3">
        <v>108.530303030303</v>
      </c>
      <c r="D59" s="3">
        <v>39.495362803545497</v>
      </c>
      <c r="E59" s="3">
        <v>457.21818181818202</v>
      </c>
      <c r="F59" s="3">
        <v>0.91510480221033597</v>
      </c>
      <c r="G59" s="3">
        <v>9.2561983471074107E-3</v>
      </c>
      <c r="H59" s="3">
        <v>0.152533885292294</v>
      </c>
      <c r="I59" s="4"/>
      <c r="J59" s="4"/>
      <c r="K59" s="4"/>
      <c r="L59" s="4"/>
      <c r="M59" s="4"/>
      <c r="N59" s="4"/>
    </row>
    <row r="61" spans="2:14" ht="15.75" customHeight="1" x14ac:dyDescent="0.2">
      <c r="B61" s="22" t="s">
        <v>10</v>
      </c>
      <c r="C61" s="23" t="s">
        <v>0</v>
      </c>
      <c r="D61" s="23"/>
      <c r="E61" s="23"/>
      <c r="F61" s="23"/>
      <c r="G61" s="23"/>
      <c r="H61" s="23"/>
      <c r="I61" s="23" t="s">
        <v>27</v>
      </c>
      <c r="J61" s="23"/>
      <c r="K61" s="23"/>
      <c r="L61" s="23"/>
      <c r="M61" s="23"/>
      <c r="N61" s="23"/>
    </row>
    <row r="62" spans="2:14" ht="15.75" customHeight="1" x14ac:dyDescent="0.2">
      <c r="B62" s="22"/>
      <c r="C62" s="6" t="s">
        <v>2</v>
      </c>
      <c r="D62" s="6" t="s">
        <v>1</v>
      </c>
      <c r="E62" s="6" t="s">
        <v>3</v>
      </c>
      <c r="F62" s="6" t="s">
        <v>4</v>
      </c>
      <c r="G62" s="6" t="s">
        <v>5</v>
      </c>
      <c r="H62" s="6" t="s">
        <v>6</v>
      </c>
      <c r="I62" s="6" t="s">
        <v>2</v>
      </c>
      <c r="J62" s="6" t="s">
        <v>1</v>
      </c>
      <c r="K62" s="6" t="s">
        <v>3</v>
      </c>
      <c r="L62" s="6" t="s">
        <v>4</v>
      </c>
      <c r="M62" s="6" t="s">
        <v>5</v>
      </c>
      <c r="N62" s="6" t="s">
        <v>6</v>
      </c>
    </row>
    <row r="63" spans="2:14" ht="15.75" customHeight="1" x14ac:dyDescent="0.2">
      <c r="B63" s="7" t="s">
        <v>11</v>
      </c>
      <c r="C63" s="8">
        <f>AVERAGE(C4:C59)</f>
        <v>112.25659863083698</v>
      </c>
      <c r="D63" s="8">
        <f t="shared" ref="D63:H63" si="0">AVERAGE(D4:D59)</f>
        <v>33.384546801771094</v>
      </c>
      <c r="E63" s="8">
        <f t="shared" si="0"/>
        <v>261.80571528278591</v>
      </c>
      <c r="F63" s="4">
        <f t="shared" si="0"/>
        <v>0.93140972415771961</v>
      </c>
      <c r="G63" s="10">
        <f t="shared" si="0"/>
        <v>7.1702986122768025E-3</v>
      </c>
      <c r="H63" s="4">
        <f t="shared" si="0"/>
        <v>0.13169954864980327</v>
      </c>
      <c r="I63" s="8">
        <f>AVERAGE(I4:I41)</f>
        <v>90.312486155659599</v>
      </c>
      <c r="J63" s="8">
        <f t="shared" ref="J63:N63" si="1">AVERAGE(J4:J41)</f>
        <v>14.779385483039642</v>
      </c>
      <c r="K63" s="8">
        <f t="shared" si="1"/>
        <v>235.85505997135706</v>
      </c>
      <c r="L63" s="4">
        <f t="shared" si="1"/>
        <v>0.79268467502281592</v>
      </c>
      <c r="M63" s="10">
        <f t="shared" si="1"/>
        <v>3.1678594137460034E-2</v>
      </c>
      <c r="N63" s="4">
        <f t="shared" si="1"/>
        <v>0.12555548432477712</v>
      </c>
    </row>
    <row r="64" spans="2:14" ht="15.75" customHeight="1" x14ac:dyDescent="0.2">
      <c r="B64" s="7" t="s">
        <v>12</v>
      </c>
      <c r="C64" s="8">
        <f>_xlfn.STDEV.S(C4:C59)</f>
        <v>8.9099266391122249</v>
      </c>
      <c r="D64" s="8">
        <f t="shared" ref="D64:H64" si="2">_xlfn.STDEV.S(D4:D59)</f>
        <v>7.8680770320250417</v>
      </c>
      <c r="E64" s="8">
        <f t="shared" si="2"/>
        <v>110.12382001918918</v>
      </c>
      <c r="F64" s="4">
        <f t="shared" si="2"/>
        <v>1.1898449020768925E-2</v>
      </c>
      <c r="G64" s="10">
        <f t="shared" si="2"/>
        <v>2.0166819254635098E-3</v>
      </c>
      <c r="H64" s="4">
        <f t="shared" si="2"/>
        <v>2.8279643924048057E-2</v>
      </c>
      <c r="I64" s="8">
        <f>_xlfn.STDEV.S(I4:I41)</f>
        <v>10.104058947346301</v>
      </c>
      <c r="J64" s="8">
        <f t="shared" ref="J64:N64" si="3">_xlfn.STDEV.S(J4:J41)</f>
        <v>8.1387304512250154</v>
      </c>
      <c r="K64" s="8">
        <f t="shared" si="3"/>
        <v>149.02570632686718</v>
      </c>
      <c r="L64" s="4">
        <f t="shared" si="3"/>
        <v>5.9578454930260469E-2</v>
      </c>
      <c r="M64" s="10">
        <f t="shared" si="3"/>
        <v>2.0546344172766698E-2</v>
      </c>
      <c r="N64" s="4">
        <f t="shared" si="3"/>
        <v>4.1770144733866983E-2</v>
      </c>
    </row>
    <row r="65" spans="2:14" ht="15.75" customHeight="1" x14ac:dyDescent="0.2">
      <c r="B65" s="7" t="s">
        <v>8</v>
      </c>
      <c r="C65" s="8">
        <f>MIN(C4:C59)</f>
        <v>93.6041666666667</v>
      </c>
      <c r="D65" s="8">
        <f t="shared" ref="D65:H65" si="4">MIN(D4:D59)</f>
        <v>16.490175171688801</v>
      </c>
      <c r="E65" s="8">
        <f t="shared" si="4"/>
        <v>90.559440559440603</v>
      </c>
      <c r="F65" s="4">
        <f t="shared" si="4"/>
        <v>0.90301431343338601</v>
      </c>
      <c r="G65" s="10">
        <f t="shared" si="4"/>
        <v>3.1120686707021101E-3</v>
      </c>
      <c r="H65" s="4">
        <f t="shared" si="4"/>
        <v>8.86571158529081E-2</v>
      </c>
      <c r="I65" s="8">
        <f>MIN(I4:I41)</f>
        <v>74.428571428571402</v>
      </c>
      <c r="J65" s="8">
        <f t="shared" ref="J65:N65" si="5">MIN(J4:J41)</f>
        <v>3.61939221417077</v>
      </c>
      <c r="K65" s="8">
        <f t="shared" si="5"/>
        <v>78.25</v>
      </c>
      <c r="L65" s="4">
        <f t="shared" si="5"/>
        <v>0.55874971439522203</v>
      </c>
      <c r="M65" s="10">
        <f t="shared" si="5"/>
        <v>1.58730158730159E-2</v>
      </c>
      <c r="N65" s="4">
        <f t="shared" si="5"/>
        <v>8.06170990623436E-2</v>
      </c>
    </row>
    <row r="66" spans="2:14" ht="15.75" customHeight="1" x14ac:dyDescent="0.2">
      <c r="B66" s="7" t="s">
        <v>9</v>
      </c>
      <c r="C66" s="8">
        <f>MAX(C4:C59)</f>
        <v>131.43442622950801</v>
      </c>
      <c r="D66" s="8">
        <f t="shared" ref="D66:H66" si="6">MAX(D4:D59)</f>
        <v>52.544194339232</v>
      </c>
      <c r="E66" s="8">
        <f t="shared" si="6"/>
        <v>508.06</v>
      </c>
      <c r="F66" s="4">
        <f t="shared" si="6"/>
        <v>0.95561764923881398</v>
      </c>
      <c r="G66" s="10">
        <f t="shared" si="6"/>
        <v>1.1111111111111099E-2</v>
      </c>
      <c r="H66" s="4">
        <f t="shared" si="6"/>
        <v>0.207643456438041</v>
      </c>
      <c r="I66" s="8">
        <f>MAX(I4:I41)</f>
        <v>109.6</v>
      </c>
      <c r="J66" s="8">
        <f t="shared" ref="J66:N66" si="7">MAX(J4:J41)</f>
        <v>30.870769826469299</v>
      </c>
      <c r="K66" s="8">
        <f t="shared" si="7"/>
        <v>572.732142857143</v>
      </c>
      <c r="L66" s="4">
        <f t="shared" si="7"/>
        <v>0.87392910356086095</v>
      </c>
      <c r="M66" s="10">
        <f t="shared" si="7"/>
        <v>0.11111111111111099</v>
      </c>
      <c r="N66" s="4">
        <f t="shared" si="7"/>
        <v>0.26420330486506999</v>
      </c>
    </row>
    <row r="68" spans="2:14" ht="15.75" customHeight="1" x14ac:dyDescent="0.2">
      <c r="B68" s="22" t="s">
        <v>10</v>
      </c>
      <c r="C68" s="23" t="s">
        <v>32</v>
      </c>
      <c r="D68" s="23"/>
      <c r="E68" s="23"/>
      <c r="F68" s="23"/>
      <c r="G68" s="23"/>
      <c r="H68" s="23"/>
      <c r="J68" s="18" t="s">
        <v>33</v>
      </c>
      <c r="K68" s="18" t="s">
        <v>34</v>
      </c>
    </row>
    <row r="69" spans="2:14" ht="15.75" customHeight="1" x14ac:dyDescent="0.2">
      <c r="B69" s="22"/>
      <c r="C69" s="9" t="s">
        <v>2</v>
      </c>
      <c r="D69" s="9" t="s">
        <v>1</v>
      </c>
      <c r="E69" s="9" t="s">
        <v>3</v>
      </c>
      <c r="F69" s="9" t="s">
        <v>4</v>
      </c>
      <c r="G69" s="9" t="s">
        <v>5</v>
      </c>
      <c r="H69" s="9" t="s">
        <v>6</v>
      </c>
      <c r="J69" s="20">
        <v>0.99990000000000001</v>
      </c>
      <c r="K69" s="19">
        <v>1.0001</v>
      </c>
    </row>
    <row r="70" spans="2:14" ht="15.75" customHeight="1" x14ac:dyDescent="0.2">
      <c r="B70" s="7" t="s">
        <v>8</v>
      </c>
      <c r="C70" s="8">
        <f t="shared" ref="C70:H70" si="8">MIN(C65,I65)*$J$69</f>
        <v>74.42112857142854</v>
      </c>
      <c r="D70" s="8">
        <f t="shared" si="8"/>
        <v>3.619030274949353</v>
      </c>
      <c r="E70" s="8">
        <f t="shared" si="8"/>
        <v>78.242175000000003</v>
      </c>
      <c r="F70" s="4">
        <f t="shared" si="8"/>
        <v>0.55869383942378248</v>
      </c>
      <c r="G70" s="10">
        <f t="shared" si="8"/>
        <v>3.11175746383504E-3</v>
      </c>
      <c r="H70" s="4">
        <f t="shared" si="8"/>
        <v>8.0609037352437365E-2</v>
      </c>
    </row>
    <row r="71" spans="2:14" ht="15.75" customHeight="1" x14ac:dyDescent="0.2">
      <c r="B71" s="7" t="s">
        <v>9</v>
      </c>
      <c r="C71" s="8">
        <f t="shared" ref="C71:H71" si="9">MAX(C66,I66)*$K$69</f>
        <v>131.44756967213095</v>
      </c>
      <c r="D71" s="8">
        <f t="shared" si="9"/>
        <v>52.549448758665925</v>
      </c>
      <c r="E71" s="8">
        <f t="shared" si="9"/>
        <v>572.78941607142872</v>
      </c>
      <c r="F71" s="4">
        <f t="shared" si="9"/>
        <v>0.95571321100373785</v>
      </c>
      <c r="G71" s="10">
        <f t="shared" si="9"/>
        <v>0.11112222222222211</v>
      </c>
      <c r="H71" s="4">
        <f t="shared" si="9"/>
        <v>0.26422972519555649</v>
      </c>
    </row>
    <row r="74" spans="2:14" ht="15.75" customHeight="1" x14ac:dyDescent="0.2">
      <c r="C74" s="5"/>
      <c r="D74" s="5"/>
    </row>
  </sheetData>
  <mergeCells count="8">
    <mergeCell ref="B68:B69"/>
    <mergeCell ref="C68:H68"/>
    <mergeCell ref="C61:H61"/>
    <mergeCell ref="I61:N61"/>
    <mergeCell ref="B2:B3"/>
    <mergeCell ref="C2:H2"/>
    <mergeCell ref="I2:N2"/>
    <mergeCell ref="B61:B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19"/>
  <sheetViews>
    <sheetView tabSelected="1" zoomScale="70" zoomScaleNormal="70" workbookViewId="0">
      <selection activeCell="B81" sqref="B81:X100"/>
    </sheetView>
  </sheetViews>
  <sheetFormatPr defaultRowHeight="12.75" x14ac:dyDescent="0.2"/>
  <cols>
    <col min="1" max="1" width="2.7109375" customWidth="1"/>
    <col min="2" max="2" width="10.7109375" customWidth="1"/>
    <col min="3" max="25" width="15.7109375" customWidth="1"/>
    <col min="26" max="26" width="12.7109375" customWidth="1"/>
    <col min="27" max="27" width="15.7109375" customWidth="1"/>
  </cols>
  <sheetData>
    <row r="2" spans="2:24" x14ac:dyDescent="0.2">
      <c r="B2" s="24" t="s">
        <v>7</v>
      </c>
      <c r="C2" s="23" t="s">
        <v>35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2:24" s="12" customFormat="1" ht="51" x14ac:dyDescent="0.2">
      <c r="B3" s="24"/>
      <c r="C3" s="11" t="s">
        <v>13</v>
      </c>
      <c r="D3" s="11" t="s">
        <v>3</v>
      </c>
      <c r="E3" s="11" t="s">
        <v>4</v>
      </c>
      <c r="F3" s="11" t="s">
        <v>30</v>
      </c>
      <c r="G3" s="11" t="s">
        <v>14</v>
      </c>
      <c r="H3" s="11" t="s">
        <v>15</v>
      </c>
      <c r="I3" s="11" t="s">
        <v>16</v>
      </c>
      <c r="J3" s="11" t="s">
        <v>5</v>
      </c>
      <c r="K3" s="11" t="s">
        <v>17</v>
      </c>
      <c r="L3" s="11" t="s">
        <v>6</v>
      </c>
      <c r="M3" s="11" t="s">
        <v>31</v>
      </c>
      <c r="N3" s="11" t="s">
        <v>18</v>
      </c>
      <c r="O3" s="11" t="s">
        <v>19</v>
      </c>
      <c r="P3" s="11" t="s">
        <v>20</v>
      </c>
      <c r="Q3" s="11" t="s">
        <v>21</v>
      </c>
      <c r="R3" s="11" t="s">
        <v>22</v>
      </c>
      <c r="S3" s="11" t="s">
        <v>23</v>
      </c>
      <c r="T3" s="11" t="s">
        <v>24</v>
      </c>
      <c r="U3" s="11" t="s">
        <v>28</v>
      </c>
      <c r="V3" s="11" t="s">
        <v>29</v>
      </c>
      <c r="W3" s="11" t="s">
        <v>25</v>
      </c>
      <c r="X3" s="11" t="s">
        <v>26</v>
      </c>
    </row>
    <row r="4" spans="2:24" x14ac:dyDescent="0.2">
      <c r="B4" s="1">
        <v>53</v>
      </c>
      <c r="C4" s="13">
        <v>8776.2828282828305</v>
      </c>
      <c r="D4" s="13">
        <v>140.67676767676801</v>
      </c>
      <c r="E4" s="15">
        <v>0.90676508910708398</v>
      </c>
      <c r="F4" s="15">
        <v>0.90676508910709197</v>
      </c>
      <c r="G4" s="13">
        <v>18652116.945179299</v>
      </c>
      <c r="H4" s="13">
        <v>39135.731808442899</v>
      </c>
      <c r="I4" s="15">
        <v>10.191919191919199</v>
      </c>
      <c r="J4" s="16">
        <v>1.0509131721253E-2</v>
      </c>
      <c r="K4" s="15">
        <v>4.5671139034452803</v>
      </c>
      <c r="L4" s="15">
        <v>0.152108463449349</v>
      </c>
      <c r="M4" s="15">
        <v>7.02977864747657E-2</v>
      </c>
      <c r="N4" s="16">
        <v>2.02020202020202E-2</v>
      </c>
      <c r="O4" s="13">
        <v>8852.8962257719904</v>
      </c>
      <c r="P4" s="13">
        <v>179.969696969697</v>
      </c>
      <c r="Q4" s="13">
        <v>33690.387843679899</v>
      </c>
      <c r="R4" s="15">
        <v>4.3745045803938902</v>
      </c>
      <c r="S4" s="13">
        <v>140.67676767676801</v>
      </c>
      <c r="T4" s="15">
        <v>2.96578834900702</v>
      </c>
      <c r="U4" s="15">
        <v>-0.84486742895032596</v>
      </c>
      <c r="V4" s="17">
        <v>0.99941963868536499</v>
      </c>
      <c r="W4" s="15">
        <v>0.96206792967403498</v>
      </c>
      <c r="X4" s="16">
        <v>0.99784589829938997</v>
      </c>
    </row>
    <row r="5" spans="2:24" x14ac:dyDescent="0.2">
      <c r="B5" s="1">
        <v>54</v>
      </c>
      <c r="C5" s="13">
        <v>6879.7832167832203</v>
      </c>
      <c r="D5" s="13">
        <v>90.559440559440702</v>
      </c>
      <c r="E5" s="15">
        <v>0.93133596118522399</v>
      </c>
      <c r="F5" s="15">
        <v>0.931335961185219</v>
      </c>
      <c r="G5" s="13">
        <v>15238236.170628</v>
      </c>
      <c r="H5" s="13">
        <v>-13161.5658857259</v>
      </c>
      <c r="I5" s="15">
        <v>8.4475524475524502</v>
      </c>
      <c r="J5" s="16">
        <v>7.5798327546579402E-3</v>
      </c>
      <c r="K5" s="15">
        <v>4.9046784332898099</v>
      </c>
      <c r="L5" s="15">
        <v>0.162908706318663</v>
      </c>
      <c r="M5" s="15">
        <v>7.6324428009282394E-2</v>
      </c>
      <c r="N5" s="16">
        <v>1.3986013986014E-2</v>
      </c>
      <c r="O5" s="13">
        <v>6918.1444237425903</v>
      </c>
      <c r="P5" s="13">
        <v>158.48951048951099</v>
      </c>
      <c r="Q5" s="13">
        <v>26185.323005258098</v>
      </c>
      <c r="R5" s="15">
        <v>4.5591508044554896</v>
      </c>
      <c r="S5" s="13">
        <v>90.559440559440603</v>
      </c>
      <c r="T5" s="15">
        <v>2.8044234395498902</v>
      </c>
      <c r="U5" s="15">
        <v>-0.82147075648985002</v>
      </c>
      <c r="V5" s="17">
        <v>0.99947773498871595</v>
      </c>
      <c r="W5" s="15">
        <v>0.96820209596564999</v>
      </c>
      <c r="X5" s="16">
        <v>0.99861075002043098</v>
      </c>
    </row>
    <row r="6" spans="2:24" x14ac:dyDescent="0.2">
      <c r="B6" s="1">
        <v>55</v>
      </c>
      <c r="C6" s="13">
        <v>7028.7291666666597</v>
      </c>
      <c r="D6" s="13">
        <v>91.7777777777778</v>
      </c>
      <c r="E6" s="15">
        <v>0.93172134008719898</v>
      </c>
      <c r="F6" s="15">
        <v>0.93172134008719598</v>
      </c>
      <c r="G6" s="13">
        <v>15715717.4251935</v>
      </c>
      <c r="H6" s="13">
        <v>-23423.624276620299</v>
      </c>
      <c r="I6" s="15">
        <v>8.6111111111111107</v>
      </c>
      <c r="J6" s="16">
        <v>7.3302469135802699E-3</v>
      </c>
      <c r="K6" s="15">
        <v>4.9313051228781903</v>
      </c>
      <c r="L6" s="15">
        <v>0.140935557993253</v>
      </c>
      <c r="M6" s="15">
        <v>4.9189729887643197E-2</v>
      </c>
      <c r="N6" s="16">
        <v>1.38888888888889E-2</v>
      </c>
      <c r="O6" s="13">
        <v>7051.1433802172496</v>
      </c>
      <c r="P6" s="13">
        <v>160.208333333333</v>
      </c>
      <c r="Q6" s="13">
        <v>26763.610454065201</v>
      </c>
      <c r="R6" s="15">
        <v>4.5689229031174499</v>
      </c>
      <c r="S6" s="13">
        <v>91.7777777777778</v>
      </c>
      <c r="T6" s="15">
        <v>2.77449128972559</v>
      </c>
      <c r="U6" s="15">
        <v>-0.840685600598155</v>
      </c>
      <c r="V6" s="17">
        <v>0.99961368699740105</v>
      </c>
      <c r="W6" s="15">
        <v>0.96757888296540795</v>
      </c>
      <c r="X6" s="16">
        <v>0.99859200346697397</v>
      </c>
    </row>
    <row r="7" spans="2:24" x14ac:dyDescent="0.2">
      <c r="B7" s="1">
        <v>56</v>
      </c>
      <c r="C7" s="13">
        <v>7734.8251748251796</v>
      </c>
      <c r="D7" s="13">
        <v>98.118881118881205</v>
      </c>
      <c r="E7" s="15">
        <v>0.93174512325527203</v>
      </c>
      <c r="F7" s="15">
        <v>0.93174512325527403</v>
      </c>
      <c r="G7" s="13">
        <v>16812953.645876002</v>
      </c>
      <c r="H7" s="13">
        <v>23250.972965320201</v>
      </c>
      <c r="I7" s="15">
        <v>8.5384615384615401</v>
      </c>
      <c r="J7" s="16">
        <v>7.0908112866154898E-3</v>
      </c>
      <c r="K7" s="15">
        <v>4.9531502640981904</v>
      </c>
      <c r="L7" s="15">
        <v>0.16853837191336399</v>
      </c>
      <c r="M7" s="15">
        <v>7.8758825697458901E-2</v>
      </c>
      <c r="N7" s="16">
        <v>1.3986013986014E-2</v>
      </c>
      <c r="O7" s="13">
        <v>7770.2771400996598</v>
      </c>
      <c r="P7" s="13">
        <v>168.160839160839</v>
      </c>
      <c r="Q7" s="13">
        <v>29538.909796507302</v>
      </c>
      <c r="R7" s="15">
        <v>4.5162301956632804</v>
      </c>
      <c r="S7" s="13">
        <v>98.118881118881106</v>
      </c>
      <c r="T7" s="15">
        <v>2.9016343124312001</v>
      </c>
      <c r="U7" s="15">
        <v>-0.83513009778152902</v>
      </c>
      <c r="V7" s="17">
        <v>0.99960398581195098</v>
      </c>
      <c r="W7" s="15">
        <v>0.96794947740326098</v>
      </c>
      <c r="X7" s="16">
        <v>0.99849571551111804</v>
      </c>
    </row>
    <row r="8" spans="2:24" x14ac:dyDescent="0.2">
      <c r="B8" s="1">
        <v>57</v>
      </c>
      <c r="C8" s="13">
        <v>8257.7575757575796</v>
      </c>
      <c r="D8" s="13">
        <v>113.318181818182</v>
      </c>
      <c r="E8" s="15">
        <v>0.93699656351233296</v>
      </c>
      <c r="F8" s="15">
        <v>0.93699656351233096</v>
      </c>
      <c r="G8" s="13">
        <v>25745181.2846957</v>
      </c>
      <c r="H8" s="13">
        <v>73563.682569496304</v>
      </c>
      <c r="I8" s="15">
        <v>9.2272727272727302</v>
      </c>
      <c r="J8" s="16">
        <v>7.8053259871441799E-3</v>
      </c>
      <c r="K8" s="15">
        <v>4.86179746256939</v>
      </c>
      <c r="L8" s="15">
        <v>0.145541100404948</v>
      </c>
      <c r="M8" s="15">
        <v>5.6821668343394097E-2</v>
      </c>
      <c r="N8" s="16">
        <v>1.5151515151515201E-2</v>
      </c>
      <c r="O8" s="13">
        <v>8334.8534091785205</v>
      </c>
      <c r="P8" s="13">
        <v>172.227272727273</v>
      </c>
      <c r="Q8" s="13">
        <v>31619.618072816102</v>
      </c>
      <c r="R8" s="15">
        <v>4.4849016368353096</v>
      </c>
      <c r="S8" s="13">
        <v>113.318181818182</v>
      </c>
      <c r="T8" s="15">
        <v>2.97625944357506</v>
      </c>
      <c r="U8" s="15">
        <v>-0.83719358057354998</v>
      </c>
      <c r="V8" s="17">
        <v>0.99955361179100499</v>
      </c>
      <c r="W8" s="15">
        <v>0.96546543233222204</v>
      </c>
      <c r="X8" s="16">
        <v>0.998263251862194</v>
      </c>
    </row>
    <row r="9" spans="2:24" x14ac:dyDescent="0.2">
      <c r="B9" s="1">
        <v>58</v>
      </c>
      <c r="C9" s="13">
        <v>9276.9272727272801</v>
      </c>
      <c r="D9" s="13">
        <v>147.12727272727301</v>
      </c>
      <c r="E9" s="15">
        <v>0.92149033224682597</v>
      </c>
      <c r="F9" s="15">
        <v>0.92149033224682697</v>
      </c>
      <c r="G9" s="13">
        <v>26368282.655320998</v>
      </c>
      <c r="H9" s="13">
        <v>42451.487314800797</v>
      </c>
      <c r="I9" s="15">
        <v>10.745454545454599</v>
      </c>
      <c r="J9" s="16">
        <v>9.2561983471074107E-3</v>
      </c>
      <c r="K9" s="15">
        <v>4.6878776897821997</v>
      </c>
      <c r="L9" s="15">
        <v>0.14361860064898799</v>
      </c>
      <c r="M9" s="15">
        <v>7.0506556294293199E-2</v>
      </c>
      <c r="N9" s="16">
        <v>1.8181818181818198E-2</v>
      </c>
      <c r="O9" s="13">
        <v>9385.7789890603908</v>
      </c>
      <c r="P9" s="13">
        <v>183.47272727272701</v>
      </c>
      <c r="Q9" s="13">
        <v>35660.944176028097</v>
      </c>
      <c r="R9" s="15">
        <v>4.39634841363738</v>
      </c>
      <c r="S9" s="13">
        <v>147.12727272727301</v>
      </c>
      <c r="T9" s="15">
        <v>2.9808891530054802</v>
      </c>
      <c r="U9" s="15">
        <v>-0.875949241382598</v>
      </c>
      <c r="V9" s="17">
        <v>0.99968433992295302</v>
      </c>
      <c r="W9" s="15">
        <v>0.95999510845882596</v>
      </c>
      <c r="X9" s="16">
        <v>0.997746372993919</v>
      </c>
    </row>
    <row r="10" spans="2:24" x14ac:dyDescent="0.2">
      <c r="B10" s="1">
        <v>59</v>
      </c>
      <c r="C10" s="13">
        <v>10043.1363636364</v>
      </c>
      <c r="D10" s="13">
        <v>155.536363636364</v>
      </c>
      <c r="E10" s="15">
        <v>0.93057400809761004</v>
      </c>
      <c r="F10" s="15">
        <v>0.93057400809760105</v>
      </c>
      <c r="G10" s="13">
        <v>36956375.201844499</v>
      </c>
      <c r="H10" s="13">
        <v>45513.804937639703</v>
      </c>
      <c r="I10" s="15">
        <v>11.1727272727273</v>
      </c>
      <c r="J10" s="16">
        <v>9.5867768595041102E-3</v>
      </c>
      <c r="K10" s="15">
        <v>4.6626723377618404</v>
      </c>
      <c r="L10" s="15">
        <v>0.11990068486507501</v>
      </c>
      <c r="M10" s="15">
        <v>4.1931304565088201E-2</v>
      </c>
      <c r="N10" s="16">
        <v>1.8181818181818198E-2</v>
      </c>
      <c r="O10" s="13">
        <v>10200.969788263499</v>
      </c>
      <c r="P10" s="13">
        <v>189.91818181818201</v>
      </c>
      <c r="Q10" s="13">
        <v>38673.986831351598</v>
      </c>
      <c r="R10" s="15">
        <v>4.4058620162512803</v>
      </c>
      <c r="S10" s="13">
        <v>155.536363636364</v>
      </c>
      <c r="T10" s="15">
        <v>3.0502565896141398</v>
      </c>
      <c r="U10" s="15">
        <v>-0.87019193068062195</v>
      </c>
      <c r="V10" s="17">
        <v>0.99963983309591198</v>
      </c>
      <c r="W10" s="15">
        <v>0.95843905582287503</v>
      </c>
      <c r="X10" s="16">
        <v>0.99761788424467301</v>
      </c>
    </row>
    <row r="11" spans="2:24" x14ac:dyDescent="0.2">
      <c r="B11" s="1">
        <v>60</v>
      </c>
      <c r="C11" s="13">
        <v>9329.3409090909099</v>
      </c>
      <c r="D11" s="13">
        <v>150.24242424242399</v>
      </c>
      <c r="E11" s="15">
        <v>0.94428892214129501</v>
      </c>
      <c r="F11" s="15">
        <v>0.94428892214129501</v>
      </c>
      <c r="G11" s="13">
        <v>54111003.695876896</v>
      </c>
      <c r="H11" s="13">
        <v>56053.688204358397</v>
      </c>
      <c r="I11" s="15">
        <v>10.848484848484899</v>
      </c>
      <c r="J11" s="16">
        <v>7.8053259871441799E-3</v>
      </c>
      <c r="K11" s="15">
        <v>4.86179746256939</v>
      </c>
      <c r="L11" s="15">
        <v>0.12618085380522001</v>
      </c>
      <c r="M11" s="15">
        <v>4.4583897843391701E-2</v>
      </c>
      <c r="N11" s="16">
        <v>1.5151515151515201E-2</v>
      </c>
      <c r="O11" s="13">
        <v>9442.0351094569705</v>
      </c>
      <c r="P11" s="13">
        <v>179.54545454545499</v>
      </c>
      <c r="Q11" s="13">
        <v>35834.0249007565</v>
      </c>
      <c r="R11" s="15">
        <v>4.6083541691068799</v>
      </c>
      <c r="S11" s="13">
        <v>150.24242424242399</v>
      </c>
      <c r="T11" s="15">
        <v>3.05288202126036</v>
      </c>
      <c r="U11" s="15">
        <v>-0.869459845546529</v>
      </c>
      <c r="V11" s="17">
        <v>0.99971952077737403</v>
      </c>
      <c r="W11" s="15">
        <v>0.95963470824054298</v>
      </c>
      <c r="X11" s="16">
        <v>0.99769875680598497</v>
      </c>
    </row>
    <row r="12" spans="2:24" x14ac:dyDescent="0.2">
      <c r="B12" s="1">
        <v>61</v>
      </c>
      <c r="C12" s="13">
        <v>9467.5909090909099</v>
      </c>
      <c r="D12" s="13">
        <v>174.50757575757601</v>
      </c>
      <c r="E12" s="15">
        <v>0.93947189491986305</v>
      </c>
      <c r="F12" s="15">
        <v>0.93947189491986505</v>
      </c>
      <c r="G12" s="13">
        <v>64191483.265649803</v>
      </c>
      <c r="H12" s="13">
        <v>119025.427763343</v>
      </c>
      <c r="I12" s="15">
        <v>11.4621212121212</v>
      </c>
      <c r="J12" s="16">
        <v>7.8053259871441799E-3</v>
      </c>
      <c r="K12" s="15">
        <v>4.86179746256939</v>
      </c>
      <c r="L12" s="15">
        <v>0.13243454160239501</v>
      </c>
      <c r="M12" s="15">
        <v>5.5345973678451697E-2</v>
      </c>
      <c r="N12" s="16">
        <v>1.5151515151515201E-2</v>
      </c>
      <c r="O12" s="13">
        <v>9583.0351010685899</v>
      </c>
      <c r="P12" s="13">
        <v>180.17424242424201</v>
      </c>
      <c r="Q12" s="13">
        <v>36411.478434779398</v>
      </c>
      <c r="R12" s="15">
        <v>4.5913137101790404</v>
      </c>
      <c r="S12" s="13">
        <v>174.50757575757601</v>
      </c>
      <c r="T12" s="15">
        <v>3.1433159878270098</v>
      </c>
      <c r="U12" s="15">
        <v>-0.89003463043725595</v>
      </c>
      <c r="V12" s="17">
        <v>0.99979533083633898</v>
      </c>
      <c r="W12" s="15">
        <v>0.95755978325027202</v>
      </c>
      <c r="X12" s="16">
        <v>0.99733087288601197</v>
      </c>
    </row>
    <row r="13" spans="2:24" x14ac:dyDescent="0.2">
      <c r="B13" s="1">
        <v>62</v>
      </c>
      <c r="C13" s="13">
        <v>9321.2575757575796</v>
      </c>
      <c r="D13" s="13">
        <v>158.969696969697</v>
      </c>
      <c r="E13" s="15">
        <v>0.93061102085896297</v>
      </c>
      <c r="F13" s="15">
        <v>0.93061102085895697</v>
      </c>
      <c r="G13" s="13">
        <v>41167249.225654803</v>
      </c>
      <c r="H13" s="13">
        <v>45192.563298271103</v>
      </c>
      <c r="I13" s="15">
        <v>11.318181818181801</v>
      </c>
      <c r="J13" s="16">
        <v>7.8053259871441799E-3</v>
      </c>
      <c r="K13" s="15">
        <v>4.86179746256939</v>
      </c>
      <c r="L13" s="15">
        <v>0.10446030723939601</v>
      </c>
      <c r="M13" s="15">
        <v>2.2192239596758999E-2</v>
      </c>
      <c r="N13" s="16">
        <v>1.5151515151515201E-2</v>
      </c>
      <c r="O13" s="13">
        <v>9447.05022415645</v>
      </c>
      <c r="P13" s="13">
        <v>181.772727272727</v>
      </c>
      <c r="Q13" s="13">
        <v>35807.094724279799</v>
      </c>
      <c r="R13" s="15">
        <v>4.5598070201535901</v>
      </c>
      <c r="S13" s="13">
        <v>158.969696969697</v>
      </c>
      <c r="T13" s="15">
        <v>2.9653342675367802</v>
      </c>
      <c r="U13" s="15">
        <v>-0.877697806205752</v>
      </c>
      <c r="V13" s="17">
        <v>0.99976281202780504</v>
      </c>
      <c r="W13" s="15">
        <v>0.95791480824235598</v>
      </c>
      <c r="X13" s="16">
        <v>0.99756594298220902</v>
      </c>
    </row>
    <row r="14" spans="2:24" x14ac:dyDescent="0.2">
      <c r="B14" s="1">
        <v>63</v>
      </c>
      <c r="C14" s="13">
        <v>9343.4475524475492</v>
      </c>
      <c r="D14" s="13">
        <v>174.86013986014001</v>
      </c>
      <c r="E14" s="15">
        <v>0.93466663130273597</v>
      </c>
      <c r="F14" s="15">
        <v>0.93466663130273397</v>
      </c>
      <c r="G14" s="13">
        <v>56415675.076235399</v>
      </c>
      <c r="H14" s="13">
        <v>92059.166591147005</v>
      </c>
      <c r="I14" s="15">
        <v>11.6993006993007</v>
      </c>
      <c r="J14" s="16">
        <v>7.1886155802239797E-3</v>
      </c>
      <c r="K14" s="15">
        <v>4.94345589793652</v>
      </c>
      <c r="L14" s="15">
        <v>0.10957907329944</v>
      </c>
      <c r="M14" s="15">
        <v>2.9989423196439598E-2</v>
      </c>
      <c r="N14" s="16">
        <v>1.3986013986014E-2</v>
      </c>
      <c r="O14" s="13">
        <v>9468.6195997776194</v>
      </c>
      <c r="P14" s="13">
        <v>179.97902097902099</v>
      </c>
      <c r="Q14" s="13">
        <v>35920.247652582097</v>
      </c>
      <c r="R14" s="15">
        <v>4.58219861470727</v>
      </c>
      <c r="S14" s="13">
        <v>174.86013986014001</v>
      </c>
      <c r="T14" s="15">
        <v>3.0691879828623101</v>
      </c>
      <c r="U14" s="15">
        <v>-0.88076924668936896</v>
      </c>
      <c r="V14" s="17">
        <v>0.99980040954773397</v>
      </c>
      <c r="W14" s="15">
        <v>0.95663993671256697</v>
      </c>
      <c r="X14" s="16">
        <v>0.99732434163619899</v>
      </c>
    </row>
    <row r="15" spans="2:24" x14ac:dyDescent="0.2">
      <c r="B15" s="1">
        <v>64</v>
      </c>
      <c r="C15" s="13">
        <v>9356.6944444444507</v>
      </c>
      <c r="D15" s="13">
        <v>153.229166666667</v>
      </c>
      <c r="E15" s="15">
        <v>0.94167424322031501</v>
      </c>
      <c r="F15" s="15">
        <v>0.94167424322032001</v>
      </c>
      <c r="G15" s="13">
        <v>53093531.766062401</v>
      </c>
      <c r="H15" s="13">
        <v>100086.857879346</v>
      </c>
      <c r="I15" s="15">
        <v>10.7430555555556</v>
      </c>
      <c r="J15" s="16">
        <v>7.3302469135802699E-3</v>
      </c>
      <c r="K15" s="15">
        <v>4.9313051228781903</v>
      </c>
      <c r="L15" s="15">
        <v>0.128632917763563</v>
      </c>
      <c r="M15" s="15">
        <v>4.7867459571170203E-2</v>
      </c>
      <c r="N15" s="16">
        <v>1.38888888888889E-2</v>
      </c>
      <c r="O15" s="13">
        <v>9505.1361006452898</v>
      </c>
      <c r="P15" s="13">
        <v>180.326388888889</v>
      </c>
      <c r="Q15" s="13">
        <v>35928.955815127003</v>
      </c>
      <c r="R15" s="15">
        <v>4.6375861711592004</v>
      </c>
      <c r="S15" s="13">
        <v>153.229166666667</v>
      </c>
      <c r="T15" s="15">
        <v>3.0487989740905301</v>
      </c>
      <c r="U15" s="15">
        <v>-0.86607223002668698</v>
      </c>
      <c r="V15" s="17">
        <v>0.999734998830208</v>
      </c>
      <c r="W15" s="15">
        <v>0.96008437314531403</v>
      </c>
      <c r="X15" s="16">
        <v>0.99765421721479597</v>
      </c>
    </row>
    <row r="16" spans="2:24" x14ac:dyDescent="0.2">
      <c r="B16" s="1">
        <v>65</v>
      </c>
      <c r="C16" s="13">
        <v>10762.735537190099</v>
      </c>
      <c r="D16" s="13">
        <v>200.074380165289</v>
      </c>
      <c r="E16" s="15">
        <v>0.92049730188590395</v>
      </c>
      <c r="F16" s="15">
        <v>0.92049730188590495</v>
      </c>
      <c r="G16" s="13">
        <v>44752669.184618503</v>
      </c>
      <c r="H16" s="13">
        <v>62335.266716754202</v>
      </c>
      <c r="I16" s="15">
        <v>12.537190082644599</v>
      </c>
      <c r="J16" s="16">
        <v>8.4010655009903804E-3</v>
      </c>
      <c r="K16" s="15">
        <v>4.78433356740564</v>
      </c>
      <c r="L16" s="15">
        <v>0.118912878602124</v>
      </c>
      <c r="M16" s="15">
        <v>4.9523650203050003E-2</v>
      </c>
      <c r="N16" s="16">
        <v>1.6528925619834701E-2</v>
      </c>
      <c r="O16" s="13">
        <v>10975.856460674901</v>
      </c>
      <c r="P16" s="13">
        <v>196.272727272727</v>
      </c>
      <c r="Q16" s="13">
        <v>41491.355258319199</v>
      </c>
      <c r="R16" s="15">
        <v>4.5350882957441003</v>
      </c>
      <c r="S16" s="13">
        <v>200.074380165289</v>
      </c>
      <c r="T16" s="15">
        <v>3.15173039934679</v>
      </c>
      <c r="U16" s="15">
        <v>-0.88121350676506804</v>
      </c>
      <c r="V16" s="17">
        <v>0.99974110136790095</v>
      </c>
      <c r="W16" s="15">
        <v>0.95370988117378996</v>
      </c>
      <c r="X16" s="16">
        <v>0.99693950745333504</v>
      </c>
    </row>
    <row r="17" spans="2:24" x14ac:dyDescent="0.2">
      <c r="B17" s="1">
        <v>66</v>
      </c>
      <c r="C17" s="13">
        <v>10561.0303030303</v>
      </c>
      <c r="D17" s="13">
        <v>205.416666666667</v>
      </c>
      <c r="E17" s="15">
        <v>0.92666780372885205</v>
      </c>
      <c r="F17" s="15">
        <v>0.92666780372885604</v>
      </c>
      <c r="G17" s="13">
        <v>61064761.484000698</v>
      </c>
      <c r="H17" s="13">
        <v>145479.980026679</v>
      </c>
      <c r="I17" s="15">
        <v>12.568181818181801</v>
      </c>
      <c r="J17" s="16">
        <v>7.9201101928374797E-3</v>
      </c>
      <c r="K17" s="15">
        <v>4.8512952325609104</v>
      </c>
      <c r="L17" s="15">
        <v>0.10113547786299799</v>
      </c>
      <c r="M17" s="15">
        <v>2.0245010068785398E-2</v>
      </c>
      <c r="N17" s="16">
        <v>1.5151515151515201E-2</v>
      </c>
      <c r="O17" s="13">
        <v>10681.065219088499</v>
      </c>
      <c r="P17" s="13">
        <v>192.49242424242399</v>
      </c>
      <c r="Q17" s="13">
        <v>40715.3954734582</v>
      </c>
      <c r="R17" s="15">
        <v>4.5584172468946997</v>
      </c>
      <c r="S17" s="13">
        <v>205.416666666667</v>
      </c>
      <c r="T17" s="15">
        <v>3.1266317677342701</v>
      </c>
      <c r="U17" s="15">
        <v>-0.87503402590360102</v>
      </c>
      <c r="V17" s="17">
        <v>0.99973934975729095</v>
      </c>
      <c r="W17" s="15">
        <v>0.95365403276697902</v>
      </c>
      <c r="X17" s="16">
        <v>0.99686008600225795</v>
      </c>
    </row>
    <row r="18" spans="2:24" x14ac:dyDescent="0.2">
      <c r="B18" s="1">
        <v>67</v>
      </c>
      <c r="C18" s="13">
        <v>10085.2121212121</v>
      </c>
      <c r="D18" s="13">
        <v>172.219696969697</v>
      </c>
      <c r="E18" s="15">
        <v>0.93303593333682899</v>
      </c>
      <c r="F18" s="15">
        <v>0.93303593333683099</v>
      </c>
      <c r="G18" s="13">
        <v>48711601.882927403</v>
      </c>
      <c r="H18" s="13">
        <v>73271.504665282904</v>
      </c>
      <c r="I18" s="15">
        <v>11.6287878787879</v>
      </c>
      <c r="J18" s="16">
        <v>7.9201101928374797E-3</v>
      </c>
      <c r="K18" s="15">
        <v>4.8512952325609104</v>
      </c>
      <c r="L18" s="15">
        <v>0.112611942046335</v>
      </c>
      <c r="M18" s="15">
        <v>3.3170022549976301E-2</v>
      </c>
      <c r="N18" s="16">
        <v>1.5151515151515201E-2</v>
      </c>
      <c r="O18" s="13">
        <v>10221.1637545003</v>
      </c>
      <c r="P18" s="13">
        <v>188.59848484848499</v>
      </c>
      <c r="Q18" s="13">
        <v>38786.860604669098</v>
      </c>
      <c r="R18" s="15">
        <v>4.6333226302129802</v>
      </c>
      <c r="S18" s="13">
        <v>172.219696969697</v>
      </c>
      <c r="T18" s="15">
        <v>3.0748785943037</v>
      </c>
      <c r="U18" s="15">
        <v>-0.879554522701258</v>
      </c>
      <c r="V18" s="17">
        <v>0.99976719173509099</v>
      </c>
      <c r="W18" s="15">
        <v>0.95688145883449405</v>
      </c>
      <c r="X18" s="16">
        <v>0.997364129167437</v>
      </c>
    </row>
    <row r="19" spans="2:24" x14ac:dyDescent="0.2">
      <c r="B19" s="1">
        <v>68</v>
      </c>
      <c r="C19" s="13">
        <v>10167.7575757576</v>
      </c>
      <c r="D19" s="13">
        <v>173.53787878787901</v>
      </c>
      <c r="E19" s="15">
        <v>0.93108879032651404</v>
      </c>
      <c r="F19" s="15">
        <v>0.93108879032651504</v>
      </c>
      <c r="G19" s="13">
        <v>47065357.724546596</v>
      </c>
      <c r="H19" s="13">
        <v>78466.450335830596</v>
      </c>
      <c r="I19" s="15">
        <v>11.659090909090899</v>
      </c>
      <c r="J19" s="16">
        <v>7.5757575757575898E-3</v>
      </c>
      <c r="K19" s="15">
        <v>4.8828019225863599</v>
      </c>
      <c r="L19" s="15">
        <v>0.106449295249746</v>
      </c>
      <c r="M19" s="15">
        <v>2.5976840919229201E-2</v>
      </c>
      <c r="N19" s="16">
        <v>7.5757575757575803E-3</v>
      </c>
      <c r="O19" s="13">
        <v>10319.057671059199</v>
      </c>
      <c r="P19" s="13">
        <v>189.82575757575799</v>
      </c>
      <c r="Q19" s="13">
        <v>39134.737335138598</v>
      </c>
      <c r="R19" s="15">
        <v>4.5584172468946997</v>
      </c>
      <c r="S19" s="13">
        <v>173.53787878787901</v>
      </c>
      <c r="T19" s="15">
        <v>3.09184566794347</v>
      </c>
      <c r="U19" s="15">
        <v>-0.87859476034801898</v>
      </c>
      <c r="V19" s="17">
        <v>0.99976848249668904</v>
      </c>
      <c r="W19" s="15">
        <v>0.95677701829463602</v>
      </c>
      <c r="X19" s="16">
        <v>0.99734508214806195</v>
      </c>
    </row>
    <row r="20" spans="2:24" x14ac:dyDescent="0.2">
      <c r="B20" s="1">
        <v>69</v>
      </c>
      <c r="C20" s="13">
        <v>10364.916666666701</v>
      </c>
      <c r="D20" s="13">
        <v>197.93939393939399</v>
      </c>
      <c r="E20" s="15">
        <v>0.930411159245218</v>
      </c>
      <c r="F20" s="15">
        <v>0.93041115924522</v>
      </c>
      <c r="G20" s="13">
        <v>60071371.201219402</v>
      </c>
      <c r="H20" s="13">
        <v>94139.310049531006</v>
      </c>
      <c r="I20" s="15">
        <v>12.4848484848485</v>
      </c>
      <c r="J20" s="16">
        <v>7.6905417814508896E-3</v>
      </c>
      <c r="K20" s="15">
        <v>4.8722996925778697</v>
      </c>
      <c r="L20" s="15">
        <v>0.10566675310663901</v>
      </c>
      <c r="M20" s="15">
        <v>3.1729651774787197E-2</v>
      </c>
      <c r="N20" s="16">
        <v>1.5151515151515201E-2</v>
      </c>
      <c r="O20" s="13">
        <v>10500.6410069556</v>
      </c>
      <c r="P20" s="13">
        <v>190.19696969697</v>
      </c>
      <c r="Q20" s="13">
        <v>39939.020163326401</v>
      </c>
      <c r="R20" s="15">
        <v>4.5728834779923</v>
      </c>
      <c r="S20" s="13">
        <v>197.93939393939399</v>
      </c>
      <c r="T20" s="15">
        <v>3.11105713243338</v>
      </c>
      <c r="U20" s="15">
        <v>-0.90229758087190404</v>
      </c>
      <c r="V20" s="17">
        <v>0.99984229788499901</v>
      </c>
      <c r="W20" s="15">
        <v>0.95388177922423401</v>
      </c>
      <c r="X20" s="16">
        <v>0.99697289170373304</v>
      </c>
    </row>
    <row r="21" spans="2:24" x14ac:dyDescent="0.2">
      <c r="B21" s="1">
        <v>70</v>
      </c>
      <c r="C21" s="13">
        <v>11291.264462809901</v>
      </c>
      <c r="D21" s="13">
        <v>225.049586776859</v>
      </c>
      <c r="E21" s="15">
        <v>0.92561031336918698</v>
      </c>
      <c r="F21" s="15">
        <v>0.92561031336918598</v>
      </c>
      <c r="G21" s="13">
        <v>68766027.614439696</v>
      </c>
      <c r="H21" s="13">
        <v>142398.21525423101</v>
      </c>
      <c r="I21" s="15">
        <v>13.380165289256199</v>
      </c>
      <c r="J21" s="16">
        <v>8.5376681920633999E-3</v>
      </c>
      <c r="K21" s="15">
        <v>4.7728765892145697</v>
      </c>
      <c r="L21" s="15">
        <v>9.5197150594578298E-2</v>
      </c>
      <c r="M21" s="15">
        <v>2.2262583036408001E-2</v>
      </c>
      <c r="N21" s="16">
        <v>1.6528925619834701E-2</v>
      </c>
      <c r="O21" s="13">
        <v>11450.426683952101</v>
      </c>
      <c r="P21" s="13">
        <v>198.93388429752099</v>
      </c>
      <c r="Q21" s="13">
        <v>43604.627719327</v>
      </c>
      <c r="R21" s="15">
        <v>4.5394126605686003</v>
      </c>
      <c r="S21" s="13">
        <v>225.04958677686</v>
      </c>
      <c r="T21" s="15">
        <v>3.21633230339576</v>
      </c>
      <c r="U21" s="15">
        <v>-0.89388870879605198</v>
      </c>
      <c r="V21" s="17">
        <v>0.99979465612878504</v>
      </c>
      <c r="W21" s="15">
        <v>0.95074711473571205</v>
      </c>
      <c r="X21" s="16">
        <v>0.99656073532464995</v>
      </c>
    </row>
    <row r="22" spans="2:24" x14ac:dyDescent="0.2">
      <c r="B22" s="1">
        <v>71</v>
      </c>
      <c r="C22" s="13">
        <v>11186.909090909099</v>
      </c>
      <c r="D22" s="13">
        <v>223.2</v>
      </c>
      <c r="E22" s="15">
        <v>0.916298045417132</v>
      </c>
      <c r="F22" s="15">
        <v>0.916298045417129</v>
      </c>
      <c r="G22" s="13">
        <v>53030970.062216699</v>
      </c>
      <c r="H22" s="13">
        <v>80539.798034560401</v>
      </c>
      <c r="I22" s="15">
        <v>13.5636363636364</v>
      </c>
      <c r="J22" s="16">
        <v>9.4214876033057605E-3</v>
      </c>
      <c r="K22" s="15">
        <v>4.67527501377202</v>
      </c>
      <c r="L22" s="15">
        <v>9.0338844007639002E-2</v>
      </c>
      <c r="M22" s="15">
        <v>1.65274001291278E-2</v>
      </c>
      <c r="N22" s="16">
        <v>1.8181818181818198E-2</v>
      </c>
      <c r="O22" s="13">
        <v>11350.7060078993</v>
      </c>
      <c r="P22" s="13">
        <v>199.709090909091</v>
      </c>
      <c r="Q22" s="13">
        <v>43229.259985395001</v>
      </c>
      <c r="R22" s="15">
        <v>4.4089510896475597</v>
      </c>
      <c r="S22" s="13">
        <v>223.2</v>
      </c>
      <c r="T22" s="15">
        <v>3.1155531693685101</v>
      </c>
      <c r="U22" s="15">
        <v>-0.90792535646101602</v>
      </c>
      <c r="V22" s="17">
        <v>0.99980147706219902</v>
      </c>
      <c r="W22" s="15">
        <v>0.95001219388207803</v>
      </c>
      <c r="X22" s="16">
        <v>0.99658648476437595</v>
      </c>
    </row>
    <row r="23" spans="2:24" x14ac:dyDescent="0.2">
      <c r="B23" s="1">
        <v>72</v>
      </c>
      <c r="C23" s="13">
        <v>9592.3140495867792</v>
      </c>
      <c r="D23" s="13">
        <v>189.61983471074399</v>
      </c>
      <c r="E23" s="15">
        <v>0.923813787732915</v>
      </c>
      <c r="F23" s="15">
        <v>0.923813787732917</v>
      </c>
      <c r="G23" s="13">
        <v>47384467.033296801</v>
      </c>
      <c r="H23" s="13">
        <v>66289.908171381205</v>
      </c>
      <c r="I23" s="15">
        <v>12.380165289256199</v>
      </c>
      <c r="J23" s="16">
        <v>8.5376681920633895E-3</v>
      </c>
      <c r="K23" s="15">
        <v>4.7728765892145697</v>
      </c>
      <c r="L23" s="15">
        <v>0.107919162337446</v>
      </c>
      <c r="M23" s="15">
        <v>3.4134600056041901E-2</v>
      </c>
      <c r="N23" s="16">
        <v>1.6528925619834701E-2</v>
      </c>
      <c r="O23" s="13">
        <v>9758.6169879991303</v>
      </c>
      <c r="P23" s="13">
        <v>183.93388429752099</v>
      </c>
      <c r="Q23" s="13">
        <v>36920.904033156497</v>
      </c>
      <c r="R23" s="15">
        <v>4.5078499745374598</v>
      </c>
      <c r="S23" s="13">
        <v>189.61983471074399</v>
      </c>
      <c r="T23" s="15">
        <v>3.0245198984361399</v>
      </c>
      <c r="U23" s="15">
        <v>-0.88692600797311105</v>
      </c>
      <c r="V23" s="17">
        <v>0.99975471982740804</v>
      </c>
      <c r="W23" s="15">
        <v>0.95418471337475097</v>
      </c>
      <c r="X23" s="16">
        <v>0.99709770810809395</v>
      </c>
    </row>
    <row r="24" spans="2:24" x14ac:dyDescent="0.2">
      <c r="B24" s="1">
        <v>73</v>
      </c>
      <c r="C24" s="13">
        <v>9004.4049586776891</v>
      </c>
      <c r="D24" s="13">
        <v>192.685950413223</v>
      </c>
      <c r="E24" s="15">
        <v>0.92410934558181101</v>
      </c>
      <c r="F24" s="15">
        <v>0.92410934558181501</v>
      </c>
      <c r="G24" s="13">
        <v>48938070.600654401</v>
      </c>
      <c r="H24" s="13">
        <v>107155.871837324</v>
      </c>
      <c r="I24" s="15">
        <v>12.223140495867799</v>
      </c>
      <c r="J24" s="16">
        <v>8.4010655009903804E-3</v>
      </c>
      <c r="K24" s="15">
        <v>4.78433356740564</v>
      </c>
      <c r="L24" s="15">
        <v>0.12590300989668701</v>
      </c>
      <c r="M24" s="15">
        <v>5.3276999424423398E-2</v>
      </c>
      <c r="N24" s="16">
        <v>1.6528925619834701E-2</v>
      </c>
      <c r="O24" s="13">
        <v>9150.3113149744495</v>
      </c>
      <c r="P24" s="13">
        <v>177.049586776859</v>
      </c>
      <c r="Q24" s="13">
        <v>34634.400546028999</v>
      </c>
      <c r="R24" s="15">
        <v>4.5078499745374598</v>
      </c>
      <c r="S24" s="13">
        <v>192.685950413223</v>
      </c>
      <c r="T24" s="15">
        <v>3.1194564223110501</v>
      </c>
      <c r="U24" s="15">
        <v>-0.88260795646226797</v>
      </c>
      <c r="V24" s="17">
        <v>0.99976161971969102</v>
      </c>
      <c r="W24" s="15">
        <v>0.95483774548762101</v>
      </c>
      <c r="X24" s="16">
        <v>0.99705198574762799</v>
      </c>
    </row>
    <row r="25" spans="2:24" x14ac:dyDescent="0.2">
      <c r="B25" s="1">
        <v>74</v>
      </c>
      <c r="C25" s="13">
        <v>9736.4181818181805</v>
      </c>
      <c r="D25" s="13">
        <v>212.76363636363601</v>
      </c>
      <c r="E25" s="15">
        <v>0.91727098133183504</v>
      </c>
      <c r="F25" s="15">
        <v>0.91727098133183305</v>
      </c>
      <c r="G25" s="13">
        <v>49895469.5862967</v>
      </c>
      <c r="H25" s="13">
        <v>70404.856625093395</v>
      </c>
      <c r="I25" s="15">
        <v>12.8909090909091</v>
      </c>
      <c r="J25" s="16">
        <v>9.0909090909090697E-3</v>
      </c>
      <c r="K25" s="15">
        <v>4.7004803657923899</v>
      </c>
      <c r="L25" s="15">
        <v>0.115154751664655</v>
      </c>
      <c r="M25" s="15">
        <v>4.57609637891985E-2</v>
      </c>
      <c r="N25" s="16">
        <v>9.0909090909090905E-3</v>
      </c>
      <c r="O25" s="13">
        <v>9892.3607809586101</v>
      </c>
      <c r="P25" s="13">
        <v>185.036363636364</v>
      </c>
      <c r="Q25" s="13">
        <v>37550.795595534502</v>
      </c>
      <c r="R25" s="15">
        <v>4.39634841363738</v>
      </c>
      <c r="S25" s="13">
        <v>212.76363636363601</v>
      </c>
      <c r="T25" s="15">
        <v>3.0703395273065999</v>
      </c>
      <c r="U25" s="15">
        <v>-0.89516175417997901</v>
      </c>
      <c r="V25" s="17">
        <v>0.99976010247301605</v>
      </c>
      <c r="W25" s="15">
        <v>0.95249972985309905</v>
      </c>
      <c r="X25" s="16">
        <v>0.99674618070349397</v>
      </c>
    </row>
    <row r="26" spans="2:24" x14ac:dyDescent="0.2">
      <c r="B26" s="1">
        <v>75</v>
      </c>
      <c r="C26" s="13">
        <v>9281.1487603305795</v>
      </c>
      <c r="D26" s="13">
        <v>224.39669421487599</v>
      </c>
      <c r="E26" s="15">
        <v>0.91732318581022398</v>
      </c>
      <c r="F26" s="15">
        <v>0.91732318581022199</v>
      </c>
      <c r="G26" s="13">
        <v>54617268.429867297</v>
      </c>
      <c r="H26" s="13">
        <v>96017.786164856996</v>
      </c>
      <c r="I26" s="15">
        <v>13.190082644628101</v>
      </c>
      <c r="J26" s="16">
        <v>8.4010655009903804E-3</v>
      </c>
      <c r="K26" s="15">
        <v>4.78433356740564</v>
      </c>
      <c r="L26" s="15">
        <v>0.11896302718776799</v>
      </c>
      <c r="M26" s="15">
        <v>4.8317350908142397E-2</v>
      </c>
      <c r="N26" s="16">
        <v>1.6528925619834701E-2</v>
      </c>
      <c r="O26" s="13">
        <v>9423.3856656533098</v>
      </c>
      <c r="P26" s="13">
        <v>179.30578512396701</v>
      </c>
      <c r="Q26" s="13">
        <v>35774.287426212402</v>
      </c>
      <c r="R26" s="15">
        <v>4.4462407187575899</v>
      </c>
      <c r="S26" s="13">
        <v>224.39669421487599</v>
      </c>
      <c r="T26" s="15">
        <v>3.21524344993859</v>
      </c>
      <c r="U26" s="15">
        <v>-0.87386366066955601</v>
      </c>
      <c r="V26" s="17">
        <v>0.99971929106632995</v>
      </c>
      <c r="W26" s="15">
        <v>0.95148594575130596</v>
      </c>
      <c r="X26" s="16">
        <v>0.99656963531592402</v>
      </c>
    </row>
    <row r="27" spans="2:24" x14ac:dyDescent="0.2">
      <c r="B27" s="1">
        <v>76</v>
      </c>
      <c r="C27" s="13">
        <v>10271.446969697001</v>
      </c>
      <c r="D27" s="13">
        <v>267.5</v>
      </c>
      <c r="E27" s="15">
        <v>0.92713054657784799</v>
      </c>
      <c r="F27" s="15">
        <v>0.92713054657784599</v>
      </c>
      <c r="G27" s="13">
        <v>93651226.589399293</v>
      </c>
      <c r="H27" s="13">
        <v>128797.71111945801</v>
      </c>
      <c r="I27" s="15">
        <v>14.2575757575758</v>
      </c>
      <c r="J27" s="16">
        <v>7.8053259871441799E-3</v>
      </c>
      <c r="K27" s="15">
        <v>4.86179746256939</v>
      </c>
      <c r="L27" s="15">
        <v>0.110504028138436</v>
      </c>
      <c r="M27" s="15">
        <v>4.4925081886644298E-2</v>
      </c>
      <c r="N27" s="16">
        <v>1.5151515151515201E-2</v>
      </c>
      <c r="O27" s="13">
        <v>10491.481978260401</v>
      </c>
      <c r="P27" s="13">
        <v>185.31818181818201</v>
      </c>
      <c r="Q27" s="13">
        <v>39666.5011753496</v>
      </c>
      <c r="R27" s="15">
        <v>4.6083541691068799</v>
      </c>
      <c r="S27" s="13">
        <v>267.5</v>
      </c>
      <c r="T27" s="15">
        <v>3.2710291659565298</v>
      </c>
      <c r="U27" s="15">
        <v>-0.88800463585520195</v>
      </c>
      <c r="V27" s="17">
        <v>0.99979018415236398</v>
      </c>
      <c r="W27" s="15">
        <v>0.94788671440925498</v>
      </c>
      <c r="X27" s="16">
        <v>0.99591687607897295</v>
      </c>
    </row>
    <row r="28" spans="2:24" x14ac:dyDescent="0.2">
      <c r="B28" s="1">
        <v>77</v>
      </c>
      <c r="C28" s="13">
        <v>10894.840909090901</v>
      </c>
      <c r="D28" s="13">
        <v>310.10606060606102</v>
      </c>
      <c r="E28" s="15">
        <v>0.92729770556243196</v>
      </c>
      <c r="F28" s="15">
        <v>0.92729770556242996</v>
      </c>
      <c r="G28" s="13">
        <v>148062457.46180901</v>
      </c>
      <c r="H28" s="13">
        <v>353131.277304727</v>
      </c>
      <c r="I28" s="15">
        <v>15.2878787878788</v>
      </c>
      <c r="J28" s="16">
        <v>7.8053259871441903E-3</v>
      </c>
      <c r="K28" s="15">
        <v>4.86179746256939</v>
      </c>
      <c r="L28" s="15">
        <v>0.107739979266193</v>
      </c>
      <c r="M28" s="15">
        <v>4.0777934156665599E-2</v>
      </c>
      <c r="N28" s="16">
        <v>1.5151515151515201E-2</v>
      </c>
      <c r="O28" s="13">
        <v>11134.9137379565</v>
      </c>
      <c r="P28" s="13">
        <v>189.06060606060601</v>
      </c>
      <c r="Q28" s="13">
        <v>42152.694645760901</v>
      </c>
      <c r="R28" s="15">
        <v>4.6503630891408196</v>
      </c>
      <c r="S28" s="13">
        <v>310.10606060606102</v>
      </c>
      <c r="T28" s="15">
        <v>3.3870781011183602</v>
      </c>
      <c r="U28" s="15">
        <v>-0.90872461784740499</v>
      </c>
      <c r="V28" s="17">
        <v>0.99985299845473197</v>
      </c>
      <c r="W28" s="15">
        <v>0.94442273160060597</v>
      </c>
      <c r="X28" s="16">
        <v>0.99527317946531502</v>
      </c>
    </row>
    <row r="29" spans="2:24" x14ac:dyDescent="0.2">
      <c r="B29" s="1">
        <v>78</v>
      </c>
      <c r="C29" s="13">
        <v>11001.4621212121</v>
      </c>
      <c r="D29" s="13">
        <v>304.61363636363598</v>
      </c>
      <c r="E29" s="15">
        <v>0.92095897538596805</v>
      </c>
      <c r="F29" s="15">
        <v>0.92095897538596805</v>
      </c>
      <c r="G29" s="13">
        <v>111966773.738362</v>
      </c>
      <c r="H29" s="13">
        <v>217918.563267836</v>
      </c>
      <c r="I29" s="15">
        <v>15.2348484848485</v>
      </c>
      <c r="J29" s="16">
        <v>7.6905417814508896E-3</v>
      </c>
      <c r="K29" s="15">
        <v>4.8722996925778697</v>
      </c>
      <c r="L29" s="15">
        <v>0.11337679036874999</v>
      </c>
      <c r="M29" s="15">
        <v>5.0785997739399097E-2</v>
      </c>
      <c r="N29" s="16">
        <v>1.5151515151515201E-2</v>
      </c>
      <c r="O29" s="13">
        <v>11223.701572006299</v>
      </c>
      <c r="P29" s="13">
        <v>192.23484848484901</v>
      </c>
      <c r="Q29" s="13">
        <v>42532.3449705936</v>
      </c>
      <c r="R29" s="15">
        <v>4.68186977916627</v>
      </c>
      <c r="S29" s="13">
        <v>304.61363636363598</v>
      </c>
      <c r="T29" s="15">
        <v>3.3191584345701499</v>
      </c>
      <c r="U29" s="15">
        <v>-0.88271489614066301</v>
      </c>
      <c r="V29" s="17">
        <v>0.99977768364160102</v>
      </c>
      <c r="W29" s="15">
        <v>0.94455893409001301</v>
      </c>
      <c r="X29" s="16">
        <v>0.99535511768689</v>
      </c>
    </row>
    <row r="30" spans="2:24" x14ac:dyDescent="0.2">
      <c r="B30" s="1">
        <v>79</v>
      </c>
      <c r="C30" s="13">
        <v>10051.196969697001</v>
      </c>
      <c r="D30" s="13">
        <v>248.03787878787901</v>
      </c>
      <c r="E30" s="15">
        <v>0.93185699950796497</v>
      </c>
      <c r="F30" s="15">
        <v>0.93185699950796497</v>
      </c>
      <c r="G30" s="13">
        <v>101741975.68441799</v>
      </c>
      <c r="H30" s="13">
        <v>235878.426716371</v>
      </c>
      <c r="I30" s="15">
        <v>13.7651515151515</v>
      </c>
      <c r="J30" s="16">
        <v>7.5757575757575898E-3</v>
      </c>
      <c r="K30" s="15">
        <v>4.8828019225863599</v>
      </c>
      <c r="L30" s="15">
        <v>0.107371716326973</v>
      </c>
      <c r="M30" s="15">
        <v>3.6794738206397302E-2</v>
      </c>
      <c r="N30" s="16">
        <v>7.5757575757575803E-3</v>
      </c>
      <c r="O30" s="13">
        <v>10263.997167057199</v>
      </c>
      <c r="P30" s="13">
        <v>182.96212121212099</v>
      </c>
      <c r="Q30" s="13">
        <v>38801.326534207801</v>
      </c>
      <c r="R30" s="15">
        <v>4.5703092501620697</v>
      </c>
      <c r="S30" s="13">
        <v>248.03787878787901</v>
      </c>
      <c r="T30" s="15">
        <v>3.2836653018434498</v>
      </c>
      <c r="U30" s="15">
        <v>-0.87843921477022502</v>
      </c>
      <c r="V30" s="17">
        <v>0.99977891622636605</v>
      </c>
      <c r="W30" s="15">
        <v>0.94954668670163</v>
      </c>
      <c r="X30" s="16">
        <v>0.99621343931972495</v>
      </c>
    </row>
    <row r="31" spans="2:24" x14ac:dyDescent="0.2">
      <c r="B31" s="1">
        <v>80</v>
      </c>
      <c r="C31" s="13">
        <v>9567.6597222222208</v>
      </c>
      <c r="D31" s="13">
        <v>257.32638888888903</v>
      </c>
      <c r="E31" s="15">
        <v>0.93114091538130594</v>
      </c>
      <c r="F31" s="15">
        <v>0.93114091538130295</v>
      </c>
      <c r="G31" s="13">
        <v>113669670.05665</v>
      </c>
      <c r="H31" s="13">
        <v>309283.43481076899</v>
      </c>
      <c r="I31" s="15">
        <v>13.4236111111111</v>
      </c>
      <c r="J31" s="16">
        <v>7.0408950617284203E-3</v>
      </c>
      <c r="K31" s="15">
        <v>4.9601862554015197</v>
      </c>
      <c r="L31" s="15">
        <v>0.13673555951966901</v>
      </c>
      <c r="M31" s="15">
        <v>6.8125894611876195E-2</v>
      </c>
      <c r="N31" s="16">
        <v>1.38888888888889E-2</v>
      </c>
      <c r="O31" s="13">
        <v>9707.9139442097294</v>
      </c>
      <c r="P31" s="13">
        <v>176.951388888889</v>
      </c>
      <c r="Q31" s="13">
        <v>36918.171924779199</v>
      </c>
      <c r="R31" s="15">
        <v>4.6087050386358701</v>
      </c>
      <c r="S31" s="13">
        <v>257.32638888888903</v>
      </c>
      <c r="T31" s="15">
        <v>3.3445941021623802</v>
      </c>
      <c r="U31" s="15">
        <v>-0.86270085530680096</v>
      </c>
      <c r="V31" s="17">
        <v>0.999742344702644</v>
      </c>
      <c r="W31" s="15">
        <v>0.95099744007569897</v>
      </c>
      <c r="X31" s="16">
        <v>0.99607600826450804</v>
      </c>
    </row>
    <row r="32" spans="2:24" x14ac:dyDescent="0.2">
      <c r="B32" s="1">
        <v>81</v>
      </c>
      <c r="C32" s="13">
        <v>9909.5625</v>
      </c>
      <c r="D32" s="13">
        <v>275.13888888888903</v>
      </c>
      <c r="E32" s="15">
        <v>0.93037544813750905</v>
      </c>
      <c r="F32" s="15">
        <v>0.93037544813750594</v>
      </c>
      <c r="G32" s="13">
        <v>123927426.02020501</v>
      </c>
      <c r="H32" s="13">
        <v>327831.96176268801</v>
      </c>
      <c r="I32" s="15">
        <v>14</v>
      </c>
      <c r="J32" s="16">
        <v>7.1373456790123696E-3</v>
      </c>
      <c r="K32" s="15">
        <v>4.9505592112270804</v>
      </c>
      <c r="L32" s="15">
        <v>0.123097267638702</v>
      </c>
      <c r="M32" s="15">
        <v>5.2691711352875301E-2</v>
      </c>
      <c r="N32" s="16">
        <v>1.38888888888889E-2</v>
      </c>
      <c r="O32" s="13">
        <v>10083.427782263499</v>
      </c>
      <c r="P32" s="13">
        <v>179.722222222222</v>
      </c>
      <c r="Q32" s="13">
        <v>38273.857687522002</v>
      </c>
      <c r="R32" s="15">
        <v>4.6206917916546999</v>
      </c>
      <c r="S32" s="13">
        <v>275.13888888888903</v>
      </c>
      <c r="T32" s="15">
        <v>3.39951674833079</v>
      </c>
      <c r="U32" s="15">
        <v>-0.88466428988233103</v>
      </c>
      <c r="V32" s="17">
        <v>0.99980649039474701</v>
      </c>
      <c r="W32" s="15">
        <v>0.94898166822199403</v>
      </c>
      <c r="X32" s="16">
        <v>0.99580606305211705</v>
      </c>
    </row>
    <row r="33" spans="2:24" x14ac:dyDescent="0.2">
      <c r="B33" s="1">
        <v>82</v>
      </c>
      <c r="C33" s="13">
        <v>7351.3541666666697</v>
      </c>
      <c r="D33" s="13">
        <v>203.79583333333301</v>
      </c>
      <c r="E33" s="15">
        <v>0.94668054050672501</v>
      </c>
      <c r="F33" s="15">
        <v>0.94668054050672301</v>
      </c>
      <c r="G33" s="13">
        <v>165188750.480811</v>
      </c>
      <c r="H33" s="13">
        <v>568501.57706264302</v>
      </c>
      <c r="I33" s="15">
        <v>11.5875</v>
      </c>
      <c r="J33" s="16">
        <v>4.27083333333334E-3</v>
      </c>
      <c r="K33" s="15">
        <v>5.4633102438279204</v>
      </c>
      <c r="L33" s="15">
        <v>0.144259035774151</v>
      </c>
      <c r="M33" s="15">
        <v>6.3496740956702602E-2</v>
      </c>
      <c r="N33" s="16">
        <v>8.3333333333333297E-3</v>
      </c>
      <c r="O33" s="13">
        <v>7501.9018494811999</v>
      </c>
      <c r="P33" s="13">
        <v>149.30416666666699</v>
      </c>
      <c r="Q33" s="13">
        <v>28142.520684558702</v>
      </c>
      <c r="R33" s="15">
        <v>4.9953229716718299</v>
      </c>
      <c r="S33" s="13">
        <v>203.79583333333301</v>
      </c>
      <c r="T33" s="15">
        <v>3.33206151812383</v>
      </c>
      <c r="U33" s="15">
        <v>-0.80131754051272597</v>
      </c>
      <c r="V33" s="17">
        <v>0.99967905112144595</v>
      </c>
      <c r="W33" s="15">
        <v>0.95744918030167103</v>
      </c>
      <c r="X33" s="16">
        <v>0.99689124186346401</v>
      </c>
    </row>
    <row r="34" spans="2:24" x14ac:dyDescent="0.2">
      <c r="B34" s="1">
        <v>83</v>
      </c>
      <c r="C34" s="13">
        <v>6986.4632352941098</v>
      </c>
      <c r="D34" s="13">
        <v>162.441176470588</v>
      </c>
      <c r="E34" s="15">
        <v>0.95561764923881398</v>
      </c>
      <c r="F34" s="15">
        <v>0.95561764923880899</v>
      </c>
      <c r="G34" s="13">
        <v>158014627.84323201</v>
      </c>
      <c r="H34" s="13">
        <v>538618.58115347603</v>
      </c>
      <c r="I34" s="15">
        <v>10.080882352941201</v>
      </c>
      <c r="J34" s="16">
        <v>3.9197664359861897E-3</v>
      </c>
      <c r="K34" s="15">
        <v>5.5599320322882804</v>
      </c>
      <c r="L34" s="15">
        <v>0.17349685318452401</v>
      </c>
      <c r="M34" s="15">
        <v>9.1493228894343095E-2</v>
      </c>
      <c r="N34" s="16">
        <v>7.3529411764705899E-3</v>
      </c>
      <c r="O34" s="13">
        <v>7136.1447940839598</v>
      </c>
      <c r="P34" s="13">
        <v>145.50735294117601</v>
      </c>
      <c r="Q34" s="13">
        <v>26669.061274121799</v>
      </c>
      <c r="R34" s="15">
        <v>5.0325974994145204</v>
      </c>
      <c r="S34" s="13">
        <v>162.441176470588</v>
      </c>
      <c r="T34" s="15">
        <v>3.2300591506385401</v>
      </c>
      <c r="U34" s="15">
        <v>-0.79940792991584297</v>
      </c>
      <c r="V34" s="17">
        <v>0.99970697865804203</v>
      </c>
      <c r="W34" s="15">
        <v>0.96278362553781305</v>
      </c>
      <c r="X34" s="16">
        <v>0.99751947696183596</v>
      </c>
    </row>
    <row r="35" spans="2:24" x14ac:dyDescent="0.2">
      <c r="B35" s="1">
        <v>84</v>
      </c>
      <c r="C35" s="13">
        <v>6175.7029411764697</v>
      </c>
      <c r="D35" s="13">
        <v>151.20588235294099</v>
      </c>
      <c r="E35" s="15">
        <v>0.95366559037430998</v>
      </c>
      <c r="F35" s="15">
        <v>0.95366559037431198</v>
      </c>
      <c r="G35" s="13">
        <v>147069449.809728</v>
      </c>
      <c r="H35" s="13">
        <v>475879.26948178298</v>
      </c>
      <c r="I35" s="15">
        <v>9.3941176470588097</v>
      </c>
      <c r="J35" s="16">
        <v>3.2871972318338802E-3</v>
      </c>
      <c r="K35" s="15">
        <v>5.75555356319793</v>
      </c>
      <c r="L35" s="15">
        <v>0.19847764187990499</v>
      </c>
      <c r="M35" s="15">
        <v>0.116936756033528</v>
      </c>
      <c r="N35" s="16">
        <v>1.1764705882352899E-2</v>
      </c>
      <c r="O35" s="13">
        <v>6280.9420144743099</v>
      </c>
      <c r="P35" s="13">
        <v>136.047058823529</v>
      </c>
      <c r="Q35" s="13">
        <v>23487.070600352501</v>
      </c>
      <c r="R35" s="15">
        <v>5.1201510931986602</v>
      </c>
      <c r="S35" s="13">
        <v>151.20588235294099</v>
      </c>
      <c r="T35" s="15">
        <v>3.1885443075438098</v>
      </c>
      <c r="U35" s="15">
        <v>-0.75999138968137303</v>
      </c>
      <c r="V35" s="17">
        <v>0.99957286355400499</v>
      </c>
      <c r="W35" s="15">
        <v>0.96531220747467195</v>
      </c>
      <c r="X35" s="16">
        <v>0.99769220370902301</v>
      </c>
    </row>
    <row r="36" spans="2:24" x14ac:dyDescent="0.2">
      <c r="B36" s="1">
        <v>85</v>
      </c>
      <c r="C36" s="13">
        <v>6788.1140350877204</v>
      </c>
      <c r="D36" s="13">
        <v>159.342105263158</v>
      </c>
      <c r="E36" s="15">
        <v>0.94921154565393995</v>
      </c>
      <c r="F36" s="15">
        <v>0.94921154565394095</v>
      </c>
      <c r="G36" s="13">
        <v>128196768.319539</v>
      </c>
      <c r="H36" s="13">
        <v>369691.74217387999</v>
      </c>
      <c r="I36" s="15">
        <v>9.9912280701754401</v>
      </c>
      <c r="J36" s="16">
        <v>3.1120686707021101E-3</v>
      </c>
      <c r="K36" s="15">
        <v>5.7902223219388</v>
      </c>
      <c r="L36" s="15">
        <v>0.17148209938624601</v>
      </c>
      <c r="M36" s="15">
        <v>8.8470734031331405E-2</v>
      </c>
      <c r="N36" s="16">
        <v>5.8479532163742704E-3</v>
      </c>
      <c r="O36" s="13">
        <v>6879.0533139528097</v>
      </c>
      <c r="P36" s="13">
        <v>145.59356725146199</v>
      </c>
      <c r="Q36" s="13">
        <v>25841.609640063802</v>
      </c>
      <c r="R36" s="15">
        <v>5.1396665599689904</v>
      </c>
      <c r="S36" s="13">
        <v>159.342105263158</v>
      </c>
      <c r="T36" s="15">
        <v>3.2301191726019698</v>
      </c>
      <c r="U36" s="15">
        <v>-0.76866920437945196</v>
      </c>
      <c r="V36" s="17">
        <v>0.99964019825360695</v>
      </c>
      <c r="W36" s="15">
        <v>0.96309237343051501</v>
      </c>
      <c r="X36" s="16">
        <v>0.99756669326148695</v>
      </c>
    </row>
    <row r="37" spans="2:24" x14ac:dyDescent="0.2">
      <c r="B37" s="1">
        <v>86</v>
      </c>
      <c r="C37" s="13">
        <v>7870.64</v>
      </c>
      <c r="D37" s="13">
        <v>182.09666666666701</v>
      </c>
      <c r="E37" s="15">
        <v>0.94235529878528002</v>
      </c>
      <c r="F37" s="15">
        <v>0.94235529878527302</v>
      </c>
      <c r="G37" s="13">
        <v>114193079.891821</v>
      </c>
      <c r="H37" s="13">
        <v>351684.10003799701</v>
      </c>
      <c r="I37" s="15">
        <v>10.71</v>
      </c>
      <c r="J37" s="16">
        <v>3.6222222222222098E-3</v>
      </c>
      <c r="K37" s="15">
        <v>5.6437097190076404</v>
      </c>
      <c r="L37" s="15">
        <v>0.173541777911178</v>
      </c>
      <c r="M37" s="15">
        <v>9.66737705828946E-2</v>
      </c>
      <c r="N37" s="16">
        <v>6.6666666666666697E-3</v>
      </c>
      <c r="O37" s="13">
        <v>7993.8875294632599</v>
      </c>
      <c r="P37" s="13">
        <v>159.88999999999999</v>
      </c>
      <c r="Q37" s="13">
        <v>30085.537534793901</v>
      </c>
      <c r="R37" s="15">
        <v>5.0168487822138301</v>
      </c>
      <c r="S37" s="13">
        <v>182.09666666666701</v>
      </c>
      <c r="T37" s="15">
        <v>3.27845118462327</v>
      </c>
      <c r="U37" s="15">
        <v>-0.776515731273974</v>
      </c>
      <c r="V37" s="17">
        <v>0.99962387887832405</v>
      </c>
      <c r="W37" s="15">
        <v>0.96058667367168205</v>
      </c>
      <c r="X37" s="16">
        <v>0.99722197316748795</v>
      </c>
    </row>
    <row r="38" spans="2:24" x14ac:dyDescent="0.2">
      <c r="B38" s="1">
        <v>87</v>
      </c>
      <c r="C38" s="13">
        <v>11203.488095238101</v>
      </c>
      <c r="D38" s="13">
        <v>291.85119047619003</v>
      </c>
      <c r="E38" s="15">
        <v>0.93728143702131195</v>
      </c>
      <c r="F38" s="15">
        <v>0.93728143702130695</v>
      </c>
      <c r="G38" s="13">
        <v>166346394.80024701</v>
      </c>
      <c r="H38" s="13">
        <v>341920.07730460499</v>
      </c>
      <c r="I38" s="15">
        <v>14.1369047619048</v>
      </c>
      <c r="J38" s="16">
        <v>5.9523809523809503E-3</v>
      </c>
      <c r="K38" s="15">
        <v>5.1239639794032099</v>
      </c>
      <c r="L38" s="15">
        <v>0.12535702465524901</v>
      </c>
      <c r="M38" s="15">
        <v>5.5206152261715803E-2</v>
      </c>
      <c r="N38" s="16">
        <v>5.9523809523809503E-3</v>
      </c>
      <c r="O38" s="13">
        <v>11425.4256176198</v>
      </c>
      <c r="P38" s="13">
        <v>190.42261904761901</v>
      </c>
      <c r="Q38" s="13">
        <v>43275.892363111103</v>
      </c>
      <c r="R38" s="15">
        <v>4.8670676980645897</v>
      </c>
      <c r="S38" s="13">
        <v>291.85119047619099</v>
      </c>
      <c r="T38" s="15">
        <v>3.44501244566306</v>
      </c>
      <c r="U38" s="15">
        <v>-0.88996856166814597</v>
      </c>
      <c r="V38" s="17">
        <v>0.99986883734839005</v>
      </c>
      <c r="W38" s="15">
        <v>0.94865519991927005</v>
      </c>
      <c r="X38" s="16">
        <v>0.99555851608767698</v>
      </c>
    </row>
    <row r="39" spans="2:24" x14ac:dyDescent="0.2">
      <c r="B39" s="1">
        <v>88</v>
      </c>
      <c r="C39" s="13">
        <v>14160.5950413223</v>
      </c>
      <c r="D39" s="13">
        <v>387.44628099173599</v>
      </c>
      <c r="E39" s="15">
        <v>0.92733079671448004</v>
      </c>
      <c r="F39" s="15">
        <v>0.92733079671448204</v>
      </c>
      <c r="G39" s="13">
        <v>216696862.89898199</v>
      </c>
      <c r="H39" s="13">
        <v>431236.99172650703</v>
      </c>
      <c r="I39" s="15">
        <v>17.198347107438</v>
      </c>
      <c r="J39" s="16">
        <v>8.2644628099173695E-3</v>
      </c>
      <c r="K39" s="15">
        <v>4.7957905455967103</v>
      </c>
      <c r="L39" s="15">
        <v>8.86571158529081E-2</v>
      </c>
      <c r="M39" s="15">
        <v>2.92534452975774E-2</v>
      </c>
      <c r="N39" s="16">
        <v>8.2644628099173608E-3</v>
      </c>
      <c r="O39" s="13">
        <v>14511.6495158571</v>
      </c>
      <c r="P39" s="13">
        <v>216.98347107437999</v>
      </c>
      <c r="Q39" s="13">
        <v>55051.2748042413</v>
      </c>
      <c r="R39" s="15">
        <v>4.6081545297150397</v>
      </c>
      <c r="S39" s="13">
        <v>387.44628099173599</v>
      </c>
      <c r="T39" s="15">
        <v>3.4093846978743798</v>
      </c>
      <c r="U39" s="15">
        <v>-0.90621002650604199</v>
      </c>
      <c r="V39" s="17">
        <v>0.99982719857606395</v>
      </c>
      <c r="W39" s="15">
        <v>0.93795643612972202</v>
      </c>
      <c r="X39" s="16">
        <v>0.99411418396763895</v>
      </c>
    </row>
    <row r="40" spans="2:24" x14ac:dyDescent="0.2">
      <c r="B40" s="1">
        <v>89</v>
      </c>
      <c r="C40" s="13">
        <v>12198.3833333333</v>
      </c>
      <c r="D40" s="13">
        <v>352.75</v>
      </c>
      <c r="E40" s="15">
        <v>0.92995338170958097</v>
      </c>
      <c r="F40" s="15">
        <v>0.92995338170958397</v>
      </c>
      <c r="G40" s="13">
        <v>182464177.698533</v>
      </c>
      <c r="H40" s="13">
        <v>367932.76200000203</v>
      </c>
      <c r="I40" s="15">
        <v>16.483333333333299</v>
      </c>
      <c r="J40" s="16">
        <v>8.4722222222222004E-3</v>
      </c>
      <c r="K40" s="15">
        <v>4.7759392897726904</v>
      </c>
      <c r="L40" s="15">
        <v>9.6641062152712995E-2</v>
      </c>
      <c r="M40" s="15">
        <v>3.4908156483454203E-2</v>
      </c>
      <c r="N40" s="16">
        <v>1.6666666666666701E-2</v>
      </c>
      <c r="O40" s="13">
        <v>12543.755218377801</v>
      </c>
      <c r="P40" s="13">
        <v>199.6</v>
      </c>
      <c r="Q40" s="13">
        <v>47334.594396309498</v>
      </c>
      <c r="R40" s="15">
        <v>4.5911000416233696</v>
      </c>
      <c r="S40" s="13">
        <v>352.75</v>
      </c>
      <c r="T40" s="15">
        <v>3.3799522970181899</v>
      </c>
      <c r="U40" s="15">
        <v>-0.88239850380471097</v>
      </c>
      <c r="V40" s="17">
        <v>0.99974329851719901</v>
      </c>
      <c r="W40" s="15">
        <v>0.94030959940932501</v>
      </c>
      <c r="X40" s="16">
        <v>0.99463064690903402</v>
      </c>
    </row>
    <row r="41" spans="2:24" x14ac:dyDescent="0.2">
      <c r="B41" s="1">
        <v>90</v>
      </c>
      <c r="C41" s="13">
        <v>11436.6363636364</v>
      </c>
      <c r="D41" s="13">
        <v>354.34710743801702</v>
      </c>
      <c r="E41" s="15">
        <v>0.93295123692138104</v>
      </c>
      <c r="F41" s="15">
        <v>0.93295123692138104</v>
      </c>
      <c r="G41" s="13">
        <v>203819866.66571599</v>
      </c>
      <c r="H41" s="13">
        <v>462787.88169981103</v>
      </c>
      <c r="I41" s="15">
        <v>16.099173553719002</v>
      </c>
      <c r="J41" s="16">
        <v>8.5376681920633895E-3</v>
      </c>
      <c r="K41" s="15">
        <v>4.7728765892145697</v>
      </c>
      <c r="L41" s="15">
        <v>0.109855397133794</v>
      </c>
      <c r="M41" s="15">
        <v>4.7619468388881203E-2</v>
      </c>
      <c r="N41" s="16">
        <v>1.6528925619834701E-2</v>
      </c>
      <c r="O41" s="13">
        <v>11790.8647952951</v>
      </c>
      <c r="P41" s="13">
        <v>190.39669421487599</v>
      </c>
      <c r="Q41" s="13">
        <v>44414.781149061797</v>
      </c>
      <c r="R41" s="15">
        <v>4.4806116533308096</v>
      </c>
      <c r="S41" s="13">
        <v>354.34710743801702</v>
      </c>
      <c r="T41" s="15">
        <v>3.3959312521807301</v>
      </c>
      <c r="U41" s="15">
        <v>-0.89500773285274904</v>
      </c>
      <c r="V41" s="17">
        <v>0.99978315812822205</v>
      </c>
      <c r="W41" s="15">
        <v>0.94181982518059704</v>
      </c>
      <c r="X41" s="16">
        <v>0.99461166264566303</v>
      </c>
    </row>
    <row r="42" spans="2:24" x14ac:dyDescent="0.2">
      <c r="B42" s="1">
        <v>91</v>
      </c>
      <c r="C42" s="13">
        <v>7344.1911764705901</v>
      </c>
      <c r="D42" s="13">
        <v>316.588235294117</v>
      </c>
      <c r="E42" s="15">
        <v>0.94442535602750899</v>
      </c>
      <c r="F42" s="15">
        <v>0.94442535602750999</v>
      </c>
      <c r="G42" s="13">
        <v>299097109.05577201</v>
      </c>
      <c r="H42" s="13">
        <v>745733.36855663499</v>
      </c>
      <c r="I42" s="15">
        <v>13.5882352941177</v>
      </c>
      <c r="J42" s="16">
        <v>4.2711937716263301E-3</v>
      </c>
      <c r="K42" s="15">
        <v>5.51021458545884</v>
      </c>
      <c r="L42" s="15">
        <v>0.20684173917066601</v>
      </c>
      <c r="M42" s="15">
        <v>0.14586935947266</v>
      </c>
      <c r="N42" s="16">
        <v>1.4705882352941201E-2</v>
      </c>
      <c r="O42" s="13">
        <v>7525.6633378001798</v>
      </c>
      <c r="P42" s="13">
        <v>136.45588235294099</v>
      </c>
      <c r="Q42" s="13">
        <v>28337.0107603789</v>
      </c>
      <c r="R42" s="15">
        <v>5.0638519708736904</v>
      </c>
      <c r="S42" s="13">
        <v>316.58823529411802</v>
      </c>
      <c r="T42" s="15">
        <v>3.46027392725256</v>
      </c>
      <c r="U42" s="15">
        <v>-0.81967400386095701</v>
      </c>
      <c r="V42" s="17">
        <v>0.99976659485819797</v>
      </c>
      <c r="W42" s="15">
        <v>0.951108050407377</v>
      </c>
      <c r="X42" s="16">
        <v>0.99519351387700605</v>
      </c>
    </row>
    <row r="43" spans="2:24" x14ac:dyDescent="0.2">
      <c r="B43" s="1">
        <v>92</v>
      </c>
      <c r="C43" s="13">
        <v>7884.7794117647099</v>
      </c>
      <c r="D43" s="13">
        <v>296.53676470588198</v>
      </c>
      <c r="E43" s="15">
        <v>0.94833449271547998</v>
      </c>
      <c r="F43" s="15">
        <v>0.94833449271547998</v>
      </c>
      <c r="G43" s="13">
        <v>297448561.75307101</v>
      </c>
      <c r="H43" s="13">
        <v>698367.73026918306</v>
      </c>
      <c r="I43" s="15">
        <v>13.2132352941177</v>
      </c>
      <c r="J43" s="16">
        <v>4.4063581314879204E-3</v>
      </c>
      <c r="K43" s="15">
        <v>5.4840567844449701</v>
      </c>
      <c r="L43" s="15">
        <v>0.207643456438041</v>
      </c>
      <c r="M43" s="15">
        <v>0.14623518759080101</v>
      </c>
      <c r="N43" s="16">
        <v>1.10294117647059E-2</v>
      </c>
      <c r="O43" s="13">
        <v>8052.7514622771896</v>
      </c>
      <c r="P43" s="13">
        <v>143.720588235294</v>
      </c>
      <c r="Q43" s="13">
        <v>30421.545425298998</v>
      </c>
      <c r="R43" s="15">
        <v>5.0068596564930496</v>
      </c>
      <c r="S43" s="13">
        <v>296.53676470588198</v>
      </c>
      <c r="T43" s="15">
        <v>3.4585287115638499</v>
      </c>
      <c r="U43" s="15">
        <v>-0.82484920620408697</v>
      </c>
      <c r="V43" s="17">
        <v>0.99977975797833096</v>
      </c>
      <c r="W43" s="15">
        <v>0.95231322681999497</v>
      </c>
      <c r="X43" s="16">
        <v>0.99549459642762705</v>
      </c>
    </row>
    <row r="44" spans="2:24" x14ac:dyDescent="0.2">
      <c r="B44" s="1">
        <v>93</v>
      </c>
      <c r="C44" s="13">
        <v>9238.3984375</v>
      </c>
      <c r="D44" s="13">
        <v>318.7734375</v>
      </c>
      <c r="E44" s="15">
        <v>0.94684151782028603</v>
      </c>
      <c r="F44" s="15">
        <v>0.94684151782028603</v>
      </c>
      <c r="G44" s="13">
        <v>304887560.37077701</v>
      </c>
      <c r="H44" s="13">
        <v>644144.868739128</v>
      </c>
      <c r="I44" s="15">
        <v>14.125</v>
      </c>
      <c r="J44" s="16">
        <v>4.150390625E-3</v>
      </c>
      <c r="K44" s="15">
        <v>5.5018557456945203</v>
      </c>
      <c r="L44" s="15">
        <v>0.166380058435739</v>
      </c>
      <c r="M44" s="15">
        <v>0.100724832571654</v>
      </c>
      <c r="N44" s="16">
        <v>7.8125E-3</v>
      </c>
      <c r="O44" s="13">
        <v>9397.3295748632609</v>
      </c>
      <c r="P44" s="13">
        <v>160.0234375</v>
      </c>
      <c r="Q44" s="13">
        <v>35669.398711652197</v>
      </c>
      <c r="R44" s="15">
        <v>5.0894771379521799</v>
      </c>
      <c r="S44" s="13">
        <v>318.7734375</v>
      </c>
      <c r="T44" s="15">
        <v>3.5269660622597501</v>
      </c>
      <c r="U44" s="15">
        <v>-0.84748852557418597</v>
      </c>
      <c r="V44" s="17">
        <v>0.99984819431559901</v>
      </c>
      <c r="W44" s="15">
        <v>0.94904584112817503</v>
      </c>
      <c r="X44" s="16">
        <v>0.99515752766257004</v>
      </c>
    </row>
    <row r="45" spans="2:24" x14ac:dyDescent="0.2">
      <c r="B45" s="1">
        <v>94</v>
      </c>
      <c r="C45" s="13">
        <v>9932.4874999999993</v>
      </c>
      <c r="D45" s="13">
        <v>332.70833333333297</v>
      </c>
      <c r="E45" s="15">
        <v>0.94398014498930205</v>
      </c>
      <c r="F45" s="15">
        <v>0.94398014498930305</v>
      </c>
      <c r="G45" s="13">
        <v>284772742.28553402</v>
      </c>
      <c r="H45" s="13">
        <v>505452.385500003</v>
      </c>
      <c r="I45" s="15">
        <v>14.7</v>
      </c>
      <c r="J45" s="16">
        <v>4.3402777777777901E-3</v>
      </c>
      <c r="K45" s="15">
        <v>5.4517577908185899</v>
      </c>
      <c r="L45" s="15">
        <v>0.14359331231397299</v>
      </c>
      <c r="M45" s="15">
        <v>7.6018849192270893E-2</v>
      </c>
      <c r="N45" s="16">
        <v>8.3333333333333297E-3</v>
      </c>
      <c r="O45" s="13">
        <v>10100.239073561699</v>
      </c>
      <c r="P45" s="13">
        <v>168.9</v>
      </c>
      <c r="Q45" s="13">
        <v>38376.640941835001</v>
      </c>
      <c r="R45" s="15">
        <v>5.0671809175534097</v>
      </c>
      <c r="S45" s="13">
        <v>332.70833333333297</v>
      </c>
      <c r="T45" s="15">
        <v>3.5047799149746499</v>
      </c>
      <c r="U45" s="15">
        <v>-0.84804011038649196</v>
      </c>
      <c r="V45" s="17">
        <v>0.99983893844008098</v>
      </c>
      <c r="W45" s="15">
        <v>0.94698626540064801</v>
      </c>
      <c r="X45" s="16">
        <v>0.99494507771048502</v>
      </c>
    </row>
    <row r="46" spans="2:24" x14ac:dyDescent="0.2">
      <c r="B46" s="1">
        <v>95</v>
      </c>
      <c r="C46" s="13">
        <v>10328.16</v>
      </c>
      <c r="D46" s="13">
        <v>339.57333333333401</v>
      </c>
      <c r="E46" s="15">
        <v>0.94592321392365697</v>
      </c>
      <c r="F46" s="15">
        <v>0.94592321392365697</v>
      </c>
      <c r="G46" s="13">
        <v>304143512.59712702</v>
      </c>
      <c r="H46" s="13">
        <v>443150.09425540798</v>
      </c>
      <c r="I46" s="15">
        <v>15.057777777777799</v>
      </c>
      <c r="J46" s="16">
        <v>4.8000000000000204E-3</v>
      </c>
      <c r="K46" s="15">
        <v>5.3644843887256197</v>
      </c>
      <c r="L46" s="15">
        <v>0.155633455284612</v>
      </c>
      <c r="M46" s="15">
        <v>9.5522524653834096E-2</v>
      </c>
      <c r="N46" s="16">
        <v>1.3333333333333299E-2</v>
      </c>
      <c r="O46" s="13">
        <v>10534.366246076501</v>
      </c>
      <c r="P46" s="13">
        <v>171.57333333333301</v>
      </c>
      <c r="Q46" s="13">
        <v>39945.553988820997</v>
      </c>
      <c r="R46" s="15">
        <v>5.0478116659361296</v>
      </c>
      <c r="S46" s="13">
        <v>339.57333333333298</v>
      </c>
      <c r="T46" s="15">
        <v>3.5084165477410099</v>
      </c>
      <c r="U46" s="15">
        <v>-0.86011474374435204</v>
      </c>
      <c r="V46" s="17">
        <v>0.99985363104608904</v>
      </c>
      <c r="W46" s="15">
        <v>0.94568571078619101</v>
      </c>
      <c r="X46" s="16">
        <v>0.99483859908142402</v>
      </c>
    </row>
    <row r="47" spans="2:24" x14ac:dyDescent="0.2">
      <c r="B47" s="1">
        <v>96</v>
      </c>
      <c r="C47" s="13">
        <v>10429.8622222222</v>
      </c>
      <c r="D47" s="13">
        <v>367.40444444444398</v>
      </c>
      <c r="E47" s="15">
        <v>0.94408789782555602</v>
      </c>
      <c r="F47" s="15">
        <v>0.94408789782555502</v>
      </c>
      <c r="G47" s="13">
        <v>327031765.95084703</v>
      </c>
      <c r="H47" s="13">
        <v>462388.19452383002</v>
      </c>
      <c r="I47" s="15">
        <v>15.68</v>
      </c>
      <c r="J47" s="16">
        <v>4.6419753086420004E-3</v>
      </c>
      <c r="K47" s="15">
        <v>5.3891296218121898</v>
      </c>
      <c r="L47" s="15">
        <v>0.14218090508784501</v>
      </c>
      <c r="M47" s="15">
        <v>7.5828172926075493E-2</v>
      </c>
      <c r="N47" s="16">
        <v>1.3333333333333299E-2</v>
      </c>
      <c r="O47" s="13">
        <v>10619.837368807101</v>
      </c>
      <c r="P47" s="13">
        <v>171.217777777778</v>
      </c>
      <c r="Q47" s="13">
        <v>40392.2457550459</v>
      </c>
      <c r="R47" s="15">
        <v>5.0223510992043296</v>
      </c>
      <c r="S47" s="13">
        <v>367.40444444444398</v>
      </c>
      <c r="T47" s="15">
        <v>3.5506153166257199</v>
      </c>
      <c r="U47" s="15">
        <v>-0.86666049419156899</v>
      </c>
      <c r="V47" s="17">
        <v>0.99987044953947501</v>
      </c>
      <c r="W47" s="15">
        <v>0.94361952394467996</v>
      </c>
      <c r="X47" s="16">
        <v>0.99441855283949698</v>
      </c>
    </row>
    <row r="48" spans="2:24" x14ac:dyDescent="0.2">
      <c r="B48" s="1">
        <v>97</v>
      </c>
      <c r="C48" s="13">
        <v>9715.3377777777805</v>
      </c>
      <c r="D48" s="13">
        <v>370.715555555555</v>
      </c>
      <c r="E48" s="15">
        <v>0.94270520502749799</v>
      </c>
      <c r="F48" s="15">
        <v>0.942705205027496</v>
      </c>
      <c r="G48" s="13">
        <v>326437877.972413</v>
      </c>
      <c r="H48" s="13">
        <v>647010.063279405</v>
      </c>
      <c r="I48" s="15">
        <v>15.4444444444444</v>
      </c>
      <c r="J48" s="16">
        <v>4.6419753086420004E-3</v>
      </c>
      <c r="K48" s="15">
        <v>5.3891296218121898</v>
      </c>
      <c r="L48" s="15">
        <v>0.15545948484604599</v>
      </c>
      <c r="M48" s="15">
        <v>9.4934197141961996E-2</v>
      </c>
      <c r="N48" s="16">
        <v>1.3333333333333299E-2</v>
      </c>
      <c r="O48" s="13">
        <v>9902.1574910165109</v>
      </c>
      <c r="P48" s="13">
        <v>163.29333333333301</v>
      </c>
      <c r="Q48" s="13">
        <v>37612.383103834298</v>
      </c>
      <c r="R48" s="15">
        <v>5.0371197166832697</v>
      </c>
      <c r="S48" s="13">
        <v>370.71555555555602</v>
      </c>
      <c r="T48" s="15">
        <v>3.5351269648147499</v>
      </c>
      <c r="U48" s="15">
        <v>-0.84727833135844</v>
      </c>
      <c r="V48" s="17">
        <v>0.99982191552006405</v>
      </c>
      <c r="W48" s="15">
        <v>0.94457596495863705</v>
      </c>
      <c r="X48" s="16">
        <v>0.99437160167417205</v>
      </c>
    </row>
    <row r="49" spans="2:24" x14ac:dyDescent="0.2">
      <c r="B49" s="1">
        <v>98</v>
      </c>
      <c r="C49" s="13">
        <v>9551.0238095238092</v>
      </c>
      <c r="D49" s="13">
        <v>380.98095238095198</v>
      </c>
      <c r="E49" s="15">
        <v>0.94021997685256298</v>
      </c>
      <c r="F49" s="15">
        <v>0.94021997685256298</v>
      </c>
      <c r="G49" s="13">
        <v>285826988.48602003</v>
      </c>
      <c r="H49" s="13">
        <v>599411.23848396505</v>
      </c>
      <c r="I49" s="15">
        <v>15.619047619047601</v>
      </c>
      <c r="J49" s="16">
        <v>4.8979591836734596E-3</v>
      </c>
      <c r="K49" s="15">
        <v>5.3273033255585602</v>
      </c>
      <c r="L49" s="15">
        <v>0.148749978097306</v>
      </c>
      <c r="M49" s="15">
        <v>8.6033214217832804E-2</v>
      </c>
      <c r="N49" s="16">
        <v>9.5238095238095299E-3</v>
      </c>
      <c r="O49" s="13">
        <v>9808.3022482930191</v>
      </c>
      <c r="P49" s="13">
        <v>162.142857142857</v>
      </c>
      <c r="Q49" s="13">
        <v>36986.699952930503</v>
      </c>
      <c r="R49" s="15">
        <v>5.00619724166397</v>
      </c>
      <c r="S49" s="13">
        <v>380.98095238095198</v>
      </c>
      <c r="T49" s="15">
        <v>3.56066118210782</v>
      </c>
      <c r="U49" s="15">
        <v>-0.86488553636829701</v>
      </c>
      <c r="V49" s="17">
        <v>0.99985258741438099</v>
      </c>
      <c r="W49" s="15">
        <v>0.94401580486244197</v>
      </c>
      <c r="X49" s="16">
        <v>0.994222605417168</v>
      </c>
    </row>
    <row r="50" spans="2:24" x14ac:dyDescent="0.2">
      <c r="B50" s="1">
        <v>99</v>
      </c>
      <c r="C50" s="13">
        <v>10905.521978021899</v>
      </c>
      <c r="D50" s="13">
        <v>451.43406593406598</v>
      </c>
      <c r="E50" s="15">
        <v>0.93006607187530299</v>
      </c>
      <c r="F50" s="15">
        <v>0.93006607187530199</v>
      </c>
      <c r="G50" s="13">
        <v>278842048.59573501</v>
      </c>
      <c r="H50" s="13">
        <v>405779.93289749499</v>
      </c>
      <c r="I50" s="15">
        <v>17.225274725274701</v>
      </c>
      <c r="J50" s="16">
        <v>5.5548846757639998E-3</v>
      </c>
      <c r="K50" s="15">
        <v>5.1963896850926004</v>
      </c>
      <c r="L50" s="15">
        <v>0.13903112230220699</v>
      </c>
      <c r="M50" s="15">
        <v>7.8175602834669997E-2</v>
      </c>
      <c r="N50" s="16">
        <v>1.0989010989011E-2</v>
      </c>
      <c r="O50" s="13">
        <v>11162.2829684274</v>
      </c>
      <c r="P50" s="13">
        <v>177.862637362637</v>
      </c>
      <c r="Q50" s="13">
        <v>42365.949191518099</v>
      </c>
      <c r="R50" s="15">
        <v>4.8668426649359899</v>
      </c>
      <c r="S50" s="13">
        <v>451.43406593406502</v>
      </c>
      <c r="T50" s="15">
        <v>3.6112130604236898</v>
      </c>
      <c r="U50" s="15">
        <v>-0.87376694353107198</v>
      </c>
      <c r="V50" s="17">
        <v>0.99984573758746498</v>
      </c>
      <c r="W50" s="15">
        <v>0.938649195985789</v>
      </c>
      <c r="X50" s="16">
        <v>0.99316754098997395</v>
      </c>
    </row>
    <row r="51" spans="2:24" x14ac:dyDescent="0.2">
      <c r="B51" s="1">
        <v>100</v>
      </c>
      <c r="C51" s="13">
        <v>12317.491124260299</v>
      </c>
      <c r="D51" s="13">
        <v>466.71005917159698</v>
      </c>
      <c r="E51" s="15">
        <v>0.92688966068402601</v>
      </c>
      <c r="F51" s="15">
        <v>0.92688966068402401</v>
      </c>
      <c r="G51" s="13">
        <v>279071329.00259203</v>
      </c>
      <c r="H51" s="13">
        <v>412902.434191201</v>
      </c>
      <c r="I51" s="15">
        <v>18.272189349112399</v>
      </c>
      <c r="J51" s="16">
        <v>6.0572108819720001E-3</v>
      </c>
      <c r="K51" s="15">
        <v>5.1134928644955702</v>
      </c>
      <c r="L51" s="15">
        <v>0.100750781869582</v>
      </c>
      <c r="M51" s="15">
        <v>4.0716744090002997E-2</v>
      </c>
      <c r="N51" s="16">
        <v>1.1834319526627E-2</v>
      </c>
      <c r="O51" s="13">
        <v>12565.6774904511</v>
      </c>
      <c r="P51" s="13">
        <v>193.51479289940801</v>
      </c>
      <c r="Q51" s="13">
        <v>47886.9900943744</v>
      </c>
      <c r="R51" s="15">
        <v>4.8397001895800704</v>
      </c>
      <c r="S51" s="13">
        <v>466.71005917159698</v>
      </c>
      <c r="T51" s="15">
        <v>3.6253436303092599</v>
      </c>
      <c r="U51" s="15">
        <v>-0.88997800818985295</v>
      </c>
      <c r="V51" s="17">
        <v>0.99986329621127401</v>
      </c>
      <c r="W51" s="15">
        <v>0.93476576798751898</v>
      </c>
      <c r="X51" s="16">
        <v>0.99293514239915104</v>
      </c>
    </row>
    <row r="52" spans="2:24" x14ac:dyDescent="0.2">
      <c r="B52" s="1">
        <v>101</v>
      </c>
      <c r="C52" s="13">
        <v>14821.532544378701</v>
      </c>
      <c r="D52" s="13">
        <v>497.34911242603499</v>
      </c>
      <c r="E52" s="15">
        <v>0.935085093900764</v>
      </c>
      <c r="F52" s="15">
        <v>0.935085093900765</v>
      </c>
      <c r="G52" s="13">
        <v>460122665.34954399</v>
      </c>
      <c r="H52" s="13">
        <v>825337.23217181198</v>
      </c>
      <c r="I52" s="15">
        <v>18.331360946745502</v>
      </c>
      <c r="J52" s="16">
        <v>5.9871853226429999E-3</v>
      </c>
      <c r="K52" s="15">
        <v>5.1216957897092996</v>
      </c>
      <c r="L52" s="15">
        <v>0.111562838774857</v>
      </c>
      <c r="M52" s="15">
        <v>4.9468686637164E-2</v>
      </c>
      <c r="N52" s="16">
        <v>1.1834319526627E-2</v>
      </c>
      <c r="O52" s="13">
        <v>15083.103242949501</v>
      </c>
      <c r="P52" s="13">
        <v>212.047337278106</v>
      </c>
      <c r="Q52" s="13">
        <v>57759.543419966903</v>
      </c>
      <c r="R52" s="15">
        <v>4.8273156181300303</v>
      </c>
      <c r="S52" s="13">
        <v>497.34911242603499</v>
      </c>
      <c r="T52" s="15">
        <v>3.6627643361165299</v>
      </c>
      <c r="U52" s="15">
        <v>-0.894621031095724</v>
      </c>
      <c r="V52" s="17">
        <v>0.99987658343661201</v>
      </c>
      <c r="W52" s="15">
        <v>0.93491438219359102</v>
      </c>
      <c r="X52" s="16">
        <v>0.99248146474575705</v>
      </c>
    </row>
    <row r="53" spans="2:24" x14ac:dyDescent="0.2">
      <c r="B53" s="1">
        <v>102</v>
      </c>
      <c r="C53" s="13">
        <v>14009.961538461501</v>
      </c>
      <c r="D53" s="13">
        <v>444.43956043956098</v>
      </c>
      <c r="E53" s="15">
        <v>0.93716285084845496</v>
      </c>
      <c r="F53" s="15">
        <v>0.93716285084845496</v>
      </c>
      <c r="G53" s="13">
        <v>360750824.43199497</v>
      </c>
      <c r="H53" s="13">
        <v>777023.90066496702</v>
      </c>
      <c r="I53" s="15">
        <v>17.362637362637301</v>
      </c>
      <c r="J53" s="16">
        <v>5.6152638570221101E-3</v>
      </c>
      <c r="K53" s="15">
        <v>5.1887726831084304</v>
      </c>
      <c r="L53" s="15">
        <v>0.11166938074755101</v>
      </c>
      <c r="M53" s="15">
        <v>4.6158479062505302E-2</v>
      </c>
      <c r="N53" s="16">
        <v>1.0989010989011E-2</v>
      </c>
      <c r="O53" s="13">
        <v>14285.6945998794</v>
      </c>
      <c r="P53" s="13">
        <v>207.043956043956</v>
      </c>
      <c r="Q53" s="13">
        <v>54492.263579357103</v>
      </c>
      <c r="R53" s="15">
        <v>4.8678506323545303</v>
      </c>
      <c r="S53" s="13">
        <v>444.43956043956098</v>
      </c>
      <c r="T53" s="15">
        <v>3.6191043000784102</v>
      </c>
      <c r="U53" s="15">
        <v>-0.88018104903177496</v>
      </c>
      <c r="V53" s="17">
        <v>0.99986011016348797</v>
      </c>
      <c r="W53" s="15">
        <v>0.938018165377701</v>
      </c>
      <c r="X53" s="16">
        <v>0.99327465343384402</v>
      </c>
    </row>
    <row r="54" spans="2:24" x14ac:dyDescent="0.2">
      <c r="B54" s="1">
        <v>103</v>
      </c>
      <c r="C54" s="13">
        <v>13905.371212121199</v>
      </c>
      <c r="D54" s="13">
        <v>368.98484848484901</v>
      </c>
      <c r="E54" s="15">
        <v>0.92684849782929701</v>
      </c>
      <c r="F54" s="15">
        <v>0.92684849782929701</v>
      </c>
      <c r="G54" s="13">
        <v>199912810.73839501</v>
      </c>
      <c r="H54" s="13">
        <v>422638.90045078797</v>
      </c>
      <c r="I54" s="15">
        <v>15.681818181818199</v>
      </c>
      <c r="J54" s="16">
        <v>7.9201101928374797E-3</v>
      </c>
      <c r="K54" s="15">
        <v>4.8512952325609104</v>
      </c>
      <c r="L54" s="15">
        <v>0.129929916543502</v>
      </c>
      <c r="M54" s="15">
        <v>6.2912345339416906E-2</v>
      </c>
      <c r="N54" s="16">
        <v>1.5151515151515201E-2</v>
      </c>
      <c r="O54" s="13">
        <v>14147.7769805322</v>
      </c>
      <c r="P54" s="13">
        <v>215.18181818181799</v>
      </c>
      <c r="Q54" s="13">
        <v>54016.254586762901</v>
      </c>
      <c r="R54" s="15">
        <v>4.6372866313020999</v>
      </c>
      <c r="S54" s="13">
        <v>368.98484848484901</v>
      </c>
      <c r="T54" s="15">
        <v>3.44201342569318</v>
      </c>
      <c r="U54" s="15">
        <v>-0.90150429899070095</v>
      </c>
      <c r="V54" s="17">
        <v>0.99983478777431301</v>
      </c>
      <c r="W54" s="15">
        <v>0.94360319650031499</v>
      </c>
      <c r="X54" s="16">
        <v>0.99441159260085099</v>
      </c>
    </row>
    <row r="55" spans="2:24" x14ac:dyDescent="0.2">
      <c r="B55" s="1">
        <v>104</v>
      </c>
      <c r="C55" s="13">
        <v>9658.2800000000007</v>
      </c>
      <c r="D55" s="13">
        <v>280.93</v>
      </c>
      <c r="E55" s="15">
        <v>0.92228857231887995</v>
      </c>
      <c r="F55" s="15">
        <v>0.92228857231887995</v>
      </c>
      <c r="G55" s="13">
        <v>95718524.080840394</v>
      </c>
      <c r="H55" s="13">
        <v>256723.82292599999</v>
      </c>
      <c r="I55" s="15">
        <v>14.15</v>
      </c>
      <c r="J55" s="16">
        <v>0.01</v>
      </c>
      <c r="K55" s="15">
        <v>4.6051701859880696</v>
      </c>
      <c r="L55" s="15">
        <v>0.123840233544023</v>
      </c>
      <c r="M55" s="15">
        <v>5.5186824296482202E-2</v>
      </c>
      <c r="N55" s="16">
        <v>0.01</v>
      </c>
      <c r="O55" s="13">
        <v>9923.0372139948595</v>
      </c>
      <c r="P55" s="13">
        <v>179.17</v>
      </c>
      <c r="Q55" s="13">
        <v>37363.1708387158</v>
      </c>
      <c r="R55" s="15">
        <v>4.3815285875071597</v>
      </c>
      <c r="S55" s="13">
        <v>280.93</v>
      </c>
      <c r="T55" s="15">
        <v>3.2732723939407702</v>
      </c>
      <c r="U55" s="15">
        <v>-0.91595398071071799</v>
      </c>
      <c r="V55" s="17">
        <v>0.99979142858320202</v>
      </c>
      <c r="W55" s="15">
        <v>0.94847605306881799</v>
      </c>
      <c r="X55" s="16">
        <v>0.99571704026683505</v>
      </c>
    </row>
    <row r="56" spans="2:24" x14ac:dyDescent="0.2">
      <c r="B56" s="1">
        <v>105</v>
      </c>
      <c r="C56" s="13">
        <v>9717.9666666666708</v>
      </c>
      <c r="D56" s="13">
        <v>343.66666666666703</v>
      </c>
      <c r="E56" s="15">
        <v>0.90710201865099105</v>
      </c>
      <c r="F56" s="15">
        <v>0.90710201865099105</v>
      </c>
      <c r="G56" s="13">
        <v>103037474.565541</v>
      </c>
      <c r="H56" s="13">
        <v>265187.97296022001</v>
      </c>
      <c r="I56" s="15">
        <v>15.2888888888889</v>
      </c>
      <c r="J56" s="16">
        <v>1.1111111111111099E-2</v>
      </c>
      <c r="K56" s="15">
        <v>4.4998096703302499</v>
      </c>
      <c r="L56" s="15">
        <v>0.13088039969964799</v>
      </c>
      <c r="M56" s="15">
        <v>6.4953880030804795E-2</v>
      </c>
      <c r="N56" s="16">
        <v>1.1111111111111099E-2</v>
      </c>
      <c r="O56" s="13">
        <v>9973.6083296170491</v>
      </c>
      <c r="P56" s="13">
        <v>179.48888888888899</v>
      </c>
      <c r="Q56" s="13">
        <v>37673.059250314902</v>
      </c>
      <c r="R56" s="15">
        <v>4.3495524976901603</v>
      </c>
      <c r="S56" s="13">
        <v>343.66666666666703</v>
      </c>
      <c r="T56" s="15">
        <v>3.4175796778323599</v>
      </c>
      <c r="U56" s="15">
        <v>-0.92800132892960796</v>
      </c>
      <c r="V56" s="17">
        <v>0.999803946319193</v>
      </c>
      <c r="W56" s="15">
        <v>0.94484129700423902</v>
      </c>
      <c r="X56" s="16">
        <v>0.99477419184278904</v>
      </c>
    </row>
    <row r="57" spans="2:24" x14ac:dyDescent="0.2">
      <c r="B57" s="1">
        <v>106</v>
      </c>
      <c r="C57" s="13">
        <v>9020.7199999999993</v>
      </c>
      <c r="D57" s="13">
        <v>345.22</v>
      </c>
      <c r="E57" s="15">
        <v>0.90758902071901604</v>
      </c>
      <c r="F57" s="15">
        <v>0.90758902071901204</v>
      </c>
      <c r="G57" s="13">
        <v>104705569.652227</v>
      </c>
      <c r="H57" s="13">
        <v>283006.40006399801</v>
      </c>
      <c r="I57" s="15">
        <v>15.64</v>
      </c>
      <c r="J57" s="16">
        <v>1.04E-2</v>
      </c>
      <c r="K57" s="15">
        <v>4.5774442987656698</v>
      </c>
      <c r="L57" s="15">
        <v>0.12697489726637801</v>
      </c>
      <c r="M57" s="15">
        <v>6.2624075683745006E-2</v>
      </c>
      <c r="N57" s="16">
        <v>0.02</v>
      </c>
      <c r="O57" s="13">
        <v>9209.7173647061209</v>
      </c>
      <c r="P57" s="13">
        <v>171.18</v>
      </c>
      <c r="Q57" s="13">
        <v>34963.993190139598</v>
      </c>
      <c r="R57" s="15">
        <v>4.3313092945000102</v>
      </c>
      <c r="S57" s="13">
        <v>345.22</v>
      </c>
      <c r="T57" s="15">
        <v>3.4411721776095199</v>
      </c>
      <c r="U57" s="15">
        <v>-0.90327146775353895</v>
      </c>
      <c r="V57" s="17">
        <v>0.99974718896525305</v>
      </c>
      <c r="W57" s="15">
        <v>0.94349409446912003</v>
      </c>
      <c r="X57" s="16">
        <v>0.99474898403050505</v>
      </c>
    </row>
    <row r="58" spans="2:24" x14ac:dyDescent="0.2">
      <c r="B58" s="1">
        <v>107</v>
      </c>
      <c r="C58" s="13">
        <v>10457.99</v>
      </c>
      <c r="D58" s="13">
        <v>508.05999999999898</v>
      </c>
      <c r="E58" s="15">
        <v>0.90301431343338601</v>
      </c>
      <c r="F58" s="15">
        <v>0.90301431343338601</v>
      </c>
      <c r="G58" s="13">
        <v>239943821.81136501</v>
      </c>
      <c r="H58" s="13">
        <v>664548.355776001</v>
      </c>
      <c r="I58" s="15">
        <v>18.5399999999999</v>
      </c>
      <c r="J58" s="16">
        <v>0.01</v>
      </c>
      <c r="K58" s="15">
        <v>4.6051701859880696</v>
      </c>
      <c r="L58" s="15">
        <v>0.10783405762505301</v>
      </c>
      <c r="M58" s="15">
        <v>4.9242423300856E-2</v>
      </c>
      <c r="N58" s="16">
        <v>0.01</v>
      </c>
      <c r="O58" s="13">
        <v>10719.4572324493</v>
      </c>
      <c r="P58" s="13">
        <v>179.92</v>
      </c>
      <c r="Q58" s="13">
        <v>40764.2963686742</v>
      </c>
      <c r="R58" s="15">
        <v>4.4335823812160404</v>
      </c>
      <c r="S58" s="13">
        <v>508.06</v>
      </c>
      <c r="T58" s="15">
        <v>3.4873012751903398</v>
      </c>
      <c r="U58" s="15">
        <v>-0.93006219361047304</v>
      </c>
      <c r="V58" s="17">
        <v>0.99983578257565098</v>
      </c>
      <c r="W58" s="15">
        <v>0.93424150218111102</v>
      </c>
      <c r="X58" s="16">
        <v>0.992317870606782</v>
      </c>
    </row>
    <row r="59" spans="2:24" x14ac:dyDescent="0.2">
      <c r="B59" s="1">
        <v>108</v>
      </c>
      <c r="C59" s="13">
        <v>8216.9636363636291</v>
      </c>
      <c r="D59" s="13">
        <v>457.21818181818099</v>
      </c>
      <c r="E59" s="15">
        <v>0.91510480221033597</v>
      </c>
      <c r="F59" s="15">
        <v>0.91510480221033497</v>
      </c>
      <c r="G59" s="13">
        <v>234292500.808808</v>
      </c>
      <c r="H59" s="13">
        <v>518270.42987828603</v>
      </c>
      <c r="I59" s="15">
        <v>16.690909090908999</v>
      </c>
      <c r="J59" s="16">
        <v>9.2561983471069996E-3</v>
      </c>
      <c r="K59" s="15">
        <v>4.6878776897821997</v>
      </c>
      <c r="L59" s="15">
        <v>0.152533885292294</v>
      </c>
      <c r="M59" s="15">
        <v>9.1770303405670994E-2</v>
      </c>
      <c r="N59" s="16">
        <v>1.8181818181818001E-2</v>
      </c>
      <c r="O59" s="13">
        <v>8512.6612806265603</v>
      </c>
      <c r="P59" s="13">
        <v>151.85454545454499</v>
      </c>
      <c r="Q59" s="13">
        <v>32005.4730496841</v>
      </c>
      <c r="R59" s="15">
        <v>4.4089510896475597</v>
      </c>
      <c r="S59" s="13">
        <v>457.21818181818099</v>
      </c>
      <c r="T59" s="15">
        <v>3.4601111936228901</v>
      </c>
      <c r="U59" s="15">
        <v>-0.92253476808454804</v>
      </c>
      <c r="V59" s="17">
        <v>0.99984371534338801</v>
      </c>
      <c r="W59" s="15">
        <v>0.94078116024297598</v>
      </c>
      <c r="X59" s="16">
        <v>0.99309361326449497</v>
      </c>
    </row>
    <row r="61" spans="2:24" x14ac:dyDescent="0.2">
      <c r="B61" s="24" t="s">
        <v>7</v>
      </c>
      <c r="C61" s="23" t="s">
        <v>35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2:24" ht="51" x14ac:dyDescent="0.2">
      <c r="B62" s="24"/>
      <c r="C62" s="11" t="s">
        <v>13</v>
      </c>
      <c r="D62" s="11" t="s">
        <v>3</v>
      </c>
      <c r="E62" s="11" t="s">
        <v>4</v>
      </c>
      <c r="F62" s="11" t="s">
        <v>30</v>
      </c>
      <c r="G62" s="11" t="s">
        <v>14</v>
      </c>
      <c r="H62" s="11" t="s">
        <v>15</v>
      </c>
      <c r="I62" s="11" t="s">
        <v>16</v>
      </c>
      <c r="J62" s="11" t="s">
        <v>5</v>
      </c>
      <c r="K62" s="11" t="s">
        <v>17</v>
      </c>
      <c r="L62" s="11" t="s">
        <v>6</v>
      </c>
      <c r="M62" s="11" t="s">
        <v>31</v>
      </c>
      <c r="N62" s="11" t="s">
        <v>18</v>
      </c>
      <c r="O62" s="11" t="s">
        <v>19</v>
      </c>
      <c r="P62" s="11" t="s">
        <v>20</v>
      </c>
      <c r="Q62" s="11" t="s">
        <v>21</v>
      </c>
      <c r="R62" s="11" t="s">
        <v>22</v>
      </c>
      <c r="S62" s="11" t="s">
        <v>23</v>
      </c>
      <c r="T62" s="11" t="s">
        <v>24</v>
      </c>
      <c r="U62" s="11" t="s">
        <v>28</v>
      </c>
      <c r="V62" s="11" t="s">
        <v>29</v>
      </c>
      <c r="W62" s="11" t="s">
        <v>25</v>
      </c>
      <c r="X62" s="11" t="s">
        <v>26</v>
      </c>
    </row>
    <row r="63" spans="2:24" x14ac:dyDescent="0.2">
      <c r="B63" s="1">
        <v>53</v>
      </c>
      <c r="C63" s="13">
        <v>5147.3999999999996</v>
      </c>
      <c r="D63" s="13">
        <v>90.966666666666697</v>
      </c>
      <c r="E63" s="15">
        <v>0.856094677558909</v>
      </c>
      <c r="F63" s="15">
        <v>0.856094677558915</v>
      </c>
      <c r="G63" s="13">
        <v>1247982.20332963</v>
      </c>
      <c r="H63" s="13">
        <v>-6645.7832592592204</v>
      </c>
      <c r="I63" s="15">
        <v>8.1666666666666696</v>
      </c>
      <c r="J63" s="16">
        <v>3.3333333333333298E-2</v>
      </c>
      <c r="K63" s="15">
        <v>3.4011973816621501</v>
      </c>
      <c r="L63" s="15">
        <v>0.164286791639733</v>
      </c>
      <c r="M63" s="15">
        <v>7.4301349949386697E-2</v>
      </c>
      <c r="N63" s="16">
        <v>3.3333333333333298E-2</v>
      </c>
      <c r="O63" s="13">
        <v>5476.0310931695303</v>
      </c>
      <c r="P63" s="13">
        <v>141.03333333333299</v>
      </c>
      <c r="Q63" s="13">
        <v>19732.770402174901</v>
      </c>
      <c r="R63" s="15">
        <v>3.4011973816621501</v>
      </c>
      <c r="S63" s="13">
        <v>90.966666666666697</v>
      </c>
      <c r="T63" s="15">
        <v>2.5232109529528901</v>
      </c>
      <c r="U63" s="15">
        <v>-0.92816438636625398</v>
      </c>
      <c r="V63" s="17">
        <v>0.99872285294214402</v>
      </c>
      <c r="W63" s="15">
        <v>0.96930583853876495</v>
      </c>
      <c r="X63" s="16">
        <v>0.99860488561222505</v>
      </c>
    </row>
    <row r="64" spans="2:24" x14ac:dyDescent="0.2">
      <c r="B64" s="1">
        <v>54</v>
      </c>
      <c r="C64" s="13">
        <v>5057.5238095238101</v>
      </c>
      <c r="D64" s="13">
        <v>84.142857142857096</v>
      </c>
      <c r="E64" s="15">
        <v>0.78770061744984698</v>
      </c>
      <c r="F64" s="15">
        <v>0.78770061744984199</v>
      </c>
      <c r="G64" s="13">
        <v>1034479.28028445</v>
      </c>
      <c r="H64" s="13">
        <v>-2012.20915667853</v>
      </c>
      <c r="I64" s="15">
        <v>8.0952380952380896</v>
      </c>
      <c r="J64" s="16">
        <v>2.3809523809523801E-2</v>
      </c>
      <c r="K64" s="15">
        <v>3.73766961828336</v>
      </c>
      <c r="L64" s="15">
        <v>0.15460130439122</v>
      </c>
      <c r="M64" s="15">
        <v>6.0320753878394202E-2</v>
      </c>
      <c r="N64" s="16">
        <v>2.3809523809523801E-2</v>
      </c>
      <c r="O64" s="13">
        <v>5163.5692565133004</v>
      </c>
      <c r="P64" s="13">
        <v>140.09523809523799</v>
      </c>
      <c r="Q64" s="13">
        <v>19347.4162751734</v>
      </c>
      <c r="R64" s="15">
        <v>3.4941622689594598</v>
      </c>
      <c r="S64" s="13">
        <v>84.142857142857096</v>
      </c>
      <c r="T64" s="15">
        <v>2.5141168826349198</v>
      </c>
      <c r="U64" s="15">
        <v>-0.86395622437336905</v>
      </c>
      <c r="V64" s="17">
        <v>0.99843329948807302</v>
      </c>
      <c r="W64" s="15">
        <v>0.96949171835965198</v>
      </c>
      <c r="X64" s="16">
        <v>0.99870884335295496</v>
      </c>
    </row>
    <row r="65" spans="2:24" x14ac:dyDescent="0.2">
      <c r="B65" s="1">
        <v>55</v>
      </c>
      <c r="C65" s="13">
        <v>5173.76190476191</v>
      </c>
      <c r="D65" s="13">
        <v>87.595238095238102</v>
      </c>
      <c r="E65" s="15">
        <v>0.78751842433660901</v>
      </c>
      <c r="F65" s="15">
        <v>0.78751842433661001</v>
      </c>
      <c r="G65" s="13">
        <v>1131774.0976936701</v>
      </c>
      <c r="H65" s="13">
        <v>-3497.0860058309299</v>
      </c>
      <c r="I65" s="15">
        <v>8.5</v>
      </c>
      <c r="J65" s="16">
        <v>2.3809523809523801E-2</v>
      </c>
      <c r="K65" s="15">
        <v>3.73766961828336</v>
      </c>
      <c r="L65" s="15">
        <v>0.12862442762652801</v>
      </c>
      <c r="M65" s="15">
        <v>2.9484292413876199E-2</v>
      </c>
      <c r="N65" s="16">
        <v>2.3809523809523801E-2</v>
      </c>
      <c r="O65" s="13">
        <v>5279.3549480971196</v>
      </c>
      <c r="P65" s="13">
        <v>141.642857142857</v>
      </c>
      <c r="Q65" s="13">
        <v>19792.445896917201</v>
      </c>
      <c r="R65" s="15">
        <v>3.53962756669481</v>
      </c>
      <c r="S65" s="13">
        <v>87.595238095238102</v>
      </c>
      <c r="T65" s="15">
        <v>2.5323268995772099</v>
      </c>
      <c r="U65" s="15">
        <v>-0.91448010172981198</v>
      </c>
      <c r="V65" s="17">
        <v>0.99912895115677403</v>
      </c>
      <c r="W65" s="15">
        <v>0.96795537073396698</v>
      </c>
      <c r="X65" s="16">
        <v>0.99865587306301395</v>
      </c>
    </row>
    <row r="66" spans="2:24" x14ac:dyDescent="0.2">
      <c r="B66" s="1">
        <v>56</v>
      </c>
      <c r="C66" s="13">
        <v>5410.8809523809496</v>
      </c>
      <c r="D66" s="13">
        <v>96.261904761904802</v>
      </c>
      <c r="E66" s="15">
        <v>0.85637066534363004</v>
      </c>
      <c r="F66" s="15">
        <v>0.85637066534363204</v>
      </c>
      <c r="G66" s="13">
        <v>1911109.12576839</v>
      </c>
      <c r="H66" s="13">
        <v>-3660.8350610084999</v>
      </c>
      <c r="I66" s="15">
        <v>8.8333333333333304</v>
      </c>
      <c r="J66" s="16">
        <v>2.7210884353741499E-2</v>
      </c>
      <c r="K66" s="15">
        <v>3.6386485924890799</v>
      </c>
      <c r="L66" s="15">
        <v>0.14102748755004399</v>
      </c>
      <c r="M66" s="15">
        <v>4.8804328651725001E-2</v>
      </c>
      <c r="N66" s="16">
        <v>4.7619047619047603E-2</v>
      </c>
      <c r="O66" s="13">
        <v>5674.1882074662299</v>
      </c>
      <c r="P66" s="13">
        <v>143.97619047619</v>
      </c>
      <c r="Q66" s="13">
        <v>20723.800799865901</v>
      </c>
      <c r="R66" s="15">
        <v>3.5726345752928999</v>
      </c>
      <c r="S66" s="13">
        <v>96.261904761904702</v>
      </c>
      <c r="T66" s="15">
        <v>2.41712501313576</v>
      </c>
      <c r="U66" s="15">
        <v>-0.89336945086191799</v>
      </c>
      <c r="V66" s="17">
        <v>0.99869398541877596</v>
      </c>
      <c r="W66" s="15">
        <v>0.96677100437742203</v>
      </c>
      <c r="X66" s="16">
        <v>0.99852353925916204</v>
      </c>
    </row>
    <row r="67" spans="2:24" x14ac:dyDescent="0.2">
      <c r="B67" s="1">
        <v>57</v>
      </c>
      <c r="C67" s="13">
        <v>5900.3333333333303</v>
      </c>
      <c r="D67" s="13">
        <v>112.904761904762</v>
      </c>
      <c r="E67" s="15">
        <v>0.78941743822029797</v>
      </c>
      <c r="F67" s="15">
        <v>0.78941743822031396</v>
      </c>
      <c r="G67" s="13">
        <v>1692159.02298425</v>
      </c>
      <c r="H67" s="13">
        <v>-1784.0746139724299</v>
      </c>
      <c r="I67" s="15">
        <v>9.2857142857142794</v>
      </c>
      <c r="J67" s="16">
        <v>2.3809523809523801E-2</v>
      </c>
      <c r="K67" s="15">
        <v>3.73766961828336</v>
      </c>
      <c r="L67" s="15">
        <v>0.20115168976845199</v>
      </c>
      <c r="M67" s="15">
        <v>0.12748780673659199</v>
      </c>
      <c r="N67" s="16">
        <v>2.3809523809523801E-2</v>
      </c>
      <c r="O67" s="13">
        <v>6069.09288588662</v>
      </c>
      <c r="P67" s="13">
        <v>151.04761904761901</v>
      </c>
      <c r="Q67" s="13">
        <v>22661.137975644699</v>
      </c>
      <c r="R67" s="15">
        <v>3.5271692775575501</v>
      </c>
      <c r="S67" s="13">
        <v>112.904761904762</v>
      </c>
      <c r="T67" s="15">
        <v>2.5838081863414999</v>
      </c>
      <c r="U67" s="15">
        <v>-0.84693360118723504</v>
      </c>
      <c r="V67" s="17">
        <v>0.99800962444954999</v>
      </c>
      <c r="W67" s="15">
        <v>0.96523561910212097</v>
      </c>
      <c r="X67" s="16">
        <v>0.99826875691970096</v>
      </c>
    </row>
    <row r="68" spans="2:24" x14ac:dyDescent="0.2">
      <c r="B68" s="1">
        <v>58</v>
      </c>
      <c r="C68" s="13">
        <v>6311.1428571428596</v>
      </c>
      <c r="D68" s="13">
        <v>160.71428571428601</v>
      </c>
      <c r="E68" s="15">
        <v>0.75720619778655895</v>
      </c>
      <c r="F68" s="15">
        <v>0.75720619778656395</v>
      </c>
      <c r="G68" s="13">
        <v>2618442.5574374902</v>
      </c>
      <c r="H68" s="13">
        <v>-1074.2247057551899</v>
      </c>
      <c r="I68" s="15">
        <v>11.047619047618999</v>
      </c>
      <c r="J68" s="16">
        <v>2.3809523809523801E-2</v>
      </c>
      <c r="K68" s="15">
        <v>3.73766961828336</v>
      </c>
      <c r="L68" s="15">
        <v>0.14276821407256199</v>
      </c>
      <c r="M68" s="15">
        <v>6.4882903705144199E-2</v>
      </c>
      <c r="N68" s="16">
        <v>2.3809523809523801E-2</v>
      </c>
      <c r="O68" s="13">
        <v>6480.0451994656396</v>
      </c>
      <c r="P68" s="13">
        <v>155.80952380952399</v>
      </c>
      <c r="Q68" s="13">
        <v>24372.683215277801</v>
      </c>
      <c r="R68" s="15">
        <v>3.3496759454298402</v>
      </c>
      <c r="S68" s="13">
        <v>160.71428571428601</v>
      </c>
      <c r="T68" s="15">
        <v>2.8832099662428901</v>
      </c>
      <c r="U68" s="15">
        <v>-0.89743694299960497</v>
      </c>
      <c r="V68" s="17">
        <v>0.99899722373320798</v>
      </c>
      <c r="W68" s="15">
        <v>0.95899837945348598</v>
      </c>
      <c r="X68" s="16">
        <v>0.99753954401629796</v>
      </c>
    </row>
    <row r="69" spans="2:24" x14ac:dyDescent="0.2">
      <c r="B69" s="1">
        <v>59</v>
      </c>
      <c r="C69" s="13">
        <v>7117.3714285714304</v>
      </c>
      <c r="D69" s="13">
        <v>150.05714285714299</v>
      </c>
      <c r="E69" s="15">
        <v>0.79953762869839795</v>
      </c>
      <c r="F69" s="15">
        <v>0.79953762869840095</v>
      </c>
      <c r="G69" s="13">
        <v>3151281.9415057101</v>
      </c>
      <c r="H69" s="13">
        <v>-9846.1740874634706</v>
      </c>
      <c r="I69" s="15">
        <v>10.5714285714286</v>
      </c>
      <c r="J69" s="16">
        <v>2.8571428571428598E-2</v>
      </c>
      <c r="K69" s="15">
        <v>3.5553480614894002</v>
      </c>
      <c r="L69" s="15">
        <v>0.123126811766563</v>
      </c>
      <c r="M69" s="15">
        <v>3.4106200176167702E-2</v>
      </c>
      <c r="N69" s="16">
        <v>2.8571428571428598E-2</v>
      </c>
      <c r="O69" s="13">
        <v>7400.1688379197203</v>
      </c>
      <c r="P69" s="13">
        <v>165.48571428571401</v>
      </c>
      <c r="Q69" s="13">
        <v>27532.4868604031</v>
      </c>
      <c r="R69" s="15">
        <v>3.3176975995831399</v>
      </c>
      <c r="S69" s="13">
        <v>150.05714285714299</v>
      </c>
      <c r="T69" s="15">
        <v>2.7676469409470998</v>
      </c>
      <c r="U69" s="15">
        <v>-0.89998569202080403</v>
      </c>
      <c r="V69" s="17">
        <v>0.99872431230015601</v>
      </c>
      <c r="W69" s="15">
        <v>0.96070999616670005</v>
      </c>
      <c r="X69" s="16">
        <v>0.99770313453118098</v>
      </c>
    </row>
    <row r="70" spans="2:24" x14ac:dyDescent="0.2">
      <c r="B70" s="1">
        <v>60</v>
      </c>
      <c r="C70" s="13">
        <v>6630.7708333333303</v>
      </c>
      <c r="D70" s="13">
        <v>225.3125</v>
      </c>
      <c r="E70" s="15">
        <v>0.80555077416515497</v>
      </c>
      <c r="F70" s="15">
        <v>0.80555077416515597</v>
      </c>
      <c r="G70" s="13">
        <v>6750125.2594124097</v>
      </c>
      <c r="H70" s="13">
        <v>-810.702492042838</v>
      </c>
      <c r="I70" s="15">
        <v>12.6875</v>
      </c>
      <c r="J70" s="16">
        <v>2.2569444444444399E-2</v>
      </c>
      <c r="K70" s="15">
        <v>3.8134387458612098</v>
      </c>
      <c r="L70" s="15">
        <v>0.117724608930728</v>
      </c>
      <c r="M70" s="15">
        <v>4.0876575710614302E-2</v>
      </c>
      <c r="N70" s="16">
        <v>4.1666666666666699E-2</v>
      </c>
      <c r="O70" s="13">
        <v>6970.2683490326599</v>
      </c>
      <c r="P70" s="13">
        <v>157.729166666667</v>
      </c>
      <c r="Q70" s="13">
        <v>25581.098545772202</v>
      </c>
      <c r="R70" s="15">
        <v>3.7447754778194602</v>
      </c>
      <c r="S70" s="13">
        <v>225.3125</v>
      </c>
      <c r="T70" s="15">
        <v>2.9900441557508999</v>
      </c>
      <c r="U70" s="15">
        <v>-0.907529852303124</v>
      </c>
      <c r="V70" s="17">
        <v>0.99920929209639697</v>
      </c>
      <c r="W70" s="15">
        <v>0.95344966496824102</v>
      </c>
      <c r="X70" s="16">
        <v>0.99655991208810701</v>
      </c>
    </row>
    <row r="71" spans="2:24" x14ac:dyDescent="0.2">
      <c r="B71" s="1">
        <v>61</v>
      </c>
      <c r="C71" s="13">
        <v>6282.3125</v>
      </c>
      <c r="D71" s="13">
        <v>203.083333333333</v>
      </c>
      <c r="E71" s="15">
        <v>0.81229370407495705</v>
      </c>
      <c r="F71" s="15">
        <v>0.81229370407495705</v>
      </c>
      <c r="G71" s="13">
        <v>6624577.0138798496</v>
      </c>
      <c r="H71" s="13">
        <v>2296.8933738424798</v>
      </c>
      <c r="I71" s="15">
        <v>12</v>
      </c>
      <c r="J71" s="16">
        <v>2.0833333333333301E-2</v>
      </c>
      <c r="K71" s="15">
        <v>3.87120101090788</v>
      </c>
      <c r="L71" s="15">
        <v>0.17371590628072101</v>
      </c>
      <c r="M71" s="15">
        <v>0.108908618907091</v>
      </c>
      <c r="N71" s="16">
        <v>2.0833333333333301E-2</v>
      </c>
      <c r="O71" s="13">
        <v>6565.5184297708402</v>
      </c>
      <c r="P71" s="13">
        <v>153.291666666667</v>
      </c>
      <c r="Q71" s="13">
        <v>24215.550598948601</v>
      </c>
      <c r="R71" s="15">
        <v>3.6870132127728001</v>
      </c>
      <c r="S71" s="13">
        <v>203.083333333333</v>
      </c>
      <c r="T71" s="15">
        <v>3.0534434333923302</v>
      </c>
      <c r="U71" s="15">
        <v>-0.93702726169406103</v>
      </c>
      <c r="V71" s="17">
        <v>0.99948371780490497</v>
      </c>
      <c r="W71" s="15">
        <v>0.95584562428895903</v>
      </c>
      <c r="X71" s="16">
        <v>0.99689599565404696</v>
      </c>
    </row>
    <row r="72" spans="2:24" x14ac:dyDescent="0.2">
      <c r="B72" s="1">
        <v>62</v>
      </c>
      <c r="C72" s="13">
        <v>6613.8809523809496</v>
      </c>
      <c r="D72" s="13">
        <v>207.54761904761901</v>
      </c>
      <c r="E72" s="15">
        <v>0.76928400498140204</v>
      </c>
      <c r="F72" s="15">
        <v>0.76928400498140204</v>
      </c>
      <c r="G72" s="13">
        <v>4715614.4408454504</v>
      </c>
      <c r="H72" s="13">
        <v>586.408379224702</v>
      </c>
      <c r="I72" s="15">
        <v>12.6428571428571</v>
      </c>
      <c r="J72" s="16">
        <v>2.3809523809523801E-2</v>
      </c>
      <c r="K72" s="15">
        <v>3.73766961828336</v>
      </c>
      <c r="L72" s="15">
        <v>0.104102135630389</v>
      </c>
      <c r="M72" s="15">
        <v>2.34636057227312E-2</v>
      </c>
      <c r="N72" s="16">
        <v>2.3809523809523801E-2</v>
      </c>
      <c r="O72" s="13">
        <v>6850.4260991196197</v>
      </c>
      <c r="P72" s="13">
        <v>158.54761904761901</v>
      </c>
      <c r="Q72" s="13">
        <v>25542.9697351002</v>
      </c>
      <c r="R72" s="15">
        <v>3.5726345752928999</v>
      </c>
      <c r="S72" s="13">
        <v>207.54761904761901</v>
      </c>
      <c r="T72" s="15">
        <v>2.8566452577531001</v>
      </c>
      <c r="U72" s="15">
        <v>-0.92674477635589902</v>
      </c>
      <c r="V72" s="17">
        <v>0.99923002720971599</v>
      </c>
      <c r="W72" s="15">
        <v>0.95339445694753999</v>
      </c>
      <c r="X72" s="16">
        <v>0.99682658047809503</v>
      </c>
    </row>
    <row r="73" spans="2:24" x14ac:dyDescent="0.2">
      <c r="B73" s="1">
        <v>63</v>
      </c>
      <c r="C73" s="13">
        <v>6998.1904761904798</v>
      </c>
      <c r="D73" s="13">
        <v>221.80952380952399</v>
      </c>
      <c r="E73" s="15">
        <v>0.75411602058736904</v>
      </c>
      <c r="F73" s="15">
        <v>0.75411602058736804</v>
      </c>
      <c r="G73" s="13">
        <v>4945779.1082882099</v>
      </c>
      <c r="H73" s="13">
        <v>-843.89212827993197</v>
      </c>
      <c r="I73" s="15">
        <v>13.047619047618999</v>
      </c>
      <c r="J73" s="16">
        <v>2.3809523809523801E-2</v>
      </c>
      <c r="K73" s="15">
        <v>3.73766961828336</v>
      </c>
      <c r="L73" s="15">
        <v>9.6908174590399701E-2</v>
      </c>
      <c r="M73" s="15">
        <v>1.8273359698291299E-2</v>
      </c>
      <c r="N73" s="16">
        <v>2.3809523809523801E-2</v>
      </c>
      <c r="O73" s="13">
        <v>7207.4736551878004</v>
      </c>
      <c r="P73" s="13">
        <v>163.28571428571399</v>
      </c>
      <c r="Q73" s="13">
        <v>27028.9946685551</v>
      </c>
      <c r="R73" s="15">
        <v>3.6716556010871799</v>
      </c>
      <c r="S73" s="13">
        <v>221.80952380952399</v>
      </c>
      <c r="T73" s="15">
        <v>2.8566452577531001</v>
      </c>
      <c r="U73" s="15">
        <v>-0.89505766012361598</v>
      </c>
      <c r="V73" s="17">
        <v>0.99882672107341197</v>
      </c>
      <c r="W73" s="15">
        <v>0.95200018397769104</v>
      </c>
      <c r="X73" s="16">
        <v>0.99661086012697297</v>
      </c>
    </row>
    <row r="74" spans="2:24" x14ac:dyDescent="0.2">
      <c r="B74" s="1">
        <v>64</v>
      </c>
      <c r="C74" s="13">
        <v>7136.1666666666697</v>
      </c>
      <c r="D74" s="13">
        <v>196.59523809523799</v>
      </c>
      <c r="E74" s="15">
        <v>0.78928284490551204</v>
      </c>
      <c r="F74" s="15">
        <v>0.78928284490551404</v>
      </c>
      <c r="G74" s="13">
        <v>5676010.8452139897</v>
      </c>
      <c r="H74" s="13">
        <v>-623.59691178050298</v>
      </c>
      <c r="I74" s="15">
        <v>12.6428571428571</v>
      </c>
      <c r="J74" s="16">
        <v>2.3809523809523801E-2</v>
      </c>
      <c r="K74" s="15">
        <v>3.73766961828336</v>
      </c>
      <c r="L74" s="15">
        <v>9.2033364792436401E-2</v>
      </c>
      <c r="M74" s="15">
        <v>1.43321893594295E-2</v>
      </c>
      <c r="N74" s="16">
        <v>2.3809523809523801E-2</v>
      </c>
      <c r="O74" s="13">
        <v>7313.3784024461802</v>
      </c>
      <c r="P74" s="13">
        <v>164.59523809523799</v>
      </c>
      <c r="Q74" s="13">
        <v>27571.331151111899</v>
      </c>
      <c r="R74" s="15">
        <v>3.5931832947537399</v>
      </c>
      <c r="S74" s="13">
        <v>196.59523809523799</v>
      </c>
      <c r="T74" s="15">
        <v>2.80910551872311</v>
      </c>
      <c r="U74" s="15">
        <v>-0.941079800833305</v>
      </c>
      <c r="V74" s="17">
        <v>0.99939911991222397</v>
      </c>
      <c r="W74" s="15">
        <v>0.95324771978127998</v>
      </c>
      <c r="X74" s="16">
        <v>0.99699240477587603</v>
      </c>
    </row>
    <row r="75" spans="2:24" x14ac:dyDescent="0.2">
      <c r="B75" s="1">
        <v>65</v>
      </c>
      <c r="C75" s="13">
        <v>6474.8979591836696</v>
      </c>
      <c r="D75" s="13">
        <v>200.67346938775501</v>
      </c>
      <c r="E75" s="15">
        <v>0.83197209157724705</v>
      </c>
      <c r="F75" s="15">
        <v>0.83197209157724505</v>
      </c>
      <c r="G75" s="13">
        <v>7985353.4693877501</v>
      </c>
      <c r="H75" s="13">
        <v>-2048.8163265307098</v>
      </c>
      <c r="I75" s="15">
        <v>12.5102040816327</v>
      </c>
      <c r="J75" s="16">
        <v>2.04081632653061E-2</v>
      </c>
      <c r="K75" s="15">
        <v>3.89182029811061</v>
      </c>
      <c r="L75" s="15">
        <v>0.104711490837538</v>
      </c>
      <c r="M75" s="15">
        <v>2.79277512462889E-2</v>
      </c>
      <c r="N75" s="16">
        <v>2.04081632653061E-2</v>
      </c>
      <c r="O75" s="13">
        <v>6710.8751299737896</v>
      </c>
      <c r="P75" s="13">
        <v>155</v>
      </c>
      <c r="Q75" s="13">
        <v>24997.762916137501</v>
      </c>
      <c r="R75" s="15">
        <v>3.5982245480093198</v>
      </c>
      <c r="S75" s="13">
        <v>200.67346938775501</v>
      </c>
      <c r="T75" s="15">
        <v>2.80126518912689</v>
      </c>
      <c r="U75" s="15">
        <v>-0.87472467262366904</v>
      </c>
      <c r="V75" s="17">
        <v>0.99890865738580603</v>
      </c>
      <c r="W75" s="15">
        <v>0.95382066594163795</v>
      </c>
      <c r="X75" s="16">
        <v>0.99693091961032099</v>
      </c>
    </row>
    <row r="76" spans="2:24" x14ac:dyDescent="0.2">
      <c r="B76" s="1">
        <v>66</v>
      </c>
      <c r="C76" s="13">
        <v>7731.7142857142899</v>
      </c>
      <c r="D76" s="13">
        <v>181.57142857142901</v>
      </c>
      <c r="E76" s="15">
        <v>0.77743308993593296</v>
      </c>
      <c r="F76" s="15">
        <v>0.77743308993593097</v>
      </c>
      <c r="G76" s="13">
        <v>3425208.23862857</v>
      </c>
      <c r="H76" s="13">
        <v>-5376.7337142857295</v>
      </c>
      <c r="I76" s="15">
        <v>12.0857142857143</v>
      </c>
      <c r="J76" s="16">
        <v>3.6734693877551003E-2</v>
      </c>
      <c r="K76" s="15">
        <v>3.3573060099008498</v>
      </c>
      <c r="L76" s="15">
        <v>0.101752660823868</v>
      </c>
      <c r="M76" s="15">
        <v>2.10985652000889E-2</v>
      </c>
      <c r="N76" s="16">
        <v>5.7142857142857099E-2</v>
      </c>
      <c r="O76" s="13">
        <v>8050.0830102710097</v>
      </c>
      <c r="P76" s="13">
        <v>172.6</v>
      </c>
      <c r="Q76" s="13">
        <v>29974.166477414801</v>
      </c>
      <c r="R76" s="15">
        <v>3.3176975995831399</v>
      </c>
      <c r="S76" s="13">
        <v>181.57142857142901</v>
      </c>
      <c r="T76" s="15">
        <v>2.7709106152651501</v>
      </c>
      <c r="U76" s="15">
        <v>-0.94621314413517399</v>
      </c>
      <c r="V76" s="17">
        <v>0.99887826719764305</v>
      </c>
      <c r="W76" s="15">
        <v>0.95522426665692906</v>
      </c>
      <c r="X76" s="16">
        <v>0.99722080788201894</v>
      </c>
    </row>
    <row r="77" spans="2:24" x14ac:dyDescent="0.2">
      <c r="B77" s="1">
        <v>67</v>
      </c>
      <c r="C77" s="13">
        <v>6041.0238095238101</v>
      </c>
      <c r="D77" s="13">
        <v>156.76190476190499</v>
      </c>
      <c r="E77" s="15">
        <v>0.83568100881972496</v>
      </c>
      <c r="F77" s="15">
        <v>0.83568100881972696</v>
      </c>
      <c r="G77" s="13">
        <v>4115844.2802998698</v>
      </c>
      <c r="H77" s="13">
        <v>-4248.7288629737104</v>
      </c>
      <c r="I77" s="15">
        <v>11.3333333333333</v>
      </c>
      <c r="J77" s="16">
        <v>2.3809523809523801E-2</v>
      </c>
      <c r="K77" s="15">
        <v>3.73766961828336</v>
      </c>
      <c r="L77" s="15">
        <v>0.110732174008932</v>
      </c>
      <c r="M77" s="15">
        <v>2.8860218525618701E-2</v>
      </c>
      <c r="N77" s="16">
        <v>2.3809523809523801E-2</v>
      </c>
      <c r="O77" s="13">
        <v>6358.4499913954896</v>
      </c>
      <c r="P77" s="13">
        <v>151.28571428571399</v>
      </c>
      <c r="Q77" s="13">
        <v>23256.324373177398</v>
      </c>
      <c r="R77" s="15">
        <v>3.5601762861556501</v>
      </c>
      <c r="S77" s="13">
        <v>156.76190476190499</v>
      </c>
      <c r="T77" s="15">
        <v>2.75927236217411</v>
      </c>
      <c r="U77" s="15">
        <v>-0.92608925899919303</v>
      </c>
      <c r="V77" s="17">
        <v>0.99933116269516797</v>
      </c>
      <c r="W77" s="15">
        <v>0.95783059645961999</v>
      </c>
      <c r="X77" s="16">
        <v>0.99759837623501901</v>
      </c>
    </row>
    <row r="78" spans="2:24" x14ac:dyDescent="0.2">
      <c r="B78" s="1">
        <v>68</v>
      </c>
      <c r="C78" s="13">
        <v>6514.6388888888896</v>
      </c>
      <c r="D78" s="13">
        <v>168.555555555556</v>
      </c>
      <c r="E78" s="15">
        <v>0.82645962116199601</v>
      </c>
      <c r="F78" s="15">
        <v>0.82645962116199401</v>
      </c>
      <c r="G78" s="13">
        <v>4517024.5857053101</v>
      </c>
      <c r="H78" s="13">
        <v>-17852.993484225</v>
      </c>
      <c r="I78" s="15">
        <v>11.5555555555556</v>
      </c>
      <c r="J78" s="16">
        <v>2.7777777777777801E-2</v>
      </c>
      <c r="K78" s="15">
        <v>3.5835189384561001</v>
      </c>
      <c r="L78" s="15">
        <v>0.119973578181979</v>
      </c>
      <c r="M78" s="15">
        <v>4.1954588053513403E-2</v>
      </c>
      <c r="N78" s="16">
        <v>2.7777777777777801E-2</v>
      </c>
      <c r="O78" s="13">
        <v>6845.8586274512199</v>
      </c>
      <c r="P78" s="13">
        <v>157.388888888889</v>
      </c>
      <c r="Q78" s="13">
        <v>25159.346432001301</v>
      </c>
      <c r="R78" s="15">
        <v>3.4294862316649999</v>
      </c>
      <c r="S78" s="13">
        <v>168.555555555556</v>
      </c>
      <c r="T78" s="15">
        <v>2.7457778864825801</v>
      </c>
      <c r="U78" s="15">
        <v>-0.94385722219517598</v>
      </c>
      <c r="V78" s="17">
        <v>0.99922809714471905</v>
      </c>
      <c r="W78" s="15">
        <v>0.95712214240820903</v>
      </c>
      <c r="X78" s="16">
        <v>0.99741892032446899</v>
      </c>
    </row>
    <row r="79" spans="2:24" x14ac:dyDescent="0.2">
      <c r="B79" s="1">
        <v>69</v>
      </c>
      <c r="C79" s="13">
        <v>6452.5</v>
      </c>
      <c r="D79" s="13">
        <v>185.555555555556</v>
      </c>
      <c r="E79" s="15">
        <v>0.82157041994812496</v>
      </c>
      <c r="F79" s="15">
        <v>0.82157041994812996</v>
      </c>
      <c r="G79" s="13">
        <v>5800021.7814357597</v>
      </c>
      <c r="H79" s="13">
        <v>-17381.873113854501</v>
      </c>
      <c r="I79" s="15">
        <v>11.7222222222222</v>
      </c>
      <c r="J79" s="16">
        <v>2.7777777777777801E-2</v>
      </c>
      <c r="K79" s="15">
        <v>3.5835189384561001</v>
      </c>
      <c r="L79" s="15">
        <v>0.20317563926632601</v>
      </c>
      <c r="M79" s="15">
        <v>0.146324871631905</v>
      </c>
      <c r="N79" s="16">
        <v>2.7777777777777801E-2</v>
      </c>
      <c r="O79" s="13">
        <v>6744.7475505149896</v>
      </c>
      <c r="P79" s="13">
        <v>155.888888888889</v>
      </c>
      <c r="Q79" s="13">
        <v>24949.822685253901</v>
      </c>
      <c r="R79" s="15">
        <v>3.3909780549672299</v>
      </c>
      <c r="S79" s="13">
        <v>185.555555555556</v>
      </c>
      <c r="T79" s="15">
        <v>2.6396921917667799</v>
      </c>
      <c r="U79" s="15">
        <v>-0.86464874527997704</v>
      </c>
      <c r="V79" s="17">
        <v>0.99814498168318799</v>
      </c>
      <c r="W79" s="15">
        <v>0.95670228168718696</v>
      </c>
      <c r="X79" s="16">
        <v>0.99716059870484197</v>
      </c>
    </row>
    <row r="80" spans="2:24" x14ac:dyDescent="0.2">
      <c r="B80" s="1">
        <v>70</v>
      </c>
      <c r="C80" s="13">
        <v>6162.6</v>
      </c>
      <c r="D80" s="13">
        <v>154.88</v>
      </c>
      <c r="E80" s="15">
        <v>0.78143899331432598</v>
      </c>
      <c r="F80" s="15">
        <v>0.78143899331432998</v>
      </c>
      <c r="G80" s="13">
        <v>1586075.7618995199</v>
      </c>
      <c r="H80" s="13">
        <v>-4669.3029119999901</v>
      </c>
      <c r="I80" s="15">
        <v>11.2</v>
      </c>
      <c r="J80" s="16">
        <v>0.04</v>
      </c>
      <c r="K80" s="15">
        <v>3.2188758248682001</v>
      </c>
      <c r="L80" s="15">
        <v>0.113750907503229</v>
      </c>
      <c r="M80" s="15">
        <v>2.99356502164181E-2</v>
      </c>
      <c r="N80" s="16">
        <v>0.04</v>
      </c>
      <c r="O80" s="13">
        <v>6569.6775418687503</v>
      </c>
      <c r="P80" s="13">
        <v>154.63999999999999</v>
      </c>
      <c r="Q80" s="13">
        <v>23836.903461407801</v>
      </c>
      <c r="R80" s="15">
        <v>3.1634240504234001</v>
      </c>
      <c r="S80" s="13">
        <v>154.88</v>
      </c>
      <c r="T80" s="15">
        <v>2.4561429055846902</v>
      </c>
      <c r="U80" s="15">
        <v>-0.90917051266821902</v>
      </c>
      <c r="V80" s="17">
        <v>0.99805539744542004</v>
      </c>
      <c r="W80" s="15">
        <v>0.95832591927938104</v>
      </c>
      <c r="X80" s="16">
        <v>0.99762725492782101</v>
      </c>
    </row>
    <row r="81" spans="2:24" x14ac:dyDescent="0.2">
      <c r="B81" s="1">
        <v>71</v>
      </c>
      <c r="C81" s="13">
        <v>5305.96</v>
      </c>
      <c r="D81" s="13">
        <v>117.52</v>
      </c>
      <c r="E81" s="15">
        <v>0.73165218121866904</v>
      </c>
      <c r="F81" s="15">
        <v>0.73165218121867204</v>
      </c>
      <c r="G81" s="13">
        <v>992194.48003072001</v>
      </c>
      <c r="H81" s="13">
        <v>-4212.6063359999498</v>
      </c>
      <c r="I81" s="15">
        <v>9.44</v>
      </c>
      <c r="J81" s="16">
        <v>0.04</v>
      </c>
      <c r="K81" s="15">
        <v>3.2188758248682001</v>
      </c>
      <c r="L81" s="15">
        <v>0.123822931969991</v>
      </c>
      <c r="M81" s="15">
        <v>2.6460899482336198E-2</v>
      </c>
      <c r="N81" s="16">
        <v>0.04</v>
      </c>
      <c r="O81" s="13">
        <v>5507.5177534796703</v>
      </c>
      <c r="P81" s="13">
        <v>143.68</v>
      </c>
      <c r="Q81" s="13">
        <v>20489.104751538602</v>
      </c>
      <c r="R81" s="15">
        <v>2.99706872708901</v>
      </c>
      <c r="S81" s="13">
        <v>117.52</v>
      </c>
      <c r="T81" s="15">
        <v>2.4533740468230101</v>
      </c>
      <c r="U81" s="15">
        <v>-0.90748998522521096</v>
      </c>
      <c r="V81" s="17">
        <v>0.99782707226862</v>
      </c>
      <c r="W81" s="15">
        <v>0.964689269280114</v>
      </c>
      <c r="X81" s="16">
        <v>0.998199321228328</v>
      </c>
    </row>
    <row r="82" spans="2:24" x14ac:dyDescent="0.2">
      <c r="B82" s="1">
        <v>72</v>
      </c>
      <c r="C82" s="13">
        <v>4758.8125</v>
      </c>
      <c r="D82" s="13">
        <v>89.0625</v>
      </c>
      <c r="E82" s="15">
        <v>0.66947586120643299</v>
      </c>
      <c r="F82" s="15">
        <v>0.66947586120643299</v>
      </c>
      <c r="G82" s="13">
        <v>192139.154983521</v>
      </c>
      <c r="H82" s="13">
        <v>-623.76416015625</v>
      </c>
      <c r="I82" s="15">
        <v>7.9375</v>
      </c>
      <c r="J82" s="16">
        <v>6.25E-2</v>
      </c>
      <c r="K82" s="15">
        <v>2.7725887222397798</v>
      </c>
      <c r="L82" s="15">
        <v>0.16348494610394801</v>
      </c>
      <c r="M82" s="15">
        <v>6.85880081936385E-2</v>
      </c>
      <c r="N82" s="16">
        <v>6.25E-2</v>
      </c>
      <c r="O82" s="13">
        <v>5054.8103258364499</v>
      </c>
      <c r="P82" s="13">
        <v>137.1875</v>
      </c>
      <c r="Q82" s="13">
        <v>18394.570553830799</v>
      </c>
      <c r="R82" s="15">
        <v>2.6859453246697802</v>
      </c>
      <c r="S82" s="13">
        <v>89.0625</v>
      </c>
      <c r="T82" s="15">
        <v>2.3933121229745198</v>
      </c>
      <c r="U82" s="15">
        <v>-0.85222599581554004</v>
      </c>
      <c r="V82" s="17">
        <v>0.99368374426244999</v>
      </c>
      <c r="W82" s="15">
        <v>0.97017298411201802</v>
      </c>
      <c r="X82" s="16">
        <v>0.99863469227058799</v>
      </c>
    </row>
    <row r="83" spans="2:24" x14ac:dyDescent="0.2">
      <c r="B83" s="1">
        <v>73</v>
      </c>
      <c r="C83" s="13">
        <v>4376.3333333333303</v>
      </c>
      <c r="D83" s="13">
        <v>87.5</v>
      </c>
      <c r="E83" s="15">
        <v>0.79654477720311001</v>
      </c>
      <c r="F83" s="15">
        <v>0.79654477720310801</v>
      </c>
      <c r="G83" s="13">
        <v>339949.83333333302</v>
      </c>
      <c r="H83" s="13">
        <v>-1824</v>
      </c>
      <c r="I83" s="15">
        <v>7.3333333333333304</v>
      </c>
      <c r="J83" s="16">
        <v>8.3333333333333398E-2</v>
      </c>
      <c r="K83" s="15">
        <v>2.4849066497879999</v>
      </c>
      <c r="L83" s="15">
        <v>0.20230263157894701</v>
      </c>
      <c r="M83" s="15">
        <v>0.10813688473902899</v>
      </c>
      <c r="N83" s="16">
        <v>8.3333333333333301E-2</v>
      </c>
      <c r="O83" s="13">
        <v>4794.3312264515998</v>
      </c>
      <c r="P83" s="13">
        <v>131</v>
      </c>
      <c r="Q83" s="13">
        <v>16977.6691896025</v>
      </c>
      <c r="R83" s="15">
        <v>2.3693821196946701</v>
      </c>
      <c r="S83" s="13">
        <v>87.5</v>
      </c>
      <c r="T83" s="15">
        <v>2.21025357762097</v>
      </c>
      <c r="U83" s="15">
        <v>-0.90701901811628305</v>
      </c>
      <c r="V83" s="17">
        <v>0.994472916465579</v>
      </c>
      <c r="W83" s="15">
        <v>0.97251528144980504</v>
      </c>
      <c r="X83" s="16">
        <v>0.99865908800578396</v>
      </c>
    </row>
    <row r="84" spans="2:24" x14ac:dyDescent="0.2">
      <c r="B84" s="1">
        <v>74</v>
      </c>
      <c r="C84" s="13">
        <v>5016.2222222222199</v>
      </c>
      <c r="D84" s="13">
        <v>80.4444444444444</v>
      </c>
      <c r="E84" s="15">
        <v>0.55874971439522203</v>
      </c>
      <c r="F84" s="15">
        <v>0.55874971439523302</v>
      </c>
      <c r="G84" s="13">
        <v>46275.851851851898</v>
      </c>
      <c r="H84" s="13">
        <v>-9.2592592592498004</v>
      </c>
      <c r="I84" s="15">
        <v>7.7777777777777803</v>
      </c>
      <c r="J84" s="16">
        <v>0.11111111111111099</v>
      </c>
      <c r="K84" s="15">
        <v>2.19722457733622</v>
      </c>
      <c r="L84" s="15">
        <v>0.14550264550264599</v>
      </c>
      <c r="M84" s="15">
        <v>3.7888486975967001E-2</v>
      </c>
      <c r="N84" s="16">
        <v>0.11111111111111099</v>
      </c>
      <c r="O84" s="13">
        <v>5376.8866401813602</v>
      </c>
      <c r="P84" s="13">
        <v>141.333333333333</v>
      </c>
      <c r="Q84" s="13">
        <v>19529.078981982901</v>
      </c>
      <c r="R84" s="15">
        <v>2.19722457733622</v>
      </c>
      <c r="S84" s="13">
        <v>80.4444444444444</v>
      </c>
      <c r="T84" s="15">
        <v>1.7351264569629199</v>
      </c>
      <c r="U84" s="15">
        <v>-0.999999999999994</v>
      </c>
      <c r="V84" s="17">
        <v>0.99380798999990605</v>
      </c>
      <c r="W84" s="15">
        <v>0.97067912111290899</v>
      </c>
      <c r="X84" s="16">
        <v>0.99876603868376201</v>
      </c>
    </row>
    <row r="85" spans="2:24" x14ac:dyDescent="0.2">
      <c r="B85" s="1">
        <v>75</v>
      </c>
      <c r="C85" s="13">
        <v>4349.8333333333303</v>
      </c>
      <c r="D85" s="13">
        <v>78.25</v>
      </c>
      <c r="E85" s="15">
        <v>0.75946730744423396</v>
      </c>
      <c r="F85" s="15">
        <v>0.75946730744423097</v>
      </c>
      <c r="G85" s="13">
        <v>391672.10054976901</v>
      </c>
      <c r="H85" s="13">
        <v>-2815.5011574074001</v>
      </c>
      <c r="I85" s="15">
        <v>7.5833333333333304</v>
      </c>
      <c r="J85" s="16">
        <v>8.3333333333333398E-2</v>
      </c>
      <c r="K85" s="15">
        <v>2.4849066497879999</v>
      </c>
      <c r="L85" s="15">
        <v>0.16267581819052401</v>
      </c>
      <c r="M85" s="15">
        <v>6.8082908816328405E-2</v>
      </c>
      <c r="N85" s="16">
        <v>8.3333333333333301E-2</v>
      </c>
      <c r="O85" s="13">
        <v>4630.41460335792</v>
      </c>
      <c r="P85" s="13">
        <v>130.416666666667</v>
      </c>
      <c r="Q85" s="13">
        <v>16865.1834687421</v>
      </c>
      <c r="R85" s="15">
        <v>2.3693821196946701</v>
      </c>
      <c r="S85" s="13">
        <v>78.25</v>
      </c>
      <c r="T85" s="15">
        <v>1.9072839993213799</v>
      </c>
      <c r="U85" s="15">
        <v>-0.95350950905813703</v>
      </c>
      <c r="V85" s="17">
        <v>0.99561566292652204</v>
      </c>
      <c r="W85" s="15">
        <v>0.97140891627931103</v>
      </c>
      <c r="X85" s="16">
        <v>0.99879983429717101</v>
      </c>
    </row>
    <row r="86" spans="2:24" x14ac:dyDescent="0.2">
      <c r="B86" s="1">
        <v>76</v>
      </c>
      <c r="C86" s="13">
        <v>4952</v>
      </c>
      <c r="D86" s="13">
        <v>142.12</v>
      </c>
      <c r="E86" s="15">
        <v>0.70524621403189602</v>
      </c>
      <c r="F86" s="15">
        <v>0.70524621403190402</v>
      </c>
      <c r="G86" s="13">
        <v>1117439.7636915201</v>
      </c>
      <c r="H86" s="13">
        <v>-5352.1347839999298</v>
      </c>
      <c r="I86" s="15">
        <v>10.76</v>
      </c>
      <c r="J86" s="16">
        <v>4.3200000000000002E-2</v>
      </c>
      <c r="K86" s="15">
        <v>3.1634240504234001</v>
      </c>
      <c r="L86" s="15">
        <v>0.118195036989155</v>
      </c>
      <c r="M86" s="15">
        <v>3.9541640123842502E-2</v>
      </c>
      <c r="N86" s="16">
        <v>0.08</v>
      </c>
      <c r="O86" s="13">
        <v>5171.9978297580201</v>
      </c>
      <c r="P86" s="13">
        <v>138.52000000000001</v>
      </c>
      <c r="Q86" s="13">
        <v>19113.767601667401</v>
      </c>
      <c r="R86" s="15">
        <v>3.0525205015338099</v>
      </c>
      <c r="S86" s="13">
        <v>142.12</v>
      </c>
      <c r="T86" s="15">
        <v>2.5534545315306501</v>
      </c>
      <c r="U86" s="15">
        <v>-0.85825747259571905</v>
      </c>
      <c r="V86" s="17">
        <v>0.99646670577063501</v>
      </c>
      <c r="W86" s="15">
        <v>0.959871032370049</v>
      </c>
      <c r="X86" s="16">
        <v>0.99782204546910303</v>
      </c>
    </row>
    <row r="87" spans="2:24" x14ac:dyDescent="0.2">
      <c r="B87" s="1">
        <v>77</v>
      </c>
      <c r="C87" s="13">
        <v>5585.8</v>
      </c>
      <c r="D87" s="13">
        <v>144.69999999999999</v>
      </c>
      <c r="E87" s="15">
        <v>0.75329810555875798</v>
      </c>
      <c r="F87" s="15">
        <v>0.75329810555875198</v>
      </c>
      <c r="G87" s="13">
        <v>2145097.1625000001</v>
      </c>
      <c r="H87" s="13">
        <v>-3056.1000000000799</v>
      </c>
      <c r="I87" s="15">
        <v>10.233333333333301</v>
      </c>
      <c r="J87" s="16">
        <v>3.5555555555555597E-2</v>
      </c>
      <c r="K87" s="15">
        <v>3.3549875696248201</v>
      </c>
      <c r="L87" s="15">
        <v>0.26420330486506999</v>
      </c>
      <c r="M87" s="15">
        <v>0.20698177316529001</v>
      </c>
      <c r="N87" s="16">
        <v>6.6666666666666693E-2</v>
      </c>
      <c r="O87" s="13">
        <v>5688.0310726646003</v>
      </c>
      <c r="P87" s="13">
        <v>146.5</v>
      </c>
      <c r="Q87" s="13">
        <v>21574.096491653199</v>
      </c>
      <c r="R87" s="15">
        <v>3.1527067166833498</v>
      </c>
      <c r="S87" s="13">
        <v>144.69999999999999</v>
      </c>
      <c r="T87" s="15">
        <v>2.4360029289921301</v>
      </c>
      <c r="U87" s="15">
        <v>-0.81223231944257501</v>
      </c>
      <c r="V87" s="17">
        <v>0.99543921626791998</v>
      </c>
      <c r="W87" s="15">
        <v>0.96196919330409303</v>
      </c>
      <c r="X87" s="16">
        <v>0.99778313744581304</v>
      </c>
    </row>
    <row r="88" spans="2:24" x14ac:dyDescent="0.2">
      <c r="B88" s="1">
        <v>78</v>
      </c>
      <c r="C88" s="13">
        <v>5826.5</v>
      </c>
      <c r="D88" s="13">
        <v>208.388888888889</v>
      </c>
      <c r="E88" s="15">
        <v>0.77061579031425098</v>
      </c>
      <c r="F88" s="15">
        <v>0.77061579031424199</v>
      </c>
      <c r="G88" s="13">
        <v>4620550.8333333302</v>
      </c>
      <c r="H88" s="13">
        <v>-3321.6481481482601</v>
      </c>
      <c r="I88" s="15">
        <v>12.8333333333333</v>
      </c>
      <c r="J88" s="16">
        <v>2.9320987654321E-2</v>
      </c>
      <c r="K88" s="15">
        <v>3.5450107617583302</v>
      </c>
      <c r="L88" s="15">
        <v>0.10725887193142999</v>
      </c>
      <c r="M88" s="15">
        <v>3.0584721253267701E-2</v>
      </c>
      <c r="N88" s="16">
        <v>5.5555555555555601E-2</v>
      </c>
      <c r="O88" s="13">
        <v>6071.3032342263896</v>
      </c>
      <c r="P88" s="13">
        <v>148.333333333333</v>
      </c>
      <c r="Q88" s="13">
        <v>22508.736015974799</v>
      </c>
      <c r="R88" s="15">
        <v>3.4294862316649999</v>
      </c>
      <c r="S88" s="13">
        <v>208.388888888889</v>
      </c>
      <c r="T88" s="15">
        <v>2.7501208865775002</v>
      </c>
      <c r="U88" s="15">
        <v>-0.94028953632397705</v>
      </c>
      <c r="V88" s="17">
        <v>0.99926424762666299</v>
      </c>
      <c r="W88" s="15">
        <v>0.95266422184615895</v>
      </c>
      <c r="X88" s="16">
        <v>0.99681319003078706</v>
      </c>
    </row>
    <row r="89" spans="2:24" x14ac:dyDescent="0.2">
      <c r="B89" s="1">
        <v>79</v>
      </c>
      <c r="C89" s="13">
        <v>5904.1666666666697</v>
      </c>
      <c r="D89" s="13">
        <v>258.52380952380997</v>
      </c>
      <c r="E89" s="15">
        <v>0.76005987443770695</v>
      </c>
      <c r="F89" s="15">
        <v>0.76005987443770795</v>
      </c>
      <c r="G89" s="13">
        <v>7262891.0655282503</v>
      </c>
      <c r="H89" s="13">
        <v>4376.0874635569098</v>
      </c>
      <c r="I89" s="15">
        <v>14.380952380952399</v>
      </c>
      <c r="J89" s="16">
        <v>2.4943310657596401E-2</v>
      </c>
      <c r="K89" s="15">
        <v>3.7046626096852702</v>
      </c>
      <c r="L89" s="15">
        <v>8.5015669836196295E-2</v>
      </c>
      <c r="M89" s="15">
        <v>1.3030208305301799E-2</v>
      </c>
      <c r="N89" s="16">
        <v>4.7619047619047603E-2</v>
      </c>
      <c r="O89" s="13">
        <v>6087.6167525313203</v>
      </c>
      <c r="P89" s="13">
        <v>148.28571428571399</v>
      </c>
      <c r="Q89" s="13">
        <v>22837.9670354359</v>
      </c>
      <c r="R89" s="15">
        <v>3.53962756669481</v>
      </c>
      <c r="S89" s="13">
        <v>258.52380952380997</v>
      </c>
      <c r="T89" s="15">
        <v>2.9616822725763199</v>
      </c>
      <c r="U89" s="15">
        <v>-0.89743694299960697</v>
      </c>
      <c r="V89" s="17">
        <v>0.99899722373320798</v>
      </c>
      <c r="W89" s="15">
        <v>0.94728304945596498</v>
      </c>
      <c r="X89" s="16">
        <v>0.99605283461907002</v>
      </c>
    </row>
    <row r="90" spans="2:24" x14ac:dyDescent="0.2">
      <c r="B90" s="1">
        <v>80</v>
      </c>
      <c r="C90" s="13">
        <v>6934.6571428571397</v>
      </c>
      <c r="D90" s="13">
        <v>273.771428571429</v>
      </c>
      <c r="E90" s="15">
        <v>0.80057379890248004</v>
      </c>
      <c r="F90" s="15">
        <v>0.80057379890247604</v>
      </c>
      <c r="G90" s="13">
        <v>11105485.5251978</v>
      </c>
      <c r="H90" s="13">
        <v>-14434.9574344024</v>
      </c>
      <c r="I90" s="15">
        <v>14.6285714285714</v>
      </c>
      <c r="J90" s="16">
        <v>2.8571428571428598E-2</v>
      </c>
      <c r="K90" s="15">
        <v>3.5553480614894002</v>
      </c>
      <c r="L90" s="15">
        <v>8.8256092426525504E-2</v>
      </c>
      <c r="M90" s="15">
        <v>1.6521144793732099E-2</v>
      </c>
      <c r="N90" s="16">
        <v>2.8571428571428598E-2</v>
      </c>
      <c r="O90" s="13">
        <v>7300.5403376725599</v>
      </c>
      <c r="P90" s="13">
        <v>160.28571428571399</v>
      </c>
      <c r="Q90" s="13">
        <v>26897.714742833501</v>
      </c>
      <c r="R90" s="15">
        <v>3.5157396511716899</v>
      </c>
      <c r="S90" s="13">
        <v>273.771428571429</v>
      </c>
      <c r="T90" s="15">
        <v>2.98588037007675</v>
      </c>
      <c r="U90" s="15">
        <v>-0.965422830921569</v>
      </c>
      <c r="V90" s="17">
        <v>0.99934325448141104</v>
      </c>
      <c r="W90" s="15">
        <v>0.94651718023314801</v>
      </c>
      <c r="X90" s="16">
        <v>0.99582212042311002</v>
      </c>
    </row>
    <row r="91" spans="2:24" x14ac:dyDescent="0.2">
      <c r="B91" s="1">
        <v>81</v>
      </c>
      <c r="C91" s="13">
        <v>6133.9523809523798</v>
      </c>
      <c r="D91" s="13">
        <v>282.88095238095201</v>
      </c>
      <c r="E91" s="15">
        <v>0.85509796440825603</v>
      </c>
      <c r="F91" s="15">
        <v>0.85509796440825503</v>
      </c>
      <c r="G91" s="13">
        <v>17848798.967261899</v>
      </c>
      <c r="H91" s="13">
        <v>2117.2857142857401</v>
      </c>
      <c r="I91" s="15">
        <v>14.785714285714301</v>
      </c>
      <c r="J91" s="16">
        <v>2.3809523809523801E-2</v>
      </c>
      <c r="K91" s="15">
        <v>3.73766961828336</v>
      </c>
      <c r="L91" s="15">
        <v>9.1057916748642706E-2</v>
      </c>
      <c r="M91" s="15">
        <v>1.8502946575175701E-2</v>
      </c>
      <c r="N91" s="16">
        <v>2.3809523809523801E-2</v>
      </c>
      <c r="O91" s="13">
        <v>6582.83097892776</v>
      </c>
      <c r="P91" s="13">
        <v>147.5</v>
      </c>
      <c r="Q91" s="13">
        <v>23768.026860174101</v>
      </c>
      <c r="R91" s="15">
        <v>3.6056415838909901</v>
      </c>
      <c r="S91" s="13">
        <v>282.88095238095201</v>
      </c>
      <c r="T91" s="15">
        <v>3.0731615875078502</v>
      </c>
      <c r="U91" s="15">
        <v>-0.96359042870126199</v>
      </c>
      <c r="V91" s="17">
        <v>0.99953859805227097</v>
      </c>
      <c r="W91" s="15">
        <v>0.94602554120149596</v>
      </c>
      <c r="X91" s="16">
        <v>0.99568382840168801</v>
      </c>
    </row>
    <row r="92" spans="2:24" x14ac:dyDescent="0.2">
      <c r="B92" s="1">
        <v>82</v>
      </c>
      <c r="C92" s="13">
        <v>6342.0408163265301</v>
      </c>
      <c r="D92" s="13">
        <v>384.32653061224499</v>
      </c>
      <c r="E92" s="15">
        <v>0.82492595972973304</v>
      </c>
      <c r="F92" s="15">
        <v>0.82492595972973504</v>
      </c>
      <c r="G92" s="13">
        <v>28696174.649602</v>
      </c>
      <c r="H92" s="13">
        <v>4641.0902430113802</v>
      </c>
      <c r="I92" s="15">
        <v>16.8979591836735</v>
      </c>
      <c r="J92" s="16">
        <v>2.04081632653061E-2</v>
      </c>
      <c r="K92" s="15">
        <v>3.89182029811061</v>
      </c>
      <c r="L92" s="15">
        <v>9.8981131579226098E-2</v>
      </c>
      <c r="M92" s="15">
        <v>3.5377856959853203E-2</v>
      </c>
      <c r="N92" s="16">
        <v>2.04081632653061E-2</v>
      </c>
      <c r="O92" s="13">
        <v>6663.2017622737703</v>
      </c>
      <c r="P92" s="13">
        <v>147.959183673469</v>
      </c>
      <c r="Q92" s="13">
        <v>24676.158165574299</v>
      </c>
      <c r="R92" s="15">
        <v>3.68309971297584</v>
      </c>
      <c r="S92" s="13">
        <v>384.32653061224499</v>
      </c>
      <c r="T92" s="15">
        <v>3.1807833777397798</v>
      </c>
      <c r="U92" s="15">
        <v>-0.92160575937842804</v>
      </c>
      <c r="V92" s="17">
        <v>0.99935405479889705</v>
      </c>
      <c r="W92" s="15">
        <v>0.93910997281280395</v>
      </c>
      <c r="X92" s="16">
        <v>0.99415096188613195</v>
      </c>
    </row>
    <row r="93" spans="2:24" x14ac:dyDescent="0.2">
      <c r="B93" s="1">
        <v>83</v>
      </c>
      <c r="C93" s="13">
        <v>7549.3469387755104</v>
      </c>
      <c r="D93" s="13">
        <v>490.67346938775501</v>
      </c>
      <c r="E93" s="15">
        <v>0.78316977883254502</v>
      </c>
      <c r="F93" s="15">
        <v>0.78316977883254502</v>
      </c>
      <c r="G93" s="13">
        <v>29517427.1345273</v>
      </c>
      <c r="H93" s="13">
        <v>52708.285714285601</v>
      </c>
      <c r="I93" s="15">
        <v>19.163265306122401</v>
      </c>
      <c r="J93" s="16">
        <v>2.04081632653061E-2</v>
      </c>
      <c r="K93" s="15">
        <v>3.89182029811061</v>
      </c>
      <c r="L93" s="15">
        <v>9.1509979393918001E-2</v>
      </c>
      <c r="M93" s="15">
        <v>3.3660510442254203E-2</v>
      </c>
      <c r="N93" s="16">
        <v>2.04081632653061E-2</v>
      </c>
      <c r="O93" s="13">
        <v>7951.3851827792296</v>
      </c>
      <c r="P93" s="13">
        <v>163.857142857143</v>
      </c>
      <c r="Q93" s="13">
        <v>29464.020742386099</v>
      </c>
      <c r="R93" s="15">
        <v>3.7786534114885799</v>
      </c>
      <c r="S93" s="13">
        <v>490.67346938775501</v>
      </c>
      <c r="T93" s="15">
        <v>3.26424585966463</v>
      </c>
      <c r="U93" s="15">
        <v>-0.93662235625705104</v>
      </c>
      <c r="V93" s="17">
        <v>0.999546385140205</v>
      </c>
      <c r="W93" s="15">
        <v>0.93163648786623798</v>
      </c>
      <c r="X93" s="16">
        <v>0.99255438465873802</v>
      </c>
    </row>
    <row r="94" spans="2:24" x14ac:dyDescent="0.2">
      <c r="B94" s="1">
        <v>84</v>
      </c>
      <c r="C94" s="14">
        <v>6788.1140350877204</v>
      </c>
      <c r="D94" s="13">
        <v>486.71428571428601</v>
      </c>
      <c r="E94" s="15">
        <v>0.806154524432248</v>
      </c>
      <c r="F94" s="15">
        <v>0.80615452443225</v>
      </c>
      <c r="G94" s="13">
        <v>37185079.651662603</v>
      </c>
      <c r="H94" s="13">
        <v>66718.092682470902</v>
      </c>
      <c r="I94" s="15">
        <v>19.2040816326531</v>
      </c>
      <c r="J94" s="16">
        <v>2.04081632653061E-2</v>
      </c>
      <c r="K94" s="15">
        <v>3.89182029811061</v>
      </c>
      <c r="L94" s="15">
        <v>8.5670529137553297E-2</v>
      </c>
      <c r="M94" s="15">
        <v>2.9030007282912301E-2</v>
      </c>
      <c r="N94" s="16">
        <v>2.04081632653061E-2</v>
      </c>
      <c r="O94" s="13">
        <v>8369.9769661592509</v>
      </c>
      <c r="P94" s="13">
        <v>167.24489795918399</v>
      </c>
      <c r="Q94" s="13">
        <v>31096.384239441799</v>
      </c>
      <c r="R94" s="15">
        <v>3.6265162696648301</v>
      </c>
      <c r="S94" s="13">
        <v>486.71428571428601</v>
      </c>
      <c r="T94" s="15">
        <v>3.1594263106473499</v>
      </c>
      <c r="U94" s="15">
        <v>-0.93033136200188804</v>
      </c>
      <c r="V94" s="17">
        <v>0.99944316061391503</v>
      </c>
      <c r="W94" s="15">
        <v>0.931424430451677</v>
      </c>
      <c r="X94" s="16">
        <v>0.99261399501788194</v>
      </c>
    </row>
    <row r="95" spans="2:24" x14ac:dyDescent="0.2">
      <c r="B95" s="1">
        <v>85</v>
      </c>
      <c r="C95" s="13">
        <v>8659.8571428571504</v>
      </c>
      <c r="D95" s="13">
        <v>478.17857142857099</v>
      </c>
      <c r="E95" s="15">
        <v>0.83065216900502004</v>
      </c>
      <c r="F95" s="15">
        <v>0.83065216900502103</v>
      </c>
      <c r="G95" s="13">
        <v>51984745.072477899</v>
      </c>
      <c r="H95" s="13">
        <v>103305.499908892</v>
      </c>
      <c r="I95" s="15">
        <v>18.464285714285701</v>
      </c>
      <c r="J95" s="16">
        <v>1.7857142857142901E-2</v>
      </c>
      <c r="K95" s="15">
        <v>4.0253516907351399</v>
      </c>
      <c r="L95" s="15">
        <v>9.3022241585503498E-2</v>
      </c>
      <c r="M95" s="15">
        <v>3.1635474255565302E-2</v>
      </c>
      <c r="N95" s="16">
        <v>1.7857142857142901E-2</v>
      </c>
      <c r="O95" s="13">
        <v>8997.8723114738495</v>
      </c>
      <c r="P95" s="13">
        <v>173.17857142857099</v>
      </c>
      <c r="Q95" s="13">
        <v>33829.742878063902</v>
      </c>
      <c r="R95" s="15">
        <v>3.7591116925435699</v>
      </c>
      <c r="S95" s="13">
        <v>478.17857142857099</v>
      </c>
      <c r="T95" s="15">
        <v>3.2067081647930902</v>
      </c>
      <c r="U95" s="15">
        <v>-0.90782666816937296</v>
      </c>
      <c r="V95" s="17">
        <v>0.99938887517075603</v>
      </c>
      <c r="W95" s="15">
        <v>0.93417559957095697</v>
      </c>
      <c r="X95" s="16">
        <v>0.99275421265885999</v>
      </c>
    </row>
    <row r="96" spans="2:24" x14ac:dyDescent="0.2">
      <c r="B96" s="1">
        <v>86</v>
      </c>
      <c r="C96" s="13">
        <v>9676.9285714285706</v>
      </c>
      <c r="D96" s="13">
        <v>572.732142857143</v>
      </c>
      <c r="E96" s="15">
        <v>0.82101261208952303</v>
      </c>
      <c r="F96" s="15">
        <v>0.82101261208952203</v>
      </c>
      <c r="G96" s="13">
        <v>70782172.856553599</v>
      </c>
      <c r="H96" s="13">
        <v>75552.264201439393</v>
      </c>
      <c r="I96" s="15">
        <v>20.660714285714299</v>
      </c>
      <c r="J96" s="16">
        <v>1.7857142857142901E-2</v>
      </c>
      <c r="K96" s="15">
        <v>4.0253516907351399</v>
      </c>
      <c r="L96" s="15">
        <v>8.0707393419323606E-2</v>
      </c>
      <c r="M96" s="15">
        <v>2.6042523388206999E-2</v>
      </c>
      <c r="N96" s="16">
        <v>1.7857142857142901E-2</v>
      </c>
      <c r="O96" s="13">
        <v>9965.9971900919609</v>
      </c>
      <c r="P96" s="13">
        <v>182.91071428571399</v>
      </c>
      <c r="Q96" s="13">
        <v>37894.982847867497</v>
      </c>
      <c r="R96" s="15">
        <v>3.8273096391465899</v>
      </c>
      <c r="S96" s="13">
        <v>572.732142857143</v>
      </c>
      <c r="T96" s="15">
        <v>3.3349964388076399</v>
      </c>
      <c r="U96" s="15">
        <v>-0.96193036834078205</v>
      </c>
      <c r="V96" s="17">
        <v>0.99972509843227797</v>
      </c>
      <c r="W96" s="15">
        <v>0.92681794332385403</v>
      </c>
      <c r="X96" s="16">
        <v>0.99133582078900495</v>
      </c>
    </row>
    <row r="97" spans="2:24" x14ac:dyDescent="0.2">
      <c r="B97" s="1">
        <v>87</v>
      </c>
      <c r="C97" s="13">
        <v>8944.4107142857101</v>
      </c>
      <c r="D97" s="13">
        <v>477.017857142857</v>
      </c>
      <c r="E97" s="15">
        <v>0.87392910356086095</v>
      </c>
      <c r="F97" s="15">
        <v>0.87392910356086095</v>
      </c>
      <c r="G97" s="13">
        <v>82067201.065115795</v>
      </c>
      <c r="H97" s="13">
        <v>61520.683593750102</v>
      </c>
      <c r="I97" s="15">
        <v>19.0178571428571</v>
      </c>
      <c r="J97" s="16">
        <v>1.7857142857142901E-2</v>
      </c>
      <c r="K97" s="15">
        <v>4.0253516907351399</v>
      </c>
      <c r="L97" s="15">
        <v>8.06170990623436E-2</v>
      </c>
      <c r="M97" s="15">
        <v>2.0117009640742801E-2</v>
      </c>
      <c r="N97" s="16">
        <v>1.7857142857142901E-2</v>
      </c>
      <c r="O97" s="13">
        <v>9488.9079840173708</v>
      </c>
      <c r="P97" s="13">
        <v>172.375</v>
      </c>
      <c r="Q97" s="13">
        <v>34916.474290037797</v>
      </c>
      <c r="R97" s="15">
        <v>3.9263306649408598</v>
      </c>
      <c r="S97" s="13">
        <v>477.017857142857</v>
      </c>
      <c r="T97" s="15">
        <v>3.23597541301337</v>
      </c>
      <c r="U97" s="15">
        <v>-0.94891636861599604</v>
      </c>
      <c r="V97" s="17">
        <v>0.99968107159131403</v>
      </c>
      <c r="W97" s="15">
        <v>0.93202029798023101</v>
      </c>
      <c r="X97" s="16">
        <v>0.99276266943804803</v>
      </c>
    </row>
    <row r="98" spans="2:24" x14ac:dyDescent="0.2">
      <c r="B98" s="1">
        <v>88</v>
      </c>
      <c r="C98" s="13">
        <v>8096.0317460317501</v>
      </c>
      <c r="D98" s="13">
        <v>470.19047619047598</v>
      </c>
      <c r="E98" s="15">
        <v>0.86451490714235701</v>
      </c>
      <c r="F98" s="15">
        <v>0.86451490714236001</v>
      </c>
      <c r="G98" s="13">
        <v>77526687.244296402</v>
      </c>
      <c r="H98" s="13">
        <v>154947.55728323199</v>
      </c>
      <c r="I98" s="15">
        <v>18.349206349206298</v>
      </c>
      <c r="J98" s="16">
        <v>1.58730158730159E-2</v>
      </c>
      <c r="K98" s="15">
        <v>4.1431347263915201</v>
      </c>
      <c r="L98" s="15">
        <v>9.84958956864945E-2</v>
      </c>
      <c r="M98" s="15">
        <v>3.6413273016634599E-2</v>
      </c>
      <c r="N98" s="16">
        <v>1.58730158730159E-2</v>
      </c>
      <c r="O98" s="13">
        <v>8570.8704346926297</v>
      </c>
      <c r="P98" s="13">
        <v>163.52380952381</v>
      </c>
      <c r="Q98" s="13">
        <v>31558.583543847799</v>
      </c>
      <c r="R98" s="15">
        <v>4.0111066919991503</v>
      </c>
      <c r="S98" s="13">
        <v>470.19047619047598</v>
      </c>
      <c r="T98" s="15">
        <v>3.2906303304430802</v>
      </c>
      <c r="U98" s="15">
        <v>-0.92041243361061198</v>
      </c>
      <c r="V98" s="17">
        <v>0.99959771970297895</v>
      </c>
      <c r="W98" s="15">
        <v>0.93451394914800101</v>
      </c>
      <c r="X98" s="16">
        <v>0.99287960543323195</v>
      </c>
    </row>
    <row r="99" spans="2:24" x14ac:dyDescent="0.2">
      <c r="B99" s="1">
        <v>89</v>
      </c>
      <c r="C99" s="13">
        <v>8872.1428571428605</v>
      </c>
      <c r="D99" s="13">
        <v>481.74603174603197</v>
      </c>
      <c r="E99" s="15">
        <v>0.86093399277634097</v>
      </c>
      <c r="F99" s="15">
        <v>0.86093399277634197</v>
      </c>
      <c r="G99" s="13">
        <v>79630035.178582996</v>
      </c>
      <c r="H99" s="13">
        <v>130192.564085953</v>
      </c>
      <c r="I99" s="15">
        <v>18.539682539682499</v>
      </c>
      <c r="J99" s="16">
        <v>1.58730158730159E-2</v>
      </c>
      <c r="K99" s="15">
        <v>4.1431347263915201</v>
      </c>
      <c r="L99" s="15">
        <v>0.100592116971568</v>
      </c>
      <c r="M99" s="15">
        <v>3.9579879490923398E-2</v>
      </c>
      <c r="N99" s="16">
        <v>1.58730158730159E-2</v>
      </c>
      <c r="O99" s="13">
        <v>9313.8226955446808</v>
      </c>
      <c r="P99" s="13">
        <v>172.38095238095201</v>
      </c>
      <c r="Q99" s="13">
        <v>34621.148884198599</v>
      </c>
      <c r="R99" s="15">
        <v>3.9587918211101898</v>
      </c>
      <c r="S99" s="13">
        <v>481.74603174603197</v>
      </c>
      <c r="T99" s="15">
        <v>3.45406731680254</v>
      </c>
      <c r="U99" s="15">
        <v>-0.94483803048738502</v>
      </c>
      <c r="V99" s="17">
        <v>0.99973376325988195</v>
      </c>
      <c r="W99" s="15">
        <v>0.93391891976309105</v>
      </c>
      <c r="X99" s="16">
        <v>0.99270597794531101</v>
      </c>
    </row>
    <row r="100" spans="2:24" x14ac:dyDescent="0.2">
      <c r="B100" s="1">
        <v>90</v>
      </c>
      <c r="C100" s="13">
        <v>9070.4444444444398</v>
      </c>
      <c r="D100" s="13">
        <v>472.76190476190499</v>
      </c>
      <c r="E100" s="15">
        <v>0.85701479131135905</v>
      </c>
      <c r="F100" s="15">
        <v>0.85701479131135805</v>
      </c>
      <c r="G100" s="13">
        <v>75433375.106101006</v>
      </c>
      <c r="H100" s="13">
        <v>64202.942238859301</v>
      </c>
      <c r="I100" s="15">
        <v>18.603174603174601</v>
      </c>
      <c r="J100" s="16">
        <v>1.58730158730159E-2</v>
      </c>
      <c r="K100" s="15">
        <v>4.1431347263915201</v>
      </c>
      <c r="L100" s="15">
        <v>9.5568783700875806E-2</v>
      </c>
      <c r="M100" s="15">
        <v>3.2468415242625399E-2</v>
      </c>
      <c r="N100" s="16">
        <v>1.58730158730159E-2</v>
      </c>
      <c r="O100" s="13">
        <v>9473.3623434212604</v>
      </c>
      <c r="P100" s="13">
        <v>175.30158730158701</v>
      </c>
      <c r="Q100" s="13">
        <v>35364.321919547299</v>
      </c>
      <c r="R100" s="15">
        <v>4.0111066919991503</v>
      </c>
      <c r="S100" s="13">
        <v>472.76190476190499</v>
      </c>
      <c r="T100" s="15">
        <v>3.3314435619785301</v>
      </c>
      <c r="U100" s="15">
        <v>-0.95587042438987102</v>
      </c>
      <c r="V100" s="17">
        <v>0.99975619810129801</v>
      </c>
      <c r="W100" s="15">
        <v>0.93357009076734898</v>
      </c>
      <c r="X100" s="16">
        <v>0.99283370247026603</v>
      </c>
    </row>
    <row r="102" spans="2:24" x14ac:dyDescent="0.2">
      <c r="B102" s="24" t="s">
        <v>10</v>
      </c>
      <c r="C102" s="23" t="s">
        <v>35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spans="2:24" ht="51" x14ac:dyDescent="0.2">
      <c r="B103" s="24"/>
      <c r="C103" s="11" t="s">
        <v>13</v>
      </c>
      <c r="D103" s="11" t="s">
        <v>3</v>
      </c>
      <c r="E103" s="11" t="s">
        <v>4</v>
      </c>
      <c r="F103" s="11" t="s">
        <v>30</v>
      </c>
      <c r="G103" s="11" t="s">
        <v>14</v>
      </c>
      <c r="H103" s="11" t="s">
        <v>15</v>
      </c>
      <c r="I103" s="11" t="s">
        <v>16</v>
      </c>
      <c r="J103" s="11" t="s">
        <v>5</v>
      </c>
      <c r="K103" s="11" t="s">
        <v>17</v>
      </c>
      <c r="L103" s="11" t="s">
        <v>6</v>
      </c>
      <c r="M103" s="11" t="s">
        <v>31</v>
      </c>
      <c r="N103" s="11" t="s">
        <v>18</v>
      </c>
      <c r="O103" s="11" t="s">
        <v>19</v>
      </c>
      <c r="P103" s="11" t="s">
        <v>20</v>
      </c>
      <c r="Q103" s="11" t="s">
        <v>21</v>
      </c>
      <c r="R103" s="11" t="s">
        <v>22</v>
      </c>
      <c r="S103" s="11" t="s">
        <v>23</v>
      </c>
      <c r="T103" s="11" t="s">
        <v>24</v>
      </c>
      <c r="U103" s="11" t="s">
        <v>28</v>
      </c>
      <c r="V103" s="11" t="s">
        <v>29</v>
      </c>
      <c r="W103" s="11" t="s">
        <v>25</v>
      </c>
      <c r="X103" s="11" t="s">
        <v>26</v>
      </c>
    </row>
    <row r="104" spans="2:24" x14ac:dyDescent="0.2">
      <c r="B104" s="7" t="s">
        <v>2</v>
      </c>
      <c r="C104" s="13">
        <f>AVERAGE(C4:C59)</f>
        <v>9824.5262524411937</v>
      </c>
      <c r="D104" s="13">
        <f>AVERAGE(D4:D59)</f>
        <v>261.80571528278597</v>
      </c>
      <c r="E104" s="15">
        <f t="shared" ref="E104:X104" si="0">AVERAGE(E4:E59)</f>
        <v>0.93140972415771972</v>
      </c>
      <c r="F104" s="15">
        <f t="shared" si="0"/>
        <v>0.93140972415771905</v>
      </c>
      <c r="G104" s="13">
        <f t="shared" si="0"/>
        <v>142318197.08268493</v>
      </c>
      <c r="H104" s="13">
        <f t="shared" si="0"/>
        <v>297757.47900468251</v>
      </c>
      <c r="I104" s="15">
        <f t="shared" si="0"/>
        <v>13.353093085237106</v>
      </c>
      <c r="J104" s="16">
        <f t="shared" si="0"/>
        <v>7.1702986122768016E-3</v>
      </c>
      <c r="K104" s="15">
        <f t="shared" si="0"/>
        <v>4.9945846500744677</v>
      </c>
      <c r="L104" s="15">
        <f t="shared" si="0"/>
        <v>0.13169954864980327</v>
      </c>
      <c r="M104" s="15">
        <f t="shared" si="0"/>
        <v>6.0094104988392918E-2</v>
      </c>
      <c r="N104" s="16">
        <f t="shared" si="0"/>
        <v>1.3206024194505884E-2</v>
      </c>
      <c r="O104" s="13">
        <f t="shared" si="0"/>
        <v>10003.147417532895</v>
      </c>
      <c r="P104" s="13">
        <f t="shared" si="0"/>
        <v>178.21758641162597</v>
      </c>
      <c r="Q104" s="13">
        <f t="shared" si="0"/>
        <v>37919.570311463023</v>
      </c>
      <c r="R104" s="15">
        <f t="shared" si="0"/>
        <v>4.6754740161674446</v>
      </c>
      <c r="S104" s="13">
        <f t="shared" si="0"/>
        <v>261.80571528278597</v>
      </c>
      <c r="T104" s="15">
        <f t="shared" si="0"/>
        <v>3.2694759307394663</v>
      </c>
      <c r="U104" s="15">
        <f t="shared" si="0"/>
        <v>-0.86911056050907332</v>
      </c>
      <c r="V104" s="17">
        <f t="shared" si="0"/>
        <v>0.99975687356271348</v>
      </c>
      <c r="W104" s="15">
        <f t="shared" si="0"/>
        <v>0.95131603044760393</v>
      </c>
      <c r="X104" s="16">
        <f t="shared" si="0"/>
        <v>0.99601521224419032</v>
      </c>
    </row>
    <row r="105" spans="2:24" x14ac:dyDescent="0.2">
      <c r="B105" s="7" t="s">
        <v>1</v>
      </c>
      <c r="C105" s="13">
        <f>_xlfn.STDEV.S(C4:C59)</f>
        <v>1840.2392730973368</v>
      </c>
      <c r="D105" s="13">
        <f>_xlfn.STDEV.S(D4:D59)</f>
        <v>110.12382001918891</v>
      </c>
      <c r="E105" s="15">
        <f t="shared" ref="E105:X105" si="1">_xlfn.STDEV.S(E4:E59)</f>
        <v>1.1898449020768791E-2</v>
      </c>
      <c r="F105" s="15">
        <f t="shared" si="1"/>
        <v>1.1898449020768516E-2</v>
      </c>
      <c r="G105" s="13">
        <f t="shared" si="1"/>
        <v>110449808.99979265</v>
      </c>
      <c r="H105" s="13">
        <f t="shared" si="1"/>
        <v>234130.68756582419</v>
      </c>
      <c r="I105" s="15">
        <f t="shared" si="1"/>
        <v>2.6453774953311116</v>
      </c>
      <c r="J105" s="16">
        <f t="shared" si="1"/>
        <v>2.0166819254634964E-3</v>
      </c>
      <c r="K105" s="15">
        <f t="shared" si="1"/>
        <v>0.32568079515738835</v>
      </c>
      <c r="L105" s="15">
        <f t="shared" si="1"/>
        <v>2.827964392404813E-2</v>
      </c>
      <c r="M105" s="15">
        <f t="shared" si="1"/>
        <v>2.8469857900057703E-2</v>
      </c>
      <c r="N105" s="16">
        <f t="shared" si="1"/>
        <v>3.677958452220768E-3</v>
      </c>
      <c r="O105" s="13">
        <f t="shared" si="1"/>
        <v>1891.8883872254553</v>
      </c>
      <c r="P105" s="13">
        <f t="shared" si="1"/>
        <v>18.545863781947261</v>
      </c>
      <c r="Q105" s="13">
        <f t="shared" si="1"/>
        <v>7282.1784646145925</v>
      </c>
      <c r="R105" s="15">
        <f t="shared" si="1"/>
        <v>0.2419026725763109</v>
      </c>
      <c r="S105" s="13">
        <f t="shared" si="1"/>
        <v>110.12382001918907</v>
      </c>
      <c r="T105" s="15">
        <f t="shared" si="1"/>
        <v>0.22289864957149166</v>
      </c>
      <c r="U105" s="15">
        <f t="shared" si="1"/>
        <v>3.7679217679786402E-2</v>
      </c>
      <c r="V105" s="17">
        <f t="shared" si="1"/>
        <v>9.8989946840392234E-5</v>
      </c>
      <c r="W105" s="15">
        <f t="shared" si="1"/>
        <v>8.9401080296256687E-3</v>
      </c>
      <c r="X105" s="16">
        <f t="shared" si="1"/>
        <v>1.65932085936702E-3</v>
      </c>
    </row>
    <row r="106" spans="2:24" x14ac:dyDescent="0.2">
      <c r="B106" s="7" t="s">
        <v>8</v>
      </c>
      <c r="C106" s="13">
        <f>MIN(C4:C59)</f>
        <v>6175.7029411764697</v>
      </c>
      <c r="D106" s="13">
        <f>MIN(D4:D59)</f>
        <v>90.559440559440702</v>
      </c>
      <c r="E106" s="15">
        <f t="shared" ref="E106:X106" si="2">MIN(E4:E59)</f>
        <v>0.90301431343338601</v>
      </c>
      <c r="F106" s="15">
        <f t="shared" si="2"/>
        <v>0.90301431343338601</v>
      </c>
      <c r="G106" s="13">
        <f t="shared" si="2"/>
        <v>15238236.170628</v>
      </c>
      <c r="H106" s="13">
        <f t="shared" si="2"/>
        <v>-23423.624276620299</v>
      </c>
      <c r="I106" s="15">
        <f t="shared" si="2"/>
        <v>8.4475524475524502</v>
      </c>
      <c r="J106" s="16">
        <f t="shared" si="2"/>
        <v>3.1120686707021101E-3</v>
      </c>
      <c r="K106" s="15">
        <f t="shared" si="2"/>
        <v>4.4998096703302499</v>
      </c>
      <c r="L106" s="15">
        <f t="shared" si="2"/>
        <v>8.86571158529081E-2</v>
      </c>
      <c r="M106" s="15">
        <f t="shared" si="2"/>
        <v>1.65274001291278E-2</v>
      </c>
      <c r="N106" s="16">
        <f t="shared" si="2"/>
        <v>5.8479532163742704E-3</v>
      </c>
      <c r="O106" s="13">
        <f t="shared" si="2"/>
        <v>6280.9420144743099</v>
      </c>
      <c r="P106" s="13">
        <f t="shared" si="2"/>
        <v>136.047058823529</v>
      </c>
      <c r="Q106" s="13">
        <f t="shared" si="2"/>
        <v>23487.070600352501</v>
      </c>
      <c r="R106" s="15">
        <f t="shared" si="2"/>
        <v>4.3313092945000102</v>
      </c>
      <c r="S106" s="13">
        <f t="shared" si="2"/>
        <v>90.559440559440603</v>
      </c>
      <c r="T106" s="15">
        <f t="shared" si="2"/>
        <v>2.77449128972559</v>
      </c>
      <c r="U106" s="15">
        <f t="shared" si="2"/>
        <v>-0.93006219361047304</v>
      </c>
      <c r="V106" s="17">
        <f t="shared" si="2"/>
        <v>0.99941963868536499</v>
      </c>
      <c r="W106" s="15">
        <f t="shared" si="2"/>
        <v>0.93424150218111102</v>
      </c>
      <c r="X106" s="16">
        <f t="shared" si="2"/>
        <v>0.992317870606782</v>
      </c>
    </row>
    <row r="107" spans="2:24" x14ac:dyDescent="0.2">
      <c r="B107" s="7" t="s">
        <v>9</v>
      </c>
      <c r="C107" s="13">
        <f>MAX(C4:C59)</f>
        <v>14821.532544378701</v>
      </c>
      <c r="D107" s="13">
        <f>MAX(D4:D59)</f>
        <v>508.05999999999898</v>
      </c>
      <c r="E107" s="15">
        <f t="shared" ref="E107:X107" si="3">MAX(E4:E59)</f>
        <v>0.95561764923881398</v>
      </c>
      <c r="F107" s="15">
        <f t="shared" si="3"/>
        <v>0.95561764923880899</v>
      </c>
      <c r="G107" s="13">
        <f t="shared" si="3"/>
        <v>460122665.34954399</v>
      </c>
      <c r="H107" s="13">
        <f t="shared" si="3"/>
        <v>825337.23217181198</v>
      </c>
      <c r="I107" s="15">
        <f t="shared" si="3"/>
        <v>18.5399999999999</v>
      </c>
      <c r="J107" s="16">
        <f t="shared" si="3"/>
        <v>1.1111111111111099E-2</v>
      </c>
      <c r="K107" s="15">
        <f t="shared" si="3"/>
        <v>5.7902223219388</v>
      </c>
      <c r="L107" s="15">
        <f t="shared" si="3"/>
        <v>0.207643456438041</v>
      </c>
      <c r="M107" s="15">
        <f t="shared" si="3"/>
        <v>0.14623518759080101</v>
      </c>
      <c r="N107" s="16">
        <f t="shared" si="3"/>
        <v>2.02020202020202E-2</v>
      </c>
      <c r="O107" s="13">
        <f t="shared" si="3"/>
        <v>15083.103242949501</v>
      </c>
      <c r="P107" s="13">
        <f t="shared" si="3"/>
        <v>216.98347107437999</v>
      </c>
      <c r="Q107" s="13">
        <f t="shared" si="3"/>
        <v>57759.543419966903</v>
      </c>
      <c r="R107" s="15">
        <f t="shared" si="3"/>
        <v>5.1396665599689904</v>
      </c>
      <c r="S107" s="13">
        <f t="shared" si="3"/>
        <v>508.06</v>
      </c>
      <c r="T107" s="15">
        <f t="shared" si="3"/>
        <v>3.6627643361165299</v>
      </c>
      <c r="U107" s="15">
        <f t="shared" si="3"/>
        <v>-0.75999138968137303</v>
      </c>
      <c r="V107" s="17">
        <f t="shared" si="3"/>
        <v>0.99987658343661201</v>
      </c>
      <c r="W107" s="15">
        <f t="shared" si="3"/>
        <v>0.96820209596564999</v>
      </c>
      <c r="X107" s="16">
        <f t="shared" si="3"/>
        <v>0.99861075002043098</v>
      </c>
    </row>
    <row r="109" spans="2:24" x14ac:dyDescent="0.2">
      <c r="B109" s="24" t="s">
        <v>10</v>
      </c>
      <c r="C109" s="23" t="s">
        <v>36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spans="2:24" ht="51" x14ac:dyDescent="0.2">
      <c r="B110" s="24"/>
      <c r="C110" s="11" t="s">
        <v>13</v>
      </c>
      <c r="D110" s="11" t="s">
        <v>3</v>
      </c>
      <c r="E110" s="11" t="s">
        <v>4</v>
      </c>
      <c r="F110" s="11" t="s">
        <v>30</v>
      </c>
      <c r="G110" s="11" t="s">
        <v>14</v>
      </c>
      <c r="H110" s="11" t="s">
        <v>15</v>
      </c>
      <c r="I110" s="11" t="s">
        <v>16</v>
      </c>
      <c r="J110" s="11" t="s">
        <v>5</v>
      </c>
      <c r="K110" s="11" t="s">
        <v>17</v>
      </c>
      <c r="L110" s="11" t="s">
        <v>6</v>
      </c>
      <c r="M110" s="11" t="s">
        <v>31</v>
      </c>
      <c r="N110" s="11" t="s">
        <v>18</v>
      </c>
      <c r="O110" s="11" t="s">
        <v>19</v>
      </c>
      <c r="P110" s="11" t="s">
        <v>20</v>
      </c>
      <c r="Q110" s="11" t="s">
        <v>21</v>
      </c>
      <c r="R110" s="11" t="s">
        <v>22</v>
      </c>
      <c r="S110" s="11" t="s">
        <v>23</v>
      </c>
      <c r="T110" s="11" t="s">
        <v>24</v>
      </c>
      <c r="U110" s="11" t="s">
        <v>28</v>
      </c>
      <c r="V110" s="11" t="s">
        <v>29</v>
      </c>
      <c r="W110" s="11" t="s">
        <v>25</v>
      </c>
      <c r="X110" s="11" t="s">
        <v>26</v>
      </c>
    </row>
    <row r="111" spans="2:24" x14ac:dyDescent="0.2">
      <c r="B111" s="7" t="s">
        <v>2</v>
      </c>
      <c r="C111" s="13">
        <f>AVERAGE(C11:C66)</f>
        <v>9678.5961359376288</v>
      </c>
      <c r="D111" s="13">
        <f>AVERAGE(D11:D66)</f>
        <v>267.60324598467912</v>
      </c>
      <c r="E111" s="15">
        <f t="shared" ref="E111:X111" si="4">AVERAGE(E11:E66)</f>
        <v>0.923698123019429</v>
      </c>
      <c r="F111" s="15">
        <f t="shared" si="4"/>
        <v>0.92369812301942866</v>
      </c>
      <c r="G111" s="13">
        <f t="shared" si="4"/>
        <v>147540670.15110749</v>
      </c>
      <c r="H111" s="13">
        <f t="shared" si="4"/>
        <v>310778.7249310583</v>
      </c>
      <c r="I111" s="15">
        <f t="shared" si="4"/>
        <v>13.479885887434286</v>
      </c>
      <c r="J111" s="16">
        <f t="shared" si="4"/>
        <v>8.500786107995489E-3</v>
      </c>
      <c r="K111" s="15">
        <f t="shared" si="4"/>
        <v>4.9177986868125148</v>
      </c>
      <c r="L111" s="15">
        <f t="shared" si="4"/>
        <v>0.13075779716986544</v>
      </c>
      <c r="M111" s="15">
        <f t="shared" si="4"/>
        <v>5.9138684999461504E-2</v>
      </c>
      <c r="N111" s="16">
        <f t="shared" si="4"/>
        <v>1.423642820538999E-2</v>
      </c>
      <c r="O111" s="13">
        <f t="shared" si="4"/>
        <v>9872.7421798255546</v>
      </c>
      <c r="P111" s="13">
        <f t="shared" si="4"/>
        <v>176.12237540239838</v>
      </c>
      <c r="Q111" s="13">
        <f t="shared" si="4"/>
        <v>37376.596049742548</v>
      </c>
      <c r="R111" s="15">
        <f t="shared" si="4"/>
        <v>4.6137404933515489</v>
      </c>
      <c r="S111" s="13">
        <f t="shared" si="4"/>
        <v>267.60324598467918</v>
      </c>
      <c r="T111" s="15">
        <f t="shared" si="4"/>
        <v>3.2570507413736327</v>
      </c>
      <c r="U111" s="15">
        <f t="shared" si="4"/>
        <v>-0.87442779085627964</v>
      </c>
      <c r="V111" s="17">
        <f t="shared" si="4"/>
        <v>0.99970511655140393</v>
      </c>
      <c r="W111" s="15">
        <f t="shared" si="4"/>
        <v>0.95089667272553491</v>
      </c>
      <c r="X111" s="16">
        <f t="shared" si="4"/>
        <v>0.99592779529364739</v>
      </c>
    </row>
    <row r="112" spans="2:24" x14ac:dyDescent="0.2">
      <c r="B112" s="7" t="s">
        <v>1</v>
      </c>
      <c r="C112" s="13">
        <f>_xlfn.STDEV.S(C11:C66)</f>
        <v>2175.3929111764855</v>
      </c>
      <c r="D112" s="13">
        <f>_xlfn.STDEV.S(D11:D66)</f>
        <v>110.72562441182933</v>
      </c>
      <c r="E112" s="15">
        <f t="shared" ref="E112:X112" si="5">_xlfn.STDEV.S(E11:E66)</f>
        <v>3.2979313276898049E-2</v>
      </c>
      <c r="F112" s="15">
        <f t="shared" si="5"/>
        <v>3.2979313276897973E-2</v>
      </c>
      <c r="G112" s="13">
        <f t="shared" si="5"/>
        <v>111602040.22148418</v>
      </c>
      <c r="H112" s="13">
        <f t="shared" si="5"/>
        <v>234067.347272702</v>
      </c>
      <c r="I112" s="15">
        <f t="shared" si="5"/>
        <v>2.6827919482792497</v>
      </c>
      <c r="J112" s="16">
        <f t="shared" si="5"/>
        <v>5.7975143075474659E-3</v>
      </c>
      <c r="K112" s="15">
        <f t="shared" si="5"/>
        <v>0.49302753820423012</v>
      </c>
      <c r="L112" s="15">
        <f t="shared" si="5"/>
        <v>2.8526533143293339E-2</v>
      </c>
      <c r="M112" s="15">
        <f t="shared" si="5"/>
        <v>2.9257941227008401E-2</v>
      </c>
      <c r="N112" s="16">
        <f t="shared" si="5"/>
        <v>6.790884919599483E-3</v>
      </c>
      <c r="O112" s="13">
        <f t="shared" si="5"/>
        <v>2206.5617177038066</v>
      </c>
      <c r="P112" s="13">
        <f t="shared" si="5"/>
        <v>21.036852694736144</v>
      </c>
      <c r="Q112" s="13">
        <f t="shared" si="5"/>
        <v>8554.5462444296372</v>
      </c>
      <c r="R112" s="15">
        <f t="shared" si="5"/>
        <v>0.39745296225794985</v>
      </c>
      <c r="S112" s="13">
        <f t="shared" si="5"/>
        <v>110.72562441182917</v>
      </c>
      <c r="T112" s="15">
        <f t="shared" si="5"/>
        <v>0.28472874851167623</v>
      </c>
      <c r="U112" s="15">
        <f t="shared" si="5"/>
        <v>3.8445909359364629E-2</v>
      </c>
      <c r="V112" s="17">
        <f t="shared" si="5"/>
        <v>2.92411616160783E-4</v>
      </c>
      <c r="W112" s="15">
        <f t="shared" si="5"/>
        <v>9.0809737334585153E-3</v>
      </c>
      <c r="X112" s="16">
        <f t="shared" si="5"/>
        <v>1.6684615160228748E-3</v>
      </c>
    </row>
    <row r="113" spans="2:27" x14ac:dyDescent="0.2">
      <c r="B113" s="7" t="s">
        <v>8</v>
      </c>
      <c r="C113" s="13">
        <f>MIN(C63:C100)</f>
        <v>4349.8333333333303</v>
      </c>
      <c r="D113" s="13">
        <f t="shared" ref="D113:X113" si="6">MIN(D63:D100)</f>
        <v>78.25</v>
      </c>
      <c r="E113" s="15">
        <f t="shared" si="6"/>
        <v>0.55874971439522203</v>
      </c>
      <c r="F113" s="15">
        <f t="shared" si="6"/>
        <v>0.55874971439523302</v>
      </c>
      <c r="G113" s="13">
        <f t="shared" si="6"/>
        <v>46275.851851851898</v>
      </c>
      <c r="H113" s="13">
        <f t="shared" si="6"/>
        <v>-17852.993484225</v>
      </c>
      <c r="I113" s="15">
        <f t="shared" si="6"/>
        <v>7.3333333333333304</v>
      </c>
      <c r="J113" s="16">
        <f t="shared" si="6"/>
        <v>1.58730158730159E-2</v>
      </c>
      <c r="K113" s="15">
        <f t="shared" si="6"/>
        <v>2.19722457733622</v>
      </c>
      <c r="L113" s="15">
        <f t="shared" si="6"/>
        <v>8.06170990623436E-2</v>
      </c>
      <c r="M113" s="15">
        <f t="shared" si="6"/>
        <v>1.3030208305301799E-2</v>
      </c>
      <c r="N113" s="16">
        <f t="shared" si="6"/>
        <v>1.58730158730159E-2</v>
      </c>
      <c r="O113" s="13">
        <f t="shared" si="6"/>
        <v>4630.41460335792</v>
      </c>
      <c r="P113" s="13">
        <f t="shared" si="6"/>
        <v>130.416666666667</v>
      </c>
      <c r="Q113" s="13">
        <f t="shared" si="6"/>
        <v>16865.1834687421</v>
      </c>
      <c r="R113" s="15">
        <f t="shared" si="6"/>
        <v>2.19722457733622</v>
      </c>
      <c r="S113" s="13">
        <f t="shared" si="6"/>
        <v>78.25</v>
      </c>
      <c r="T113" s="15">
        <f t="shared" si="6"/>
        <v>1.7351264569629199</v>
      </c>
      <c r="U113" s="15">
        <f t="shared" si="6"/>
        <v>-0.999999999999994</v>
      </c>
      <c r="V113" s="17">
        <f t="shared" si="6"/>
        <v>0.99368374426244999</v>
      </c>
      <c r="W113" s="15">
        <f t="shared" si="6"/>
        <v>0.92681794332385403</v>
      </c>
      <c r="X113" s="16">
        <f t="shared" si="6"/>
        <v>0.99133582078900495</v>
      </c>
    </row>
    <row r="114" spans="2:27" x14ac:dyDescent="0.2">
      <c r="B114" s="7" t="s">
        <v>9</v>
      </c>
      <c r="C114" s="13">
        <f>MAX(C63:C100)</f>
        <v>9676.9285714285706</v>
      </c>
      <c r="D114" s="13">
        <f t="shared" ref="D114:X114" si="7">MAX(D63:D100)</f>
        <v>572.732142857143</v>
      </c>
      <c r="E114" s="15">
        <f t="shared" si="7"/>
        <v>0.87392910356086095</v>
      </c>
      <c r="F114" s="15">
        <f t="shared" si="7"/>
        <v>0.87392910356086095</v>
      </c>
      <c r="G114" s="13">
        <f t="shared" si="7"/>
        <v>82067201.065115795</v>
      </c>
      <c r="H114" s="13">
        <f t="shared" si="7"/>
        <v>154947.55728323199</v>
      </c>
      <c r="I114" s="15">
        <f t="shared" si="7"/>
        <v>20.660714285714299</v>
      </c>
      <c r="J114" s="16">
        <f t="shared" si="7"/>
        <v>0.11111111111111099</v>
      </c>
      <c r="K114" s="15">
        <f t="shared" si="7"/>
        <v>4.1431347263915201</v>
      </c>
      <c r="L114" s="15">
        <f t="shared" si="7"/>
        <v>0.26420330486506999</v>
      </c>
      <c r="M114" s="15">
        <f t="shared" si="7"/>
        <v>0.20698177316529001</v>
      </c>
      <c r="N114" s="16">
        <f t="shared" si="7"/>
        <v>0.11111111111111099</v>
      </c>
      <c r="O114" s="13">
        <f t="shared" si="7"/>
        <v>9965.9971900919609</v>
      </c>
      <c r="P114" s="13">
        <f t="shared" si="7"/>
        <v>182.91071428571399</v>
      </c>
      <c r="Q114" s="13">
        <f t="shared" si="7"/>
        <v>37894.982847867497</v>
      </c>
      <c r="R114" s="15">
        <f t="shared" si="7"/>
        <v>4.0111066919991503</v>
      </c>
      <c r="S114" s="13">
        <f t="shared" si="7"/>
        <v>572.732142857143</v>
      </c>
      <c r="T114" s="15">
        <f t="shared" si="7"/>
        <v>3.45406731680254</v>
      </c>
      <c r="U114" s="15">
        <f t="shared" si="7"/>
        <v>-0.81223231944257501</v>
      </c>
      <c r="V114" s="17">
        <f t="shared" si="7"/>
        <v>0.99975619810129801</v>
      </c>
      <c r="W114" s="15">
        <f t="shared" si="7"/>
        <v>0.97251528144980504</v>
      </c>
      <c r="X114" s="16">
        <f t="shared" si="7"/>
        <v>0.99879983429717101</v>
      </c>
    </row>
    <row r="116" spans="2:27" x14ac:dyDescent="0.2">
      <c r="B116" s="24" t="s">
        <v>10</v>
      </c>
      <c r="C116" s="23" t="s">
        <v>32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spans="2:27" ht="51" x14ac:dyDescent="0.2">
      <c r="B117" s="24"/>
      <c r="C117" s="11" t="s">
        <v>13</v>
      </c>
      <c r="D117" s="11" t="s">
        <v>3</v>
      </c>
      <c r="E117" s="11" t="s">
        <v>4</v>
      </c>
      <c r="F117" s="11" t="s">
        <v>30</v>
      </c>
      <c r="G117" s="11" t="s">
        <v>14</v>
      </c>
      <c r="H117" s="11" t="s">
        <v>15</v>
      </c>
      <c r="I117" s="11" t="s">
        <v>16</v>
      </c>
      <c r="J117" s="11" t="s">
        <v>5</v>
      </c>
      <c r="K117" s="11" t="s">
        <v>17</v>
      </c>
      <c r="L117" s="11" t="s">
        <v>6</v>
      </c>
      <c r="M117" s="11" t="s">
        <v>31</v>
      </c>
      <c r="N117" s="11" t="s">
        <v>18</v>
      </c>
      <c r="O117" s="11" t="s">
        <v>19</v>
      </c>
      <c r="P117" s="11" t="s">
        <v>20</v>
      </c>
      <c r="Q117" s="11" t="s">
        <v>21</v>
      </c>
      <c r="R117" s="11" t="s">
        <v>22</v>
      </c>
      <c r="S117" s="11" t="s">
        <v>23</v>
      </c>
      <c r="T117" s="11" t="s">
        <v>24</v>
      </c>
      <c r="U117" s="11" t="s">
        <v>28</v>
      </c>
      <c r="V117" s="11" t="s">
        <v>29</v>
      </c>
      <c r="W117" s="11" t="s">
        <v>25</v>
      </c>
      <c r="X117" s="11" t="s">
        <v>26</v>
      </c>
      <c r="Z117" s="18" t="s">
        <v>33</v>
      </c>
      <c r="AA117" s="18" t="s">
        <v>34</v>
      </c>
    </row>
    <row r="118" spans="2:27" x14ac:dyDescent="0.2">
      <c r="B118" s="7" t="s">
        <v>8</v>
      </c>
      <c r="C118" s="13">
        <f>MIN(C106,C113)*$Z$118</f>
        <v>4349.3983499999968</v>
      </c>
      <c r="D118" s="13">
        <f>MIN(D106,D113)*$Z$118</f>
        <v>78.242175000000003</v>
      </c>
      <c r="E118" s="15">
        <f>MIN(E106,E113)*$Z$118</f>
        <v>0.55869383942378248</v>
      </c>
      <c r="F118" s="15">
        <f t="shared" ref="F118:X118" si="8">MIN(F106,F113)*$Z$118</f>
        <v>0.55869383942379347</v>
      </c>
      <c r="G118" s="13">
        <f t="shared" si="8"/>
        <v>46271.224266666715</v>
      </c>
      <c r="H118" s="21">
        <f t="shared" si="8"/>
        <v>-23421.281914192637</v>
      </c>
      <c r="I118" s="15">
        <f t="shared" si="8"/>
        <v>7.3325999999999976</v>
      </c>
      <c r="J118" s="16">
        <f t="shared" si="8"/>
        <v>3.11175746383504E-3</v>
      </c>
      <c r="K118" s="15">
        <f t="shared" si="8"/>
        <v>2.1970048548784864</v>
      </c>
      <c r="L118" s="15">
        <f t="shared" si="8"/>
        <v>8.0609037352437365E-2</v>
      </c>
      <c r="M118" s="15">
        <f t="shared" si="8"/>
        <v>1.302890528447127E-2</v>
      </c>
      <c r="N118" s="16">
        <f t="shared" si="8"/>
        <v>5.8473684210526332E-3</v>
      </c>
      <c r="O118" s="13">
        <f t="shared" si="8"/>
        <v>4629.9515618975838</v>
      </c>
      <c r="P118" s="13">
        <f t="shared" si="8"/>
        <v>130.40362500000035</v>
      </c>
      <c r="Q118" s="13">
        <f t="shared" si="8"/>
        <v>16863.496950395227</v>
      </c>
      <c r="R118" s="15">
        <f t="shared" si="8"/>
        <v>2.1970048548784864</v>
      </c>
      <c r="S118" s="13">
        <f t="shared" si="8"/>
        <v>78.242175000000003</v>
      </c>
      <c r="T118" s="15">
        <f t="shared" si="8"/>
        <v>1.7349529443172236</v>
      </c>
      <c r="U118" s="15">
        <f t="shared" si="8"/>
        <v>-0.99989999999999402</v>
      </c>
      <c r="V118" s="17">
        <f t="shared" si="8"/>
        <v>0.99358437588802373</v>
      </c>
      <c r="W118" s="15">
        <f t="shared" si="8"/>
        <v>0.92672526152952162</v>
      </c>
      <c r="X118" s="16">
        <f t="shared" si="8"/>
        <v>0.99123668720692604</v>
      </c>
      <c r="Z118" s="20">
        <v>0.99990000000000001</v>
      </c>
      <c r="AA118" s="19">
        <v>1.0001</v>
      </c>
    </row>
    <row r="119" spans="2:27" x14ac:dyDescent="0.2">
      <c r="B119" s="7" t="s">
        <v>9</v>
      </c>
      <c r="C119" s="13">
        <f>MAX(C107,C114)*$AA$118</f>
        <v>14823.014697633138</v>
      </c>
      <c r="D119" s="13">
        <f t="shared" ref="D119:X119" si="9">MAX(D107,D114)*$AA$118</f>
        <v>572.78941607142872</v>
      </c>
      <c r="E119" s="15">
        <f t="shared" si="9"/>
        <v>0.95571321100373785</v>
      </c>
      <c r="F119" s="15">
        <f t="shared" si="9"/>
        <v>0.95571321100373285</v>
      </c>
      <c r="G119" s="13">
        <f t="shared" si="9"/>
        <v>460168677.61607891</v>
      </c>
      <c r="H119" s="13">
        <f t="shared" si="9"/>
        <v>825419.76589502918</v>
      </c>
      <c r="I119" s="15">
        <f t="shared" si="9"/>
        <v>20.662780357142871</v>
      </c>
      <c r="J119" s="16">
        <f t="shared" si="9"/>
        <v>0.11112222222222211</v>
      </c>
      <c r="K119" s="15">
        <f t="shared" si="9"/>
        <v>5.790801344170994</v>
      </c>
      <c r="L119" s="15">
        <f t="shared" si="9"/>
        <v>0.26422972519555649</v>
      </c>
      <c r="M119" s="15">
        <f t="shared" si="9"/>
        <v>0.20700247134260655</v>
      </c>
      <c r="N119" s="16">
        <f t="shared" si="9"/>
        <v>0.11112222222222211</v>
      </c>
      <c r="O119" s="13">
        <f t="shared" si="9"/>
        <v>15084.611553273795</v>
      </c>
      <c r="P119" s="13">
        <f t="shared" si="9"/>
        <v>217.00516942148744</v>
      </c>
      <c r="Q119" s="13">
        <f t="shared" si="9"/>
        <v>57765.3193743089</v>
      </c>
      <c r="R119" s="15">
        <f t="shared" si="9"/>
        <v>5.1401805266249871</v>
      </c>
      <c r="S119" s="13">
        <f t="shared" si="9"/>
        <v>572.78941607142872</v>
      </c>
      <c r="T119" s="15">
        <f t="shared" si="9"/>
        <v>3.6631306125501415</v>
      </c>
      <c r="U119" s="15">
        <f t="shared" si="9"/>
        <v>-0.76006738882034119</v>
      </c>
      <c r="V119" s="17">
        <f t="shared" si="9"/>
        <v>0.99997657109495564</v>
      </c>
      <c r="W119" s="15">
        <f t="shared" si="9"/>
        <v>0.97261253297795003</v>
      </c>
      <c r="X119" s="16">
        <f t="shared" si="9"/>
        <v>0.99889971428060076</v>
      </c>
    </row>
  </sheetData>
  <mergeCells count="10">
    <mergeCell ref="B109:B110"/>
    <mergeCell ref="C109:X109"/>
    <mergeCell ref="B116:B117"/>
    <mergeCell ref="C116:X116"/>
    <mergeCell ref="B2:B3"/>
    <mergeCell ref="C2:X2"/>
    <mergeCell ref="B61:B62"/>
    <mergeCell ref="C61:X61"/>
    <mergeCell ref="B102:B103"/>
    <mergeCell ref="C102:X10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features</vt:lpstr>
      <vt:lpstr>All 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Danilov</dc:creator>
  <cp:lastModifiedBy>Viacheslav Danilov</cp:lastModifiedBy>
  <dcterms:created xsi:type="dcterms:W3CDTF">2017-05-03T14:40:19Z</dcterms:created>
  <dcterms:modified xsi:type="dcterms:W3CDTF">2017-05-23T12:50:10Z</dcterms:modified>
</cp:coreProperties>
</file>