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slicers/slicer1.xml" ContentType="application/vnd.ms-excel.slicer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МГТУ\ИБМ3\БазыДан\Лекции\"/>
    </mc:Choice>
  </mc:AlternateContent>
  <xr:revisionPtr revIDLastSave="0" documentId="8_{0B556605-C5B8-4A2D-A8BB-AA77D7B30CF0}" xr6:coauthVersionLast="47" xr6:coauthVersionMax="47" xr10:uidLastSave="{00000000-0000-0000-0000-000000000000}"/>
  <bookViews>
    <workbookView xWindow="-120" yWindow="-120" windowWidth="20730" windowHeight="11160" tabRatio="328" xr2:uid="{00000000-000D-0000-FFFF-FFFF00000000}"/>
  </bookViews>
  <sheets>
    <sheet name="Панель" sheetId="9" r:id="rId1"/>
    <sheet name="Данные" sheetId="1" r:id="rId2"/>
    <sheet name="Анализ1" sheetId="13" state="hidden" r:id="rId3"/>
    <sheet name="Анализ2" sheetId="12" state="hidden" r:id="rId4"/>
  </sheets>
  <definedNames>
    <definedName name="_xlcn.WorksheetConnection_Рабочийфайл20222023.xlsxТаблица11" hidden="1">Таблица1[]</definedName>
    <definedName name="_xlnm._FilterDatabase" localSheetId="3" hidden="1">Анализ2!$V$9:$W$371</definedName>
    <definedName name="_xlnm._FilterDatabase" localSheetId="0" hidden="1">Панель!#REF!</definedName>
    <definedName name="Срез_Отчётный_год">#N/A</definedName>
  </definedNames>
  <calcPr calcId="191029"/>
  <pivotCaches>
    <pivotCache cacheId="12" r:id="rId5"/>
    <pivotCache cacheId="13" r:id="rId6"/>
    <pivotCache cacheId="14" r:id="rId7"/>
    <pivotCache cacheId="15" r:id="rId8"/>
    <pivotCache cacheId="16" r:id="rId9"/>
    <pivotCache cacheId="17" r:id="rId10"/>
    <pivotCache cacheId="18" r:id="rId11"/>
  </pivotCaches>
  <extLst>
    <ext xmlns:x14="http://schemas.microsoft.com/office/spreadsheetml/2009/9/main" uri="{876F7934-8845-4945-9796-88D515C7AA90}">
      <x14:pivotCaches>
        <pivotCache cacheId="19" r:id="rId12"/>
      </x14:pivotCaches>
    </ext>
    <ext xmlns:x14="http://schemas.microsoft.com/office/spreadsheetml/2009/9/main" uri="{BBE1A952-AA13-448e-AADC-164F8A28A991}">
      <x14:slicerCaches>
        <x14:slicerCache r:id="rId1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Таблица1" name="Таблица1" connection="WorksheetConnection_Рабочий файл 2022-2023.xlsx!Таблица1"/>
        </x15:modelTables>
      </x15:dataModel>
    </ext>
  </extLst>
</workbook>
</file>

<file path=xl/calcChain.xml><?xml version="1.0" encoding="utf-8"?>
<calcChain xmlns="http://schemas.openxmlformats.org/spreadsheetml/2006/main">
  <c r="B9" i="9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D16" i="13" l="1"/>
  <c r="B16" i="13" s="1"/>
  <c r="F9" i="9"/>
  <c r="F10" i="9"/>
  <c r="F11" i="9"/>
  <c r="F12" i="9"/>
  <c r="F13" i="9"/>
  <c r="F14" i="9"/>
  <c r="F15" i="9"/>
  <c r="F16" i="9"/>
  <c r="F17" i="9"/>
  <c r="F18" i="9"/>
  <c r="F8" i="9"/>
  <c r="M7" i="9"/>
  <c r="O7" i="12"/>
  <c r="M7" i="12" s="1"/>
  <c r="J9" i="9"/>
  <c r="J10" i="9"/>
  <c r="J11" i="9"/>
  <c r="J12" i="9"/>
  <c r="J13" i="9"/>
  <c r="J14" i="9"/>
  <c r="J15" i="9"/>
  <c r="J16" i="9"/>
  <c r="J17" i="9"/>
  <c r="J8" i="9"/>
  <c r="F19" i="9"/>
  <c r="D29" i="9"/>
  <c r="I13" i="12" l="1"/>
  <c r="I6" i="12"/>
  <c r="J13" i="12"/>
  <c r="J6" i="12"/>
  <c r="D24" i="12"/>
  <c r="B7" i="9" l="1"/>
  <c r="C8" i="9" l="1"/>
  <c r="D8" i="9"/>
  <c r="C9" i="9"/>
  <c r="D9" i="9"/>
  <c r="C10" i="9"/>
  <c r="D10" i="9"/>
  <c r="C11" i="9"/>
  <c r="D11" i="9"/>
  <c r="C12" i="9"/>
  <c r="D12" i="9"/>
  <c r="B10" i="9"/>
  <c r="B11" i="9"/>
  <c r="B12" i="9"/>
  <c r="B8" i="9"/>
  <c r="E178" i="12" l="1"/>
  <c r="D178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Рабочий файл 2022-2023.xlsx!Таблица1" type="102" refreshedVersion="6" minRefreshableVersion="5">
    <extLst>
      <ext xmlns:x15="http://schemas.microsoft.com/office/spreadsheetml/2010/11/main" uri="{DE250136-89BD-433C-8126-D09CA5730AF9}">
        <x15:connection id="Таблица1" autoDelete="1">
          <x15:rangePr sourceName="_xlcn.WorksheetConnection_Рабочийфайл20222023.xlsxТаблица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Таблица1].[Отчётный год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<sst xmlns="http://schemas.openxmlformats.org/spreadsheetml/2006/main" count="6471" uniqueCount="2170">
  <si>
    <t>Дата представления</t>
  </si>
  <si>
    <t>ОГРН</t>
  </si>
  <si>
    <t>Форма отчетности</t>
  </si>
  <si>
    <t>1</t>
  </si>
  <si>
    <t>2</t>
  </si>
  <si>
    <t>03.04.2023 17:01:30</t>
  </si>
  <si>
    <t>1027739132563</t>
  </si>
  <si>
    <t>3294</t>
  </si>
  <si>
    <t>800P</t>
  </si>
  <si>
    <t>03.04.2023 17:08:53</t>
  </si>
  <si>
    <t>800PZ</t>
  </si>
  <si>
    <t>04.04.2023 17:53:37</t>
  </si>
  <si>
    <t>PUBL</t>
  </si>
  <si>
    <t>29.03.2023 13:23:31</t>
  </si>
  <si>
    <t>1067711004481</t>
  </si>
  <si>
    <t>3466</t>
  </si>
  <si>
    <t>29.03.2023 14:13:46</t>
  </si>
  <si>
    <t>29.03.2023 15:08:46</t>
  </si>
  <si>
    <t>22.02.2023 13:36:46</t>
  </si>
  <si>
    <t>1097799031472</t>
  </si>
  <si>
    <t>3539</t>
  </si>
  <si>
    <t>22.02.2023 14:16:27</t>
  </si>
  <si>
    <t>22.02.2023 13:36:31</t>
  </si>
  <si>
    <t>07.03.2023 10:29:21</t>
  </si>
  <si>
    <t>1027739057840</t>
  </si>
  <si>
    <t>3540</t>
  </si>
  <si>
    <t>07.03.2023 11:19:41</t>
  </si>
  <si>
    <t>07.03.2023 15:26:15</t>
  </si>
  <si>
    <t>13.06.2023 18:34:40</t>
  </si>
  <si>
    <t>1027739082106</t>
  </si>
  <si>
    <t>800PR</t>
  </si>
  <si>
    <t>13.06.2023 18:40:51</t>
  </si>
  <si>
    <t>PUBLR</t>
  </si>
  <si>
    <t>21.06.2023 11:23:58</t>
  </si>
  <si>
    <t>1027800000250</t>
  </si>
  <si>
    <t>20.06.2023 16:54:18</t>
  </si>
  <si>
    <t>21.06.2023 16:07:41</t>
  </si>
  <si>
    <t>1022500001325</t>
  </si>
  <si>
    <t>21</t>
  </si>
  <si>
    <t>21.06.2023 10:34:04</t>
  </si>
  <si>
    <t>01.06.2023 11:16:26</t>
  </si>
  <si>
    <t>1027800000194</t>
  </si>
  <si>
    <t>53</t>
  </si>
  <si>
    <t>01.06.2023 10:20:59</t>
  </si>
  <si>
    <t>09.06.2023 12:50:42</t>
  </si>
  <si>
    <t>1021600000289</t>
  </si>
  <si>
    <t>67</t>
  </si>
  <si>
    <t>09.06.2023 10:20:58</t>
  </si>
  <si>
    <t>14.06.2023 11:26:19</t>
  </si>
  <si>
    <t>1027700568224</t>
  </si>
  <si>
    <t>77</t>
  </si>
  <si>
    <t>14.06.2023 11:32:00</t>
  </si>
  <si>
    <t>20.06.2023 17:05:59</t>
  </si>
  <si>
    <t>1022500001930</t>
  </si>
  <si>
    <t>85</t>
  </si>
  <si>
    <t>20.06.2023 17:32:12</t>
  </si>
  <si>
    <t>19.06.2023 12:44:32</t>
  </si>
  <si>
    <t>1055400000369</t>
  </si>
  <si>
    <t>101</t>
  </si>
  <si>
    <t>25.04.2023 11:00:10</t>
  </si>
  <si>
    <t>07.06.2023 10:35:06</t>
  </si>
  <si>
    <t>1026100002026</t>
  </si>
  <si>
    <t>106</t>
  </si>
  <si>
    <t>08.06.2023 13:54:27</t>
  </si>
  <si>
    <t>15.06.2023 14:26:27</t>
  </si>
  <si>
    <t>1027739198387</t>
  </si>
  <si>
    <t>121</t>
  </si>
  <si>
    <t>15.06.2023 14:31:43</t>
  </si>
  <si>
    <t>15.06.2023 16:58:38</t>
  </si>
  <si>
    <t>1025500003737</t>
  </si>
  <si>
    <t>170</t>
  </si>
  <si>
    <t>14.06.2023 16:04:20</t>
  </si>
  <si>
    <t>09.06.2023 15:08:35</t>
  </si>
  <si>
    <t>1026200000111</t>
  </si>
  <si>
    <t>212</t>
  </si>
  <si>
    <t>09.06.2023 15:29:05</t>
  </si>
  <si>
    <t>02.06.2023 15:30:05</t>
  </si>
  <si>
    <t>1027739412359</t>
  </si>
  <si>
    <t>236</t>
  </si>
  <si>
    <t>02.06.2023 14:35:04</t>
  </si>
  <si>
    <t>20.06.2023 09:32:58</t>
  </si>
  <si>
    <t>1025900000048</t>
  </si>
  <si>
    <t>249</t>
  </si>
  <si>
    <t>14.06.2023 18:27:33</t>
  </si>
  <si>
    <t>21.06.2023 12:42:58</t>
  </si>
  <si>
    <t>1024300000042</t>
  </si>
  <si>
    <t>254</t>
  </si>
  <si>
    <t>02.05.2023 16:44:31</t>
  </si>
  <si>
    <t>19.06.2023 16:38:58</t>
  </si>
  <si>
    <t>1026900005307</t>
  </si>
  <si>
    <t>256</t>
  </si>
  <si>
    <t>16.05.2023 18:30:42</t>
  </si>
  <si>
    <t>13.06.2023 16:18:32</t>
  </si>
  <si>
    <t>1027700280937</t>
  </si>
  <si>
    <t>316</t>
  </si>
  <si>
    <t>13.06.2023 15:20:33</t>
  </si>
  <si>
    <t>19.06.2023 18:04:15</t>
  </si>
  <si>
    <t>1027800000084</t>
  </si>
  <si>
    <t>328</t>
  </si>
  <si>
    <t>04.05.2023 13:03:03</t>
  </si>
  <si>
    <t>20.06.2023 15:03:03</t>
  </si>
  <si>
    <t>1026400002089</t>
  </si>
  <si>
    <t>330</t>
  </si>
  <si>
    <t>20.06.2023 11:35:17</t>
  </si>
  <si>
    <t>19.06.2023 17:55:54</t>
  </si>
  <si>
    <t>1027700167110</t>
  </si>
  <si>
    <t>354</t>
  </si>
  <si>
    <t>01.06.2023 16:40:38</t>
  </si>
  <si>
    <t>01.06.2023 11:44:02</t>
  </si>
  <si>
    <t>1027800000183</t>
  </si>
  <si>
    <t>356</t>
  </si>
  <si>
    <t>01.06.2023 11:16:13</t>
  </si>
  <si>
    <t>14.06.2023 16:17:48</t>
  </si>
  <si>
    <t>1021600000993</t>
  </si>
  <si>
    <t>415</t>
  </si>
  <si>
    <t>14.06.2023 17:32:58</t>
  </si>
  <si>
    <t>07.06.2023 11:38:18</t>
  </si>
  <si>
    <t>1026600000350</t>
  </si>
  <si>
    <t>429</t>
  </si>
  <si>
    <t>07.06.2023 11:38:31</t>
  </si>
  <si>
    <t>13.06.2023 12:18:44</t>
  </si>
  <si>
    <t>1037700041323</t>
  </si>
  <si>
    <t>435</t>
  </si>
  <si>
    <t>13.06.2023 18:37:47</t>
  </si>
  <si>
    <t>05.06.2023 16:20:16</t>
  </si>
  <si>
    <t>1027800000140</t>
  </si>
  <si>
    <t>436</t>
  </si>
  <si>
    <t>02.06.2023 13:48:45</t>
  </si>
  <si>
    <t>31.05.2023 16:11:55</t>
  </si>
  <si>
    <t>1021600000840</t>
  </si>
  <si>
    <t>438</t>
  </si>
  <si>
    <t>31.05.2023 16:13:28</t>
  </si>
  <si>
    <t>13.06.2023 16:43:15</t>
  </si>
  <si>
    <t>1026400002265</t>
  </si>
  <si>
    <t>444</t>
  </si>
  <si>
    <t>13.06.2023 17:57:08</t>
  </si>
  <si>
    <t>19.06.2023 15:13:50</t>
  </si>
  <si>
    <t>1022300000502</t>
  </si>
  <si>
    <t>478</t>
  </si>
  <si>
    <t>19.06.2023 16:21:43</t>
  </si>
  <si>
    <t>08.06.2023 16:04:20</t>
  </si>
  <si>
    <t>1021600000256</t>
  </si>
  <si>
    <t>480</t>
  </si>
  <si>
    <t>08.06.2023 16:28:19</t>
  </si>
  <si>
    <t>21.06.2023 15:03:22</t>
  </si>
  <si>
    <t>1022300003021</t>
  </si>
  <si>
    <t>481</t>
  </si>
  <si>
    <t>03.05.2023 16:09:56</t>
  </si>
  <si>
    <t>08.06.2023 17:00:23</t>
  </si>
  <si>
    <t>1027400000110</t>
  </si>
  <si>
    <t>485</t>
  </si>
  <si>
    <t>09.06.2023 08:27:34</t>
  </si>
  <si>
    <t>20.06.2023 11:15:38</t>
  </si>
  <si>
    <t>1026100001817</t>
  </si>
  <si>
    <t>492</t>
  </si>
  <si>
    <t>20.06.2023 11:10:36</t>
  </si>
  <si>
    <t>07.06.2023 11:47:18</t>
  </si>
  <si>
    <t>1027400001650</t>
  </si>
  <si>
    <t>493</t>
  </si>
  <si>
    <t>31.05.2023 14:05:32</t>
  </si>
  <si>
    <t>13.06.2023 17:43:19</t>
  </si>
  <si>
    <t>1026500000141</t>
  </si>
  <si>
    <t>503</t>
  </si>
  <si>
    <t>16.06.2023 17:49:11</t>
  </si>
  <si>
    <t>24.05.2023 18:16:22</t>
  </si>
  <si>
    <t>1027300000166</t>
  </si>
  <si>
    <t>524</t>
  </si>
  <si>
    <t>24.05.2023 18:26:09</t>
  </si>
  <si>
    <t>20.06.2023 14:37:09</t>
  </si>
  <si>
    <t>1028600002100</t>
  </si>
  <si>
    <t>537</t>
  </si>
  <si>
    <t>19.06.2023 16:39:02</t>
  </si>
  <si>
    <t>19.06.2023 18:04:41</t>
  </si>
  <si>
    <t>1026400002012</t>
  </si>
  <si>
    <t>538</t>
  </si>
  <si>
    <t>26.04.2023 17:23:27</t>
  </si>
  <si>
    <t>13.06.2023 19:07:51</t>
  </si>
  <si>
    <t>1026300001848</t>
  </si>
  <si>
    <t>554</t>
  </si>
  <si>
    <t>13.06.2023 18:56:34</t>
  </si>
  <si>
    <t>21.06.2023 12:44:05</t>
  </si>
  <si>
    <t>1025400000427</t>
  </si>
  <si>
    <t>567</t>
  </si>
  <si>
    <t>16.05.2023 10:14:10</t>
  </si>
  <si>
    <t>19.06.2023 11:12:12</t>
  </si>
  <si>
    <t>1026100001982</t>
  </si>
  <si>
    <t>574</t>
  </si>
  <si>
    <t>03.05.2023 14:10:39</t>
  </si>
  <si>
    <t>19.06.2023 17:47:26</t>
  </si>
  <si>
    <t>1028600002199</t>
  </si>
  <si>
    <t>575</t>
  </si>
  <si>
    <t>18.05.2023 18:13:01</t>
  </si>
  <si>
    <t>07.06.2023 15:09:53</t>
  </si>
  <si>
    <t>1028600001792</t>
  </si>
  <si>
    <t>588</t>
  </si>
  <si>
    <t>08.06.2023 09:25:43</t>
  </si>
  <si>
    <t>20.06.2023 12:40:03</t>
  </si>
  <si>
    <t>1026000001774</t>
  </si>
  <si>
    <t>598</t>
  </si>
  <si>
    <t>19.06.2023 12:31:52</t>
  </si>
  <si>
    <t>11.05.2023 10:31:52</t>
  </si>
  <si>
    <t>1027739065375</t>
  </si>
  <si>
    <t>600</t>
  </si>
  <si>
    <t>11.05.2023 10:34:04</t>
  </si>
  <si>
    <t>06.06.2023 14:19:05</t>
  </si>
  <si>
    <t>1027739222246</t>
  </si>
  <si>
    <t>604</t>
  </si>
  <si>
    <t>31.05.2023 10:49:12</t>
  </si>
  <si>
    <t>19.06.2023 12:51:45</t>
  </si>
  <si>
    <t>1125800000094</t>
  </si>
  <si>
    <t>609</t>
  </si>
  <si>
    <t>13.06.2023 14:52:41</t>
  </si>
  <si>
    <t>19.06.2023 15:05:12</t>
  </si>
  <si>
    <t>1021800000090</t>
  </si>
  <si>
    <t>646</t>
  </si>
  <si>
    <t>24.05.2023 16:05:29</t>
  </si>
  <si>
    <t>13.06.2023 14:53:55</t>
  </si>
  <si>
    <t>1023200000010</t>
  </si>
  <si>
    <t>650</t>
  </si>
  <si>
    <t>13.06.2023 13:14:48</t>
  </si>
  <si>
    <t>13.06.2023 17:27:31</t>
  </si>
  <si>
    <t>1020100002955</t>
  </si>
  <si>
    <t>665</t>
  </si>
  <si>
    <t>13.06.2023 16:08:35</t>
  </si>
  <si>
    <t>13.06.2023 15:06:44</t>
  </si>
  <si>
    <t>1026000001983</t>
  </si>
  <si>
    <t>685</t>
  </si>
  <si>
    <t>06.06.2023 15:51:05</t>
  </si>
  <si>
    <t>19.06.2023 16:01:10</t>
  </si>
  <si>
    <t>1020700000496</t>
  </si>
  <si>
    <t>695</t>
  </si>
  <si>
    <t>12.05.2023 10:09:44</t>
  </si>
  <si>
    <t>02.06.2023 15:00:45</t>
  </si>
  <si>
    <t>1025600001679</t>
  </si>
  <si>
    <t>702</t>
  </si>
  <si>
    <t>02.06.2023 16:01:10</t>
  </si>
  <si>
    <t>07.06.2023 09:34:25</t>
  </si>
  <si>
    <t>1026600000460</t>
  </si>
  <si>
    <t>705</t>
  </si>
  <si>
    <t>07.06.2023 12:11:05</t>
  </si>
  <si>
    <t>09.06.2023 15:28:40</t>
  </si>
  <si>
    <t>1021600000014</t>
  </si>
  <si>
    <t>708</t>
  </si>
  <si>
    <t>14.06.2023 12:35:54</t>
  </si>
  <si>
    <t>19.06.2023 14:38:57</t>
  </si>
  <si>
    <t>1023100000560</t>
  </si>
  <si>
    <t>760</t>
  </si>
  <si>
    <t>19.06.2023 17:24:13</t>
  </si>
  <si>
    <t>02.06.2023 16:19:38</t>
  </si>
  <si>
    <t>1022600000114</t>
  </si>
  <si>
    <t>779</t>
  </si>
  <si>
    <t>31.05.2023 08:50:13</t>
  </si>
  <si>
    <t>21.06.2023 17:00:03</t>
  </si>
  <si>
    <t>1022700000685</t>
  </si>
  <si>
    <t>783</t>
  </si>
  <si>
    <t>21.06.2023 17:00:18</t>
  </si>
  <si>
    <t>20.06.2023 11:02:26</t>
  </si>
  <si>
    <t>1025300000175</t>
  </si>
  <si>
    <t>804</t>
  </si>
  <si>
    <t>16.05.2023 14:21:06</t>
  </si>
  <si>
    <t>16.06.2023 14:43:12</t>
  </si>
  <si>
    <t>1021600000586</t>
  </si>
  <si>
    <t>817</t>
  </si>
  <si>
    <t>20.06.2023 14:14:51</t>
  </si>
  <si>
    <t>30.05.2023 15:16:39</t>
  </si>
  <si>
    <t>1020100002340</t>
  </si>
  <si>
    <t>841</t>
  </si>
  <si>
    <t>30.05.2023 15:23:44</t>
  </si>
  <si>
    <t>21.06.2023 12:32:02</t>
  </si>
  <si>
    <t>1024500000392</t>
  </si>
  <si>
    <t>842</t>
  </si>
  <si>
    <t>22.06.2023 16:09:17</t>
  </si>
  <si>
    <t>13.06.2023 17:42:27</t>
  </si>
  <si>
    <t>1022500000786</t>
  </si>
  <si>
    <t>843</t>
  </si>
  <si>
    <t>14.06.2023 10:44:23</t>
  </si>
  <si>
    <t>21.06.2023 16:33:41</t>
  </si>
  <si>
    <t>1026500538240</t>
  </si>
  <si>
    <t>857</t>
  </si>
  <si>
    <t>21.06.2023 17:53:28</t>
  </si>
  <si>
    <t>20.06.2023 09:45:19</t>
  </si>
  <si>
    <t>1025900000510</t>
  </si>
  <si>
    <t>875</t>
  </si>
  <si>
    <t>24.05.2023 09:57:09</t>
  </si>
  <si>
    <t>13.06.2023 11:28:51</t>
  </si>
  <si>
    <t>1024300004739</t>
  </si>
  <si>
    <t>902</t>
  </si>
  <si>
    <t>13.06.2023 14:40:20</t>
  </si>
  <si>
    <t>30.05.2023 08:55:47</t>
  </si>
  <si>
    <t>1023300000063</t>
  </si>
  <si>
    <t>903</t>
  </si>
  <si>
    <t>30.05.2023 08:24:33</t>
  </si>
  <si>
    <t>08.06.2023 16:04:48</t>
  </si>
  <si>
    <t>1026900000170</t>
  </si>
  <si>
    <t>933</t>
  </si>
  <si>
    <t>08.06.2023 15:50:17</t>
  </si>
  <si>
    <t>20.06.2023 14:01:07</t>
  </si>
  <si>
    <t>1144400000425</t>
  </si>
  <si>
    <t>963</t>
  </si>
  <si>
    <t>17.05.2023 15:59:25</t>
  </si>
  <si>
    <t>14.06.2023 16:07:12</t>
  </si>
  <si>
    <t>1026600001823</t>
  </si>
  <si>
    <t>965</t>
  </si>
  <si>
    <t>22.06.2023 17:13:01</t>
  </si>
  <si>
    <t>19.06.2023 12:51:10</t>
  </si>
  <si>
    <t>1027200000013</t>
  </si>
  <si>
    <t>990</t>
  </si>
  <si>
    <t>28.04.2023 11:55:27</t>
  </si>
  <si>
    <t>09.06.2023 17:17:49</t>
  </si>
  <si>
    <t>1027739609391</t>
  </si>
  <si>
    <t>1000</t>
  </si>
  <si>
    <t>09.06.2023 14:46:16</t>
  </si>
  <si>
    <t>08.06.2023 15:36:31</t>
  </si>
  <si>
    <t>1026900001347</t>
  </si>
  <si>
    <t>1046</t>
  </si>
  <si>
    <t>08.06.2023 12:02:56</t>
  </si>
  <si>
    <t>01.06.2023 11:35:27</t>
  </si>
  <si>
    <t>1021900002563</t>
  </si>
  <si>
    <t>1049</t>
  </si>
  <si>
    <t>01.06.2023 14:12:46</t>
  </si>
  <si>
    <t>13.06.2023 11:43:47</t>
  </si>
  <si>
    <t>1077711000080</t>
  </si>
  <si>
    <t>1052</t>
  </si>
  <si>
    <t>06.06.2023 11:14:12</t>
  </si>
  <si>
    <t>06.06.2023 13:44:33</t>
  </si>
  <si>
    <t>1023800000124</t>
  </si>
  <si>
    <t>1067</t>
  </si>
  <si>
    <t>06.06.2023 13:04:44</t>
  </si>
  <si>
    <t>19.06.2023 16:40:25</t>
  </si>
  <si>
    <t>1025200000198</t>
  </si>
  <si>
    <t>1114</t>
  </si>
  <si>
    <t>19.06.2023 11:25:34</t>
  </si>
  <si>
    <t>19.06.2023 15:41:42</t>
  </si>
  <si>
    <t>1024400003858</t>
  </si>
  <si>
    <t>1115</t>
  </si>
  <si>
    <t>27.04.2023 16:27:13</t>
  </si>
  <si>
    <t>02.06.2023 14:18:15</t>
  </si>
  <si>
    <t>1026500000317</t>
  </si>
  <si>
    <t>1143</t>
  </si>
  <si>
    <t>02.06.2023 15:16:18</t>
  </si>
  <si>
    <t>09.06.2023 14:23:42</t>
  </si>
  <si>
    <t>1023800000069</t>
  </si>
  <si>
    <t>1144</t>
  </si>
  <si>
    <t>13.06.2023 16:11:04</t>
  </si>
  <si>
    <t>19.06.2023 17:23:18</t>
  </si>
  <si>
    <t>1024000001739</t>
  </si>
  <si>
    <t>1151</t>
  </si>
  <si>
    <t>19.06.2023 17:23:35</t>
  </si>
  <si>
    <t>07.06.2023 09:18:49</t>
  </si>
  <si>
    <t>1024200001814</t>
  </si>
  <si>
    <t>1158</t>
  </si>
  <si>
    <t>07.06.2023 09:16:21</t>
  </si>
  <si>
    <t>16.06.2023 14:09:04</t>
  </si>
  <si>
    <t>1025200000011</t>
  </si>
  <si>
    <t>1281</t>
  </si>
  <si>
    <t>16.06.2023 13:16:44</t>
  </si>
  <si>
    <t>01.06.2023 13:43:37</t>
  </si>
  <si>
    <t>1022600000092</t>
  </si>
  <si>
    <t>1288</t>
  </si>
  <si>
    <t>08.06.2023 13:34:43</t>
  </si>
  <si>
    <t>13.06.2023 16:29:01</t>
  </si>
  <si>
    <t>1026000002160</t>
  </si>
  <si>
    <t>1291</t>
  </si>
  <si>
    <t>13.06.2023 16:59:01</t>
  </si>
  <si>
    <t>31.05.2023 15:29:19</t>
  </si>
  <si>
    <t>1023900000080</t>
  </si>
  <si>
    <t>1307</t>
  </si>
  <si>
    <t>31.05.2023 14:29:24</t>
  </si>
  <si>
    <t>07.06.2023 11:13:59</t>
  </si>
  <si>
    <t>1026800000017</t>
  </si>
  <si>
    <t>1312</t>
  </si>
  <si>
    <t>07.06.2023 10:17:05</t>
  </si>
  <si>
    <t>07.06.2023 18:01:49</t>
  </si>
  <si>
    <t>1026400002067</t>
  </si>
  <si>
    <t>1319</t>
  </si>
  <si>
    <t>08.06.2023 16:32:26</t>
  </si>
  <si>
    <t>31.05.2023 11:27:27</t>
  </si>
  <si>
    <t>1027700067328</t>
  </si>
  <si>
    <t>1326</t>
  </si>
  <si>
    <t>06.06.2023 13:32:03</t>
  </si>
  <si>
    <t>14.06.2023 19:46:02</t>
  </si>
  <si>
    <t>1024100000121</t>
  </si>
  <si>
    <t>1329</t>
  </si>
  <si>
    <t>14.06.2023 20:35:58</t>
  </si>
  <si>
    <t>13.06.2023 10:32:18</t>
  </si>
  <si>
    <t>1025400000010</t>
  </si>
  <si>
    <t>1343</t>
  </si>
  <si>
    <t>13.06.2023 10:36:11</t>
  </si>
  <si>
    <t>19.06.2023 18:17:02</t>
  </si>
  <si>
    <t>1025300002925</t>
  </si>
  <si>
    <t>1352</t>
  </si>
  <si>
    <t>20.06.2023 12:21:48</t>
  </si>
  <si>
    <t>06.06.2023 16:34:00</t>
  </si>
  <si>
    <t>1027700381290</t>
  </si>
  <si>
    <t>1354</t>
  </si>
  <si>
    <t>06.06.2023 15:57:51</t>
  </si>
  <si>
    <t>19.06.2023 14:47:36</t>
  </si>
  <si>
    <t>1026600001361</t>
  </si>
  <si>
    <t>1370</t>
  </si>
  <si>
    <t>03.05.2023 16:32:02</t>
  </si>
  <si>
    <t>06.06.2023 14:25:50</t>
  </si>
  <si>
    <t>1027400009064</t>
  </si>
  <si>
    <t>1376</t>
  </si>
  <si>
    <t>09.06.2023 12:02:28</t>
  </si>
  <si>
    <t>13.06.2023 16:03:38</t>
  </si>
  <si>
    <t>1024000001002</t>
  </si>
  <si>
    <t>1399</t>
  </si>
  <si>
    <t>30.05.2023 16:05:59</t>
  </si>
  <si>
    <t>14.06.2023 15:21:44</t>
  </si>
  <si>
    <t>1021600000806</t>
  </si>
  <si>
    <t>1455</t>
  </si>
  <si>
    <t>14.06.2023 14:58:38</t>
  </si>
  <si>
    <t>21.06.2023 18:24:50</t>
  </si>
  <si>
    <t>1027700132195</t>
  </si>
  <si>
    <t>1481</t>
  </si>
  <si>
    <t>24.05.2023 16:50:56</t>
  </si>
  <si>
    <t>14.06.2023 17:00:36</t>
  </si>
  <si>
    <t>1026600001042</t>
  </si>
  <si>
    <t>1557</t>
  </si>
  <si>
    <t>14.06.2023 17:00:51</t>
  </si>
  <si>
    <t>19.06.2023 13:01:15</t>
  </si>
  <si>
    <t>1027739857958</t>
  </si>
  <si>
    <t>1573</t>
  </si>
  <si>
    <t>14.06.2023 22:12:28</t>
  </si>
  <si>
    <t>07.06.2023 14:45:12</t>
  </si>
  <si>
    <t>1021600000146</t>
  </si>
  <si>
    <t>1581</t>
  </si>
  <si>
    <t>07.06.2023 16:02:55</t>
  </si>
  <si>
    <t>19.06.2023 12:21:45</t>
  </si>
  <si>
    <t>1027739296584</t>
  </si>
  <si>
    <t>1637</t>
  </si>
  <si>
    <t>19.06.2023 15:11:20</t>
  </si>
  <si>
    <t>01.06.2023 12:49:09</t>
  </si>
  <si>
    <t>1023800000322</t>
  </si>
  <si>
    <t>1659</t>
  </si>
  <si>
    <t>30.05.2023 12:54:24</t>
  </si>
  <si>
    <t>19.05.2023 13:26:51</t>
  </si>
  <si>
    <t>1027800000953</t>
  </si>
  <si>
    <t>1680</t>
  </si>
  <si>
    <t>05.05.2023 16:29:17</t>
  </si>
  <si>
    <t>09.06.2023 14:50:01</t>
  </si>
  <si>
    <t>1027000002446</t>
  </si>
  <si>
    <t>1720</t>
  </si>
  <si>
    <t>13.06.2023 14:59:02</t>
  </si>
  <si>
    <t>19.06.2023 11:59:29</t>
  </si>
  <si>
    <t>1021600000751</t>
  </si>
  <si>
    <t>1732</t>
  </si>
  <si>
    <t>31.05.2023 11:03:37</t>
  </si>
  <si>
    <t>20.06.2023 08:35:25</t>
  </si>
  <si>
    <t>1021800001508</t>
  </si>
  <si>
    <t>1745</t>
  </si>
  <si>
    <t>04.05.2023 17:36:01</t>
  </si>
  <si>
    <t>19.06.2023 15:19:36</t>
  </si>
  <si>
    <t>1024200001792</t>
  </si>
  <si>
    <t>1747</t>
  </si>
  <si>
    <t>25.04.2023 18:18:31</t>
  </si>
  <si>
    <t>06.06.2023 10:44:46</t>
  </si>
  <si>
    <t>1023000817388</t>
  </si>
  <si>
    <t>1765</t>
  </si>
  <si>
    <t>01.06.2023 13:38:40</t>
  </si>
  <si>
    <t>01.06.2023 11:58:35</t>
  </si>
  <si>
    <t>1023700001467</t>
  </si>
  <si>
    <t>1781</t>
  </si>
  <si>
    <t>01.06.2023 12:12:53</t>
  </si>
  <si>
    <t>30.05.2023 14:11:48</t>
  </si>
  <si>
    <t>1025900000059</t>
  </si>
  <si>
    <t>1788</t>
  </si>
  <si>
    <t>31.05.2023 11:34:48</t>
  </si>
  <si>
    <t>01.06.2023 13:50:25</t>
  </si>
  <si>
    <t>1028600003497</t>
  </si>
  <si>
    <t>1809</t>
  </si>
  <si>
    <t>01.06.2023 13:57:05</t>
  </si>
  <si>
    <t>19.05.2023 18:11:41</t>
  </si>
  <si>
    <t>1022800000079</t>
  </si>
  <si>
    <t>1810</t>
  </si>
  <si>
    <t>23.05.2023 16:56:32</t>
  </si>
  <si>
    <t>06.06.2023 12:05:20</t>
  </si>
  <si>
    <t>1026100002708</t>
  </si>
  <si>
    <t>1818</t>
  </si>
  <si>
    <t>06.06.2023 12:04:25</t>
  </si>
  <si>
    <t>19.06.2023 15:59:05</t>
  </si>
  <si>
    <t>1025600001668</t>
  </si>
  <si>
    <t>1829</t>
  </si>
  <si>
    <t>19.06.2023 16:29:15</t>
  </si>
  <si>
    <t>05.06.2023 15:18:49</t>
  </si>
  <si>
    <t>1027739553764</t>
  </si>
  <si>
    <t>1885</t>
  </si>
  <si>
    <t>05.06.2023 13:16:45</t>
  </si>
  <si>
    <t>20.06.2023 14:09:20</t>
  </si>
  <si>
    <t>1023500000655</t>
  </si>
  <si>
    <t>1896</t>
  </si>
  <si>
    <t>05.05.2023 14:42:36</t>
  </si>
  <si>
    <t>19.06.2023 14:33:47</t>
  </si>
  <si>
    <t>1037739042912</t>
  </si>
  <si>
    <t>1920</t>
  </si>
  <si>
    <t>19.06.2023 14:58:07</t>
  </si>
  <si>
    <t>09.06.2023 16:29:10</t>
  </si>
  <si>
    <t>1022200525841</t>
  </si>
  <si>
    <t>1927</t>
  </si>
  <si>
    <t>13.06.2023 09:44:01</t>
  </si>
  <si>
    <t>22.06.2023 15:54:26</t>
  </si>
  <si>
    <t>1027700135540</t>
  </si>
  <si>
    <t>1948</t>
  </si>
  <si>
    <t>22.06.2023 16:00:30</t>
  </si>
  <si>
    <t>01.06.2023 16:45:04</t>
  </si>
  <si>
    <t>1083700000471</t>
  </si>
  <si>
    <t>1949</t>
  </si>
  <si>
    <t>01.06.2023 17:21:55</t>
  </si>
  <si>
    <t>30.05.2023 16:28:53</t>
  </si>
  <si>
    <t>1025200000022</t>
  </si>
  <si>
    <t>1966</t>
  </si>
  <si>
    <t>30.05.2023 16:40:50</t>
  </si>
  <si>
    <t>20.06.2023 12:20:21</t>
  </si>
  <si>
    <t>1021600000366</t>
  </si>
  <si>
    <t>1973</t>
  </si>
  <si>
    <t>01.06.2023 16:55:12</t>
  </si>
  <si>
    <t>01.06.2023 15:34:24</t>
  </si>
  <si>
    <t>1027739555282</t>
  </si>
  <si>
    <t>1978</t>
  </si>
  <si>
    <t>01.06.2023 18:13:45</t>
  </si>
  <si>
    <t>08.06.2023 16:35:08</t>
  </si>
  <si>
    <t>1022200525819</t>
  </si>
  <si>
    <t>2015</t>
  </si>
  <si>
    <t>08.06.2023 17:22:16</t>
  </si>
  <si>
    <t>07.06.2023 20:33:23</t>
  </si>
  <si>
    <t>1027739058720</t>
  </si>
  <si>
    <t>2034</t>
  </si>
  <si>
    <t>07.06.2023 19:20:10</t>
  </si>
  <si>
    <t>13.06.2023 14:28:16</t>
  </si>
  <si>
    <t>1025200001254</t>
  </si>
  <si>
    <t>2048</t>
  </si>
  <si>
    <t>13.06.2023 16:57:19</t>
  </si>
  <si>
    <t>02.06.2023 10:05:51</t>
  </si>
  <si>
    <t>1026200004060</t>
  </si>
  <si>
    <t>2065</t>
  </si>
  <si>
    <t>01.06.2023 17:26:29</t>
  </si>
  <si>
    <t>19.06.2023 13:21:54</t>
  </si>
  <si>
    <t>1151600000100</t>
  </si>
  <si>
    <t>2070</t>
  </si>
  <si>
    <t>13.06.2023 13:58:16</t>
  </si>
  <si>
    <t>06.06.2023 17:00:58</t>
  </si>
  <si>
    <t>1024200685948</t>
  </si>
  <si>
    <t>2085</t>
  </si>
  <si>
    <t>13.06.2023 15:51:11</t>
  </si>
  <si>
    <t>20.06.2023 10:22:59</t>
  </si>
  <si>
    <t>1024100000165</t>
  </si>
  <si>
    <t>2103</t>
  </si>
  <si>
    <t>17.05.2023 20:31:11</t>
  </si>
  <si>
    <t>18.07.2023 12:17:23</t>
  </si>
  <si>
    <t>1027739250285</t>
  </si>
  <si>
    <t>2110</t>
  </si>
  <si>
    <t>14.06.2023 18:57:33</t>
  </si>
  <si>
    <t>1027739176080</t>
  </si>
  <si>
    <t>2119</t>
  </si>
  <si>
    <t>30.05.2023 13:06:39</t>
  </si>
  <si>
    <t>31.05.2023 15:24:00</t>
  </si>
  <si>
    <t>1027800000403</t>
  </si>
  <si>
    <t>2152</t>
  </si>
  <si>
    <t>31.05.2023 16:02:12</t>
  </si>
  <si>
    <t>20.06.2023 16:44:48</t>
  </si>
  <si>
    <t>1027739664260</t>
  </si>
  <si>
    <t>2168</t>
  </si>
  <si>
    <t>21.06.2023 15:48:20</t>
  </si>
  <si>
    <t>1027700458224</t>
  </si>
  <si>
    <t>2170</t>
  </si>
  <si>
    <t>23.05.2023 10:50:19</t>
  </si>
  <si>
    <t>09.06.2023 16:52:32</t>
  </si>
  <si>
    <t>1025600000854</t>
  </si>
  <si>
    <t>2208</t>
  </si>
  <si>
    <t>09.06.2023 18:35:48</t>
  </si>
  <si>
    <t>07.06.2023 16:52:21</t>
  </si>
  <si>
    <t>1027739019208</t>
  </si>
  <si>
    <t>2209</t>
  </si>
  <si>
    <t>07.06.2023 17:04:43</t>
  </si>
  <si>
    <t>19.06.2023 15:55:23</t>
  </si>
  <si>
    <t>1027739186970</t>
  </si>
  <si>
    <t>2210</t>
  </si>
  <si>
    <t>04.05.2023 17:47:34</t>
  </si>
  <si>
    <t>19.06.2023 10:38:06</t>
  </si>
  <si>
    <t>1027739177377</t>
  </si>
  <si>
    <t>2216</t>
  </si>
  <si>
    <t>29.05.2023 16:59:49</t>
  </si>
  <si>
    <t>22.06.2023 16:56:01</t>
  </si>
  <si>
    <t>1026100001949</t>
  </si>
  <si>
    <t>2225</t>
  </si>
  <si>
    <t>18.05.2023 09:02:42</t>
  </si>
  <si>
    <t>13.06.2023 16:52:05</t>
  </si>
  <si>
    <t>1027739328440</t>
  </si>
  <si>
    <t>2241</t>
  </si>
  <si>
    <t>29.05.2023 16:22:06</t>
  </si>
  <si>
    <t>08.06.2023 14:43:19</t>
  </si>
  <si>
    <t>1027739019373</t>
  </si>
  <si>
    <t>2245</t>
  </si>
  <si>
    <t>08.06.2023 14:48:54</t>
  </si>
  <si>
    <t>31.05.2023 12:21:51</t>
  </si>
  <si>
    <t>1027739463300</t>
  </si>
  <si>
    <t>2252</t>
  </si>
  <si>
    <t>31.05.2023 14:16:37</t>
  </si>
  <si>
    <t>09.06.2023 15:27:54</t>
  </si>
  <si>
    <t>1027739053704</t>
  </si>
  <si>
    <t>2268</t>
  </si>
  <si>
    <t>13.06.2023 10:15:45</t>
  </si>
  <si>
    <t>06.06.2023 13:23:54</t>
  </si>
  <si>
    <t>1027739460737</t>
  </si>
  <si>
    <t>2272</t>
  </si>
  <si>
    <t>06.06.2023 13:38:26</t>
  </si>
  <si>
    <t>20.06.2023 12:33:54</t>
  </si>
  <si>
    <t>1020280000190</t>
  </si>
  <si>
    <t>2275</t>
  </si>
  <si>
    <t>10.05.2023 09:57:29</t>
  </si>
  <si>
    <t>06.06.2023 13:18:43</t>
  </si>
  <si>
    <t>1027739210630</t>
  </si>
  <si>
    <t>2289</t>
  </si>
  <si>
    <t>06.06.2023 12:31:29</t>
  </si>
  <si>
    <t>03.07.2023 14:29:00</t>
  </si>
  <si>
    <t>1027800000315</t>
  </si>
  <si>
    <t>2304</t>
  </si>
  <si>
    <t>03.07.2023 16:00:51</t>
  </si>
  <si>
    <t>01.06.2023 17:49:06</t>
  </si>
  <si>
    <t>1027700024560</t>
  </si>
  <si>
    <t>2306</t>
  </si>
  <si>
    <t>01.06.2023 17:52:21</t>
  </si>
  <si>
    <t>19.06.2023 10:49:32</t>
  </si>
  <si>
    <t>1027739447922</t>
  </si>
  <si>
    <t>2307</t>
  </si>
  <si>
    <t>19.06.2023 11:34:00</t>
  </si>
  <si>
    <t>19.06.2023 15:47:17</t>
  </si>
  <si>
    <t>1027739857551</t>
  </si>
  <si>
    <t>2309</t>
  </si>
  <si>
    <t>05.05.2023 10:37:29</t>
  </si>
  <si>
    <t>13.06.2023 10:32:28</t>
  </si>
  <si>
    <t>1037739527077</t>
  </si>
  <si>
    <t>2312</t>
  </si>
  <si>
    <t>05.06.2023 11:57:46</t>
  </si>
  <si>
    <t>13.06.2023 11:10:35</t>
  </si>
  <si>
    <t>1026000001796</t>
  </si>
  <si>
    <t>2368</t>
  </si>
  <si>
    <t>15.06.2023 10:41:30</t>
  </si>
  <si>
    <t>19.06.2023 20:05:05</t>
  </si>
  <si>
    <t>1027739461694</t>
  </si>
  <si>
    <t>2374</t>
  </si>
  <si>
    <t>15.06.2023 11:54:39</t>
  </si>
  <si>
    <t>20.06.2023 02:27:21</t>
  </si>
  <si>
    <t>1026500002286</t>
  </si>
  <si>
    <t>2390</t>
  </si>
  <si>
    <t>23.05.2023 11:04:58</t>
  </si>
  <si>
    <t>05.06.2023 14:34:50</t>
  </si>
  <si>
    <t>1027700565970</t>
  </si>
  <si>
    <t>2402</t>
  </si>
  <si>
    <t>30.05.2023 17:09:28</t>
  </si>
  <si>
    <t>08.06.2023 11:03:20</t>
  </si>
  <si>
    <t>1020500003941</t>
  </si>
  <si>
    <t>2407</t>
  </si>
  <si>
    <t>08.06.2023 11:17:36</t>
  </si>
  <si>
    <t>20.06.2023 11:04:59</t>
  </si>
  <si>
    <t>1027739050833</t>
  </si>
  <si>
    <t>2438</t>
  </si>
  <si>
    <t>11.05.2023 10:44:26</t>
  </si>
  <si>
    <t>20.06.2023 14:49:49</t>
  </si>
  <si>
    <t>1027700218666</t>
  </si>
  <si>
    <t>2440</t>
  </si>
  <si>
    <t>18.05.2023 17:07:06</t>
  </si>
  <si>
    <t>13.06.2023 13:54:54</t>
  </si>
  <si>
    <t>1026600000195</t>
  </si>
  <si>
    <t>2443</t>
  </si>
  <si>
    <t>13.06.2023 12:58:12</t>
  </si>
  <si>
    <t>19.06.2023 20:25:19</t>
  </si>
  <si>
    <t>1137711000074</t>
  </si>
  <si>
    <t>2490</t>
  </si>
  <si>
    <t>03.05.2023 18:36:04</t>
  </si>
  <si>
    <t>22.05.2023 17:21:26</t>
  </si>
  <si>
    <t>1027739526935</t>
  </si>
  <si>
    <t>2494</t>
  </si>
  <si>
    <t>22.05.2023 17:31:51</t>
  </si>
  <si>
    <t>14.06.2023 16:05:51</t>
  </si>
  <si>
    <t>1027739329375</t>
  </si>
  <si>
    <t>2495</t>
  </si>
  <si>
    <t>15.06.2023 12:03:41</t>
  </si>
  <si>
    <t>20.06.2023 14:59:27</t>
  </si>
  <si>
    <t>1023800000245</t>
  </si>
  <si>
    <t>2499</t>
  </si>
  <si>
    <t>20.06.2023 18:08:09</t>
  </si>
  <si>
    <t>14.06.2023 16:43:16</t>
  </si>
  <si>
    <t>1027700140753</t>
  </si>
  <si>
    <t>2506</t>
  </si>
  <si>
    <t>14.06.2023 17:00:43</t>
  </si>
  <si>
    <t>20.06.2023 18:15:45</t>
  </si>
  <si>
    <t>1026300001881</t>
  </si>
  <si>
    <t>2507</t>
  </si>
  <si>
    <t>21.06.2023 16:09:42</t>
  </si>
  <si>
    <t>31.05.2023 17:24:16</t>
  </si>
  <si>
    <t>1022300003703</t>
  </si>
  <si>
    <t>2518</t>
  </si>
  <si>
    <t>31.05.2023 17:24:06</t>
  </si>
  <si>
    <t>07.06.2023 16:20:50</t>
  </si>
  <si>
    <t>1027800000942</t>
  </si>
  <si>
    <t>2530</t>
  </si>
  <si>
    <t>21.06.2023 15:54:57</t>
  </si>
  <si>
    <t>19.06.2023 10:35:04</t>
  </si>
  <si>
    <t>1025480001073</t>
  </si>
  <si>
    <t>2534</t>
  </si>
  <si>
    <t>05.06.2023 12:09:15</t>
  </si>
  <si>
    <t>23.06.2023 10:18:00</t>
  </si>
  <si>
    <t>1027739075891</t>
  </si>
  <si>
    <t>2546</t>
  </si>
  <si>
    <t>02.06.2023 12:42:49</t>
  </si>
  <si>
    <t>01.06.2023 15:10:47</t>
  </si>
  <si>
    <t>1027800000227</t>
  </si>
  <si>
    <t>2551</t>
  </si>
  <si>
    <t>01.06.2023 10:44:29</t>
  </si>
  <si>
    <t>02.06.2023 13:29:41</t>
  </si>
  <si>
    <t>1027700431296</t>
  </si>
  <si>
    <t>2557</t>
  </si>
  <si>
    <t>02.06.2023 13:32:05</t>
  </si>
  <si>
    <t>20.06.2023 13:30:57</t>
  </si>
  <si>
    <t>1037739412700</t>
  </si>
  <si>
    <t>2559</t>
  </si>
  <si>
    <t>21.06.2023 15:23:32</t>
  </si>
  <si>
    <t>19.06.2023 11:16:04</t>
  </si>
  <si>
    <t>1027600000075</t>
  </si>
  <si>
    <t>2564</t>
  </si>
  <si>
    <t>19.06.2023 15:46:25</t>
  </si>
  <si>
    <t>19.06.2023 18:16:38</t>
  </si>
  <si>
    <t>1194501005401</t>
  </si>
  <si>
    <t>2568</t>
  </si>
  <si>
    <t>20.06.2023 16:20:54</t>
  </si>
  <si>
    <t>13.06.2023 12:32:03</t>
  </si>
  <si>
    <t>1027739153573</t>
  </si>
  <si>
    <t>2574</t>
  </si>
  <si>
    <t>13.06.2023 17:06:18</t>
  </si>
  <si>
    <t>30.05.2023 12:40:25</t>
  </si>
  <si>
    <t>1037739429320</t>
  </si>
  <si>
    <t>2576</t>
  </si>
  <si>
    <t>30.05.2023 15:02:30</t>
  </si>
  <si>
    <t>20.06.2023 12:41:32</t>
  </si>
  <si>
    <t>1027400000638</t>
  </si>
  <si>
    <t>2584</t>
  </si>
  <si>
    <t>20.06.2023 12:02:36</t>
  </si>
  <si>
    <t>02.06.2023 09:21:51</t>
  </si>
  <si>
    <t>1021600000839</t>
  </si>
  <si>
    <t>2587</t>
  </si>
  <si>
    <t>02.06.2023 10:04:10</t>
  </si>
  <si>
    <t>08.06.2023 16:48:25</t>
  </si>
  <si>
    <t>1021600000124</t>
  </si>
  <si>
    <t>2590</t>
  </si>
  <si>
    <t>08.06.2023 13:56:54</t>
  </si>
  <si>
    <t>20.06.2023 11:32:43</t>
  </si>
  <si>
    <t>1031403918138</t>
  </si>
  <si>
    <t>2602</t>
  </si>
  <si>
    <t>20.06.2023 15:12:01</t>
  </si>
  <si>
    <t>13.06.2023 14:35:22</t>
  </si>
  <si>
    <t>1025500001163</t>
  </si>
  <si>
    <t>2609</t>
  </si>
  <si>
    <t>13.06.2023 12:31:50</t>
  </si>
  <si>
    <t>21.06.2023 12:59:20</t>
  </si>
  <si>
    <t>1027800003505</t>
  </si>
  <si>
    <t>2611</t>
  </si>
  <si>
    <t>21.06.2023 13:08:19</t>
  </si>
  <si>
    <t>19.06.2023 15:50:33</t>
  </si>
  <si>
    <t>1027700056977</t>
  </si>
  <si>
    <t>2618</t>
  </si>
  <si>
    <t>28.04.2023 11:50:11</t>
  </si>
  <si>
    <t>20.06.2023 11:35:48</t>
  </si>
  <si>
    <t>1027739606245</t>
  </si>
  <si>
    <t>2629</t>
  </si>
  <si>
    <t>03.05.2023 13:35:35</t>
  </si>
  <si>
    <t>21.06.2023 15:14:57</t>
  </si>
  <si>
    <t>1020200000083</t>
  </si>
  <si>
    <t>2638</t>
  </si>
  <si>
    <t>04.05.2023 18:31:59</t>
  </si>
  <si>
    <t>26.05.2023 13:02:41</t>
  </si>
  <si>
    <t>1022400000160</t>
  </si>
  <si>
    <t>2645</t>
  </si>
  <si>
    <t>29.05.2023 09:28:18</t>
  </si>
  <si>
    <t>19.06.2023 16:57:40</t>
  </si>
  <si>
    <t>1020400000059</t>
  </si>
  <si>
    <t>2650</t>
  </si>
  <si>
    <t>02.05.2023 17:18:50</t>
  </si>
  <si>
    <t>09.06.2023 12:41:46</t>
  </si>
  <si>
    <t>1022200531484</t>
  </si>
  <si>
    <t>2659</t>
  </si>
  <si>
    <t>31.05.2023 14:47:03</t>
  </si>
  <si>
    <t>20.06.2023 14:39:59</t>
  </si>
  <si>
    <t>1027739228758</t>
  </si>
  <si>
    <t>2664</t>
  </si>
  <si>
    <t>20.06.2023 14:44:13</t>
  </si>
  <si>
    <t>20.06.2023 14:25:22</t>
  </si>
  <si>
    <t>1027739642281</t>
  </si>
  <si>
    <t>2673</t>
  </si>
  <si>
    <t>20.06.2023 14:02:26</t>
  </si>
  <si>
    <t>21.06.2023 11:53:55</t>
  </si>
  <si>
    <t>1027739621810</t>
  </si>
  <si>
    <t>2682</t>
  </si>
  <si>
    <t>21.06.2023 11:53:53</t>
  </si>
  <si>
    <t>19.06.2023 18:01:34</t>
  </si>
  <si>
    <t>1027739542050</t>
  </si>
  <si>
    <t>2684</t>
  </si>
  <si>
    <t>27.04.2023 13:32:02</t>
  </si>
  <si>
    <t>13.06.2023 12:21:19</t>
  </si>
  <si>
    <t>1057711014195</t>
  </si>
  <si>
    <t>2707</t>
  </si>
  <si>
    <t>09.06.2023 16:19:30</t>
  </si>
  <si>
    <t>01.06.2023 11:11:18</t>
  </si>
  <si>
    <t>1021100000074</t>
  </si>
  <si>
    <t>2721</t>
  </si>
  <si>
    <t>01.06.2023 11:22:25</t>
  </si>
  <si>
    <t>19.06.2023 15:50:31</t>
  </si>
  <si>
    <t>1025100003917</t>
  </si>
  <si>
    <t>2722</t>
  </si>
  <si>
    <t>25.04.2023 17:16:47</t>
  </si>
  <si>
    <t>21.06.2023 15:26:34</t>
  </si>
  <si>
    <t>1037739616122</t>
  </si>
  <si>
    <t>2726</t>
  </si>
  <si>
    <t>02.05.2023 14:45:49</t>
  </si>
  <si>
    <t>09.06.2023 14:25:47</t>
  </si>
  <si>
    <t>1022500001061</t>
  </si>
  <si>
    <t>2733</t>
  </si>
  <si>
    <t>08.06.2023 17:30:34</t>
  </si>
  <si>
    <t>19.06.2023 18:07:44</t>
  </si>
  <si>
    <t>1027739120199</t>
  </si>
  <si>
    <t>2738</t>
  </si>
  <si>
    <t>20.06.2023 13:17:42</t>
  </si>
  <si>
    <t>20.06.2023 16:38:39</t>
  </si>
  <si>
    <t>1027700159497</t>
  </si>
  <si>
    <t>2748</t>
  </si>
  <si>
    <t>04.05.2023 15:37:15</t>
  </si>
  <si>
    <t>14.06.2023 17:09:39</t>
  </si>
  <si>
    <t>1027739028536</t>
  </si>
  <si>
    <t>2755</t>
  </si>
  <si>
    <t>02.06.2023 14:22:28</t>
  </si>
  <si>
    <t>19.06.2023 17:55:28</t>
  </si>
  <si>
    <t>1020500000333</t>
  </si>
  <si>
    <t>2761</t>
  </si>
  <si>
    <t>19.06.2023 18:08:49</t>
  </si>
  <si>
    <t>20.06.2023 12:42:02</t>
  </si>
  <si>
    <t>1027739543182</t>
  </si>
  <si>
    <t>2763</t>
  </si>
  <si>
    <t>21.06.2023 14:40:06</t>
  </si>
  <si>
    <t>20.06.2023 17:55:51</t>
  </si>
  <si>
    <t>1027739176563</t>
  </si>
  <si>
    <t>2766</t>
  </si>
  <si>
    <t>21.06.2023 17:55:12</t>
  </si>
  <si>
    <t>13.06.2023 10:41:46</t>
  </si>
  <si>
    <t>1022300001811</t>
  </si>
  <si>
    <t>2772</t>
  </si>
  <si>
    <t>13.06.2023 10:25:57</t>
  </si>
  <si>
    <t>20.06.2023 17:09:16</t>
  </si>
  <si>
    <t>1027739408290</t>
  </si>
  <si>
    <t>2776</t>
  </si>
  <si>
    <t>20.06.2023 17:04:15</t>
  </si>
  <si>
    <t>09.06.2023 14:28:41</t>
  </si>
  <si>
    <t>1027739094250</t>
  </si>
  <si>
    <t>2789</t>
  </si>
  <si>
    <t>09.06.2023 14:43:42</t>
  </si>
  <si>
    <t>13.06.2023 12:26:11</t>
  </si>
  <si>
    <t>1026200000386</t>
  </si>
  <si>
    <t>2796</t>
  </si>
  <si>
    <t>08.06.2023 17:16:05</t>
  </si>
  <si>
    <t>08.06.2023 13:23:24</t>
  </si>
  <si>
    <t>1037739001046</t>
  </si>
  <si>
    <t>2799</t>
  </si>
  <si>
    <t>31.05.2023 12:22:43</t>
  </si>
  <si>
    <t>19.06.2023 15:46:20</t>
  </si>
  <si>
    <t>1021200004748</t>
  </si>
  <si>
    <t>2802</t>
  </si>
  <si>
    <t>20.06.2023 11:26:41</t>
  </si>
  <si>
    <t>19.06.2023 17:23:06</t>
  </si>
  <si>
    <t>1027739582089</t>
  </si>
  <si>
    <t>2807</t>
  </si>
  <si>
    <t>11.05.2023 10:54:03</t>
  </si>
  <si>
    <t>19.06.2023 15:52:55</t>
  </si>
  <si>
    <t>1023500000160</t>
  </si>
  <si>
    <t>2816</t>
  </si>
  <si>
    <t>19.06.2023 16:14:10</t>
  </si>
  <si>
    <t>19.06.2023 18:07:58</t>
  </si>
  <si>
    <t>1027739247227</t>
  </si>
  <si>
    <t>2830</t>
  </si>
  <si>
    <t>19.06.2023 18:08:02</t>
  </si>
  <si>
    <t>20.06.2023 14:27:15</t>
  </si>
  <si>
    <t>1027739563610</t>
  </si>
  <si>
    <t>2838</t>
  </si>
  <si>
    <t>19.04.2023 08:13:15</t>
  </si>
  <si>
    <t>19.06.2023 16:05:40</t>
  </si>
  <si>
    <t>1027739919954</t>
  </si>
  <si>
    <t>2846</t>
  </si>
  <si>
    <t>03.05.2023 17:50:40</t>
  </si>
  <si>
    <t>19.06.2023 15:09:35</t>
  </si>
  <si>
    <t>1027739199927</t>
  </si>
  <si>
    <t>2853</t>
  </si>
  <si>
    <t>21.06.2023 17:02:14</t>
  </si>
  <si>
    <t>20.06.2023 13:51:38</t>
  </si>
  <si>
    <t>1026400001770</t>
  </si>
  <si>
    <t>2860</t>
  </si>
  <si>
    <t>19.06.2023 13:52:24</t>
  </si>
  <si>
    <t>10.05.2023 15:54:05</t>
  </si>
  <si>
    <t>1027739066354</t>
  </si>
  <si>
    <t>2867</t>
  </si>
  <si>
    <t>10.05.2023 12:43:25</t>
  </si>
  <si>
    <t>22.06.2023 12:59:57</t>
  </si>
  <si>
    <t>1024200001847</t>
  </si>
  <si>
    <t>2868</t>
  </si>
  <si>
    <t>22.06.2023 13:24:25</t>
  </si>
  <si>
    <t>20.06.2023 16:29:12</t>
  </si>
  <si>
    <t>1027300000012</t>
  </si>
  <si>
    <t>2876</t>
  </si>
  <si>
    <t>20.06.2023 17:45:53</t>
  </si>
  <si>
    <t>20.06.2023 12:36:52</t>
  </si>
  <si>
    <t>1027739246490</t>
  </si>
  <si>
    <t>2877</t>
  </si>
  <si>
    <t>11.05.2023 16:36:27</t>
  </si>
  <si>
    <t>20.06.2023 11:19:02</t>
  </si>
  <si>
    <t>1027700367507</t>
  </si>
  <si>
    <t>2879</t>
  </si>
  <si>
    <t>02.05.2023 14:18:31</t>
  </si>
  <si>
    <t>31.05.2023 13:48:11</t>
  </si>
  <si>
    <t>1095000004252</t>
  </si>
  <si>
    <t>2880</t>
  </si>
  <si>
    <t>31.05.2023 13:54:16</t>
  </si>
  <si>
    <t>01.06.2023 12:20:03</t>
  </si>
  <si>
    <t>1037739058609</t>
  </si>
  <si>
    <t>2881</t>
  </si>
  <si>
    <t>30.05.2023 17:17:26</t>
  </si>
  <si>
    <t>08.06.2023 15:09:25</t>
  </si>
  <si>
    <t>1024200002276</t>
  </si>
  <si>
    <t>2883</t>
  </si>
  <si>
    <t>09.06.2023 16:14:33</t>
  </si>
  <si>
    <t>21.06.2023 14:15:50</t>
  </si>
  <si>
    <t>1156300000141</t>
  </si>
  <si>
    <t>2900</t>
  </si>
  <si>
    <t>03.05.2023 11:47:36</t>
  </si>
  <si>
    <t>19.06.2023 12:42:30</t>
  </si>
  <si>
    <t>1027739881223</t>
  </si>
  <si>
    <t>2905</t>
  </si>
  <si>
    <t>28.04.2023 12:43:14</t>
  </si>
  <si>
    <t>19.06.2023 12:14:12</t>
  </si>
  <si>
    <t>1027739554930</t>
  </si>
  <si>
    <t>2914</t>
  </si>
  <si>
    <t>03.05.2023 17:13:29</t>
  </si>
  <si>
    <t>05.06.2023 17:41:01</t>
  </si>
  <si>
    <t>1027700074775</t>
  </si>
  <si>
    <t>2929</t>
  </si>
  <si>
    <t>02.06.2023 12:41:43</t>
  </si>
  <si>
    <t>30.05.2023 10:25:04</t>
  </si>
  <si>
    <t>1027700128796</t>
  </si>
  <si>
    <t>2932</t>
  </si>
  <si>
    <t>31.05.2023 13:26:20</t>
  </si>
  <si>
    <t>21.06.2023 12:41:40</t>
  </si>
  <si>
    <t>1027400001727</t>
  </si>
  <si>
    <t>2964</t>
  </si>
  <si>
    <t>27.04.2023 14:01:04</t>
  </si>
  <si>
    <t>21.06.2023 14:30:28</t>
  </si>
  <si>
    <t>1027800000348</t>
  </si>
  <si>
    <t>2982</t>
  </si>
  <si>
    <t>28.04.2023 17:16:31</t>
  </si>
  <si>
    <t>08.06.2023 09:20:30</t>
  </si>
  <si>
    <t>1023800000278</t>
  </si>
  <si>
    <t>2990</t>
  </si>
  <si>
    <t>31.05.2023 11:51:47</t>
  </si>
  <si>
    <t>31.05.2023 07:25:32</t>
  </si>
  <si>
    <t>1028600003442</t>
  </si>
  <si>
    <t>2995</t>
  </si>
  <si>
    <t>31.05.2023 08:12:07</t>
  </si>
  <si>
    <t>19.06.2023 17:21:10</t>
  </si>
  <si>
    <t>1037739758022</t>
  </si>
  <si>
    <t>2996</t>
  </si>
  <si>
    <t>19.06.2023 17:02:53</t>
  </si>
  <si>
    <t>24.05.2023 15:35:10</t>
  </si>
  <si>
    <t>1024200006434</t>
  </si>
  <si>
    <t>2997</t>
  </si>
  <si>
    <t>24.05.2023 16:18:38</t>
  </si>
  <si>
    <t>08.06.2023 13:48:00</t>
  </si>
  <si>
    <t>1217700369083</t>
  </si>
  <si>
    <t>2998</t>
  </si>
  <si>
    <t>08.06.2023 12:49:33</t>
  </si>
  <si>
    <t>20.06.2023 17:26:59</t>
  </si>
  <si>
    <t>1022500000566</t>
  </si>
  <si>
    <t>3001</t>
  </si>
  <si>
    <t>20.06.2023 18:45:49</t>
  </si>
  <si>
    <t>09.06.2023 14:56:31</t>
  </si>
  <si>
    <t>1027739067861</t>
  </si>
  <si>
    <t>3013</t>
  </si>
  <si>
    <t>09.06.2023 14:10:33</t>
  </si>
  <si>
    <t>31.05.2023 12:07:32</t>
  </si>
  <si>
    <t>1027739082931</t>
  </si>
  <si>
    <t>3017</t>
  </si>
  <si>
    <t>06.06.2023 14:17:03</t>
  </si>
  <si>
    <t>13.06.2023 17:09:26</t>
  </si>
  <si>
    <t>1077711000091</t>
  </si>
  <si>
    <t>3027</t>
  </si>
  <si>
    <t>01.06.2023 16:14:17</t>
  </si>
  <si>
    <t>20.06.2023 15:59:04</t>
  </si>
  <si>
    <t>1027739121651</t>
  </si>
  <si>
    <t>3061</t>
  </si>
  <si>
    <t>20.06.2023 13:11:51</t>
  </si>
  <si>
    <t>19.06.2023 17:18:52</t>
  </si>
  <si>
    <t>1027739043750</t>
  </si>
  <si>
    <t>3077</t>
  </si>
  <si>
    <t>19.05.2023 13:58:58</t>
  </si>
  <si>
    <t>01.06.2023 11:30:30</t>
  </si>
  <si>
    <t>1027744003231</t>
  </si>
  <si>
    <t>3095</t>
  </si>
  <si>
    <t>01.06.2023 12:05:29</t>
  </si>
  <si>
    <t>05.06.2023 11:32:45</t>
  </si>
  <si>
    <t>1037744005771</t>
  </si>
  <si>
    <t>3099</t>
  </si>
  <si>
    <t>05.06.2023 12:44:33</t>
  </si>
  <si>
    <t>20.06.2023 13:07:45</t>
  </si>
  <si>
    <t>1027739469746</t>
  </si>
  <si>
    <t>3116</t>
  </si>
  <si>
    <t>20.06.2023 13:24:14</t>
  </si>
  <si>
    <t>20.06.2023 10:18:00</t>
  </si>
  <si>
    <t>1027739198200</t>
  </si>
  <si>
    <t>3124</t>
  </si>
  <si>
    <t>04.05.2023 11:28:49</t>
  </si>
  <si>
    <t>20.06.2023 14:12:32</t>
  </si>
  <si>
    <t>1026100002565</t>
  </si>
  <si>
    <t>3136</t>
  </si>
  <si>
    <t>01.06.2023 13:48:26</t>
  </si>
  <si>
    <t>1027739098639</t>
  </si>
  <si>
    <t>3138</t>
  </si>
  <si>
    <t>01.06.2023 14:56:51</t>
  </si>
  <si>
    <t>09.06.2023 09:52:58</t>
  </si>
  <si>
    <t>1026600000074</t>
  </si>
  <si>
    <t>3161</t>
  </si>
  <si>
    <t>09.06.2023 08:45:35</t>
  </si>
  <si>
    <t>20.06.2023 17:41:16</t>
  </si>
  <si>
    <t>1025400002968</t>
  </si>
  <si>
    <t>3166</t>
  </si>
  <si>
    <t>21.06.2023 10:47:13</t>
  </si>
  <si>
    <t>06.06.2023 09:26:50</t>
  </si>
  <si>
    <t>1027739223687</t>
  </si>
  <si>
    <t>3172</t>
  </si>
  <si>
    <t>06.06.2023 10:15:41</t>
  </si>
  <si>
    <t>13.06.2023 16:45:56</t>
  </si>
  <si>
    <t>1020500003919</t>
  </si>
  <si>
    <t>3173</t>
  </si>
  <si>
    <t>13.06.2023 17:47:41</t>
  </si>
  <si>
    <t>15.05.2023 15:14:53</t>
  </si>
  <si>
    <t>1027739339715</t>
  </si>
  <si>
    <t>3175</t>
  </si>
  <si>
    <t>15.05.2023 12:24:12</t>
  </si>
  <si>
    <t>01.06.2023 11:55:08</t>
  </si>
  <si>
    <t>1027800001570</t>
  </si>
  <si>
    <t>3176</t>
  </si>
  <si>
    <t>31.05.2023 13:09:15</t>
  </si>
  <si>
    <t>22.06.2023 15:31:17</t>
  </si>
  <si>
    <t>1020500002093</t>
  </si>
  <si>
    <t>3184</t>
  </si>
  <si>
    <t>23.06.2023 11:09:50</t>
  </si>
  <si>
    <t>20.06.2023 15:10:31</t>
  </si>
  <si>
    <t>1037739028678</t>
  </si>
  <si>
    <t>3185</t>
  </si>
  <si>
    <t>26.04.2023 16:52:02</t>
  </si>
  <si>
    <t>20.06.2023 17:13:14</t>
  </si>
  <si>
    <t>1027800000095</t>
  </si>
  <si>
    <t>3194</t>
  </si>
  <si>
    <t>19.06.2023 12:14:15</t>
  </si>
  <si>
    <t>20.06.2023 10:20:09</t>
  </si>
  <si>
    <t>1023400000018</t>
  </si>
  <si>
    <t>3202</t>
  </si>
  <si>
    <t>20.06.2023 10:31:09</t>
  </si>
  <si>
    <t>19.06.2023 18:20:36</t>
  </si>
  <si>
    <t>1026400001870</t>
  </si>
  <si>
    <t>3223</t>
  </si>
  <si>
    <t>19.06.2023 15:30:08</t>
  </si>
  <si>
    <t>01.06.2023 11:54:38</t>
  </si>
  <si>
    <t>1137711000096</t>
  </si>
  <si>
    <t>3224</t>
  </si>
  <si>
    <t>01.06.2023 11:52:40</t>
  </si>
  <si>
    <t>20.06.2023 10:50:25</t>
  </si>
  <si>
    <t>1027700156164</t>
  </si>
  <si>
    <t>3231</t>
  </si>
  <si>
    <t>19.05.2023 09:22:38</t>
  </si>
  <si>
    <t>19.06.2023 14:13:10</t>
  </si>
  <si>
    <t>1027800000910</t>
  </si>
  <si>
    <t>3235</t>
  </si>
  <si>
    <t>19.06.2023 14:13:14</t>
  </si>
  <si>
    <t>21.06.2023 16:55:44</t>
  </si>
  <si>
    <t>1027739043342</t>
  </si>
  <si>
    <t>3242</t>
  </si>
  <si>
    <t>21.06.2023 16:40:29</t>
  </si>
  <si>
    <t>20.06.2023 12:42:25</t>
  </si>
  <si>
    <t>1022400003944</t>
  </si>
  <si>
    <t>3245</t>
  </si>
  <si>
    <t>20.06.2023 15:21:37</t>
  </si>
  <si>
    <t>08.06.2023 15:42:01</t>
  </si>
  <si>
    <t>1027739045124</t>
  </si>
  <si>
    <t>3247</t>
  </si>
  <si>
    <t>08.06.2023 15:42:06</t>
  </si>
  <si>
    <t>14.06.2023 15:31:09</t>
  </si>
  <si>
    <t>1024000000210</t>
  </si>
  <si>
    <t>3252</t>
  </si>
  <si>
    <t>13.06.2023 12:45:05</t>
  </si>
  <si>
    <t>05.06.2023 11:16:36</t>
  </si>
  <si>
    <t>1027739056927</t>
  </si>
  <si>
    <t>3255</t>
  </si>
  <si>
    <t>05.06.2023 12:02:15</t>
  </si>
  <si>
    <t>22.05.2023 14:35:36</t>
  </si>
  <si>
    <t>1027739254036</t>
  </si>
  <si>
    <t>3257</t>
  </si>
  <si>
    <t>22.05.2023 15:29:44</t>
  </si>
  <si>
    <t>13.06.2023 19:49:58</t>
  </si>
  <si>
    <t>1025600002230</t>
  </si>
  <si>
    <t>3269</t>
  </si>
  <si>
    <t>13.06.2023 19:50:17</t>
  </si>
  <si>
    <t>20.06.2023 12:33:51</t>
  </si>
  <si>
    <t>1024300000097</t>
  </si>
  <si>
    <t>3271</t>
  </si>
  <si>
    <t>20.06.2023 12:24:01</t>
  </si>
  <si>
    <t>02.06.2023 14:26:16</t>
  </si>
  <si>
    <t>1027800000480</t>
  </si>
  <si>
    <t>3279</t>
  </si>
  <si>
    <t>02.06.2023 13:30:02</t>
  </si>
  <si>
    <t>18.07.2023 09:44:31</t>
  </si>
  <si>
    <t>1027739186914</t>
  </si>
  <si>
    <t>3287</t>
  </si>
  <si>
    <t>21.06.2023 17:16:29</t>
  </si>
  <si>
    <t>1027739139075</t>
  </si>
  <si>
    <t>3290</t>
  </si>
  <si>
    <t>05.05.2023 11:26:01</t>
  </si>
  <si>
    <t>19.06.2023 20:51:35</t>
  </si>
  <si>
    <t>1027739326449</t>
  </si>
  <si>
    <t>3292</t>
  </si>
  <si>
    <t>20.06.2023 18:14:56</t>
  </si>
  <si>
    <t>05.06.2023 14:36:06</t>
  </si>
  <si>
    <t>1027739671288</t>
  </si>
  <si>
    <t>3293</t>
  </si>
  <si>
    <t>05.06.2023 14:38:26</t>
  </si>
  <si>
    <t>21.06.2023 13:39:23</t>
  </si>
  <si>
    <t>1037739447350</t>
  </si>
  <si>
    <t>3296</t>
  </si>
  <si>
    <t>04.05.2023 10:32:58</t>
  </si>
  <si>
    <t>13.06.2023 16:13:38</t>
  </si>
  <si>
    <t>1021500000730</t>
  </si>
  <si>
    <t>3298</t>
  </si>
  <si>
    <t>15.06.2023 09:45:24</t>
  </si>
  <si>
    <t>19.06.2023 19:15:43</t>
  </si>
  <si>
    <t>1025200001661</t>
  </si>
  <si>
    <t>3300</t>
  </si>
  <si>
    <t>28.04.2023 10:31:41</t>
  </si>
  <si>
    <t>20.06.2023 12:20:17</t>
  </si>
  <si>
    <t>1027739278973</t>
  </si>
  <si>
    <t>3303</t>
  </si>
  <si>
    <t>28.04.2023 16:30:22</t>
  </si>
  <si>
    <t>20.06.2023 14:04:59</t>
  </si>
  <si>
    <t>1027800000931</t>
  </si>
  <si>
    <t>3306</t>
  </si>
  <si>
    <t>15.05.2023 16:50:12</t>
  </si>
  <si>
    <t>05.06.2023 17:05:39</t>
  </si>
  <si>
    <t>1037739326063</t>
  </si>
  <si>
    <t>3311</t>
  </si>
  <si>
    <t>05.06.2023 18:04:09</t>
  </si>
  <si>
    <t>09.06.2023 12:09:31</t>
  </si>
  <si>
    <t>1027739020726</t>
  </si>
  <si>
    <t>3314</t>
  </si>
  <si>
    <t>09.06.2023 12:50:32</t>
  </si>
  <si>
    <t>14.06.2023 16:55:31</t>
  </si>
  <si>
    <t>1027100000311</t>
  </si>
  <si>
    <t>3318</t>
  </si>
  <si>
    <t>13.06.2023 18:09:10</t>
  </si>
  <si>
    <t>19.06.2023 19:45:06</t>
  </si>
  <si>
    <t>1026300001859</t>
  </si>
  <si>
    <t>3324</t>
  </si>
  <si>
    <t>03.05.2023 11:47:24</t>
  </si>
  <si>
    <t>19.06.2023 13:13:43</t>
  </si>
  <si>
    <t>1027739369041</t>
  </si>
  <si>
    <t>3328</t>
  </si>
  <si>
    <t>29.05.2023 16:46:54</t>
  </si>
  <si>
    <t>20.06.2023 15:25:09</t>
  </si>
  <si>
    <t>1027739453390</t>
  </si>
  <si>
    <t>3330</t>
  </si>
  <si>
    <t>19.06.2023 17:15:08</t>
  </si>
  <si>
    <t>08.06.2023 17:37:44</t>
  </si>
  <si>
    <t>1027739070259</t>
  </si>
  <si>
    <t>3333</t>
  </si>
  <si>
    <t>08.06.2023 16:22:44</t>
  </si>
  <si>
    <t>21.06.2023 12:00:09</t>
  </si>
  <si>
    <t>1027700317028</t>
  </si>
  <si>
    <t>3337</t>
  </si>
  <si>
    <t>04.05.2023 18:15:20</t>
  </si>
  <si>
    <t>02.06.2023 11:29:31</t>
  </si>
  <si>
    <t>1027739108649</t>
  </si>
  <si>
    <t>3340</t>
  </si>
  <si>
    <t>01.06.2023 17:23:19</t>
  </si>
  <si>
    <t>14.06.2023 10:20:26</t>
  </si>
  <si>
    <t>1035100260579</t>
  </si>
  <si>
    <t>3341</t>
  </si>
  <si>
    <t>01.06.2023 14:34:09</t>
  </si>
  <si>
    <t>20.06.2023 14:47:08</t>
  </si>
  <si>
    <t>1027700342890</t>
  </si>
  <si>
    <t>3349</t>
  </si>
  <si>
    <t>22.06.2023 15:54:33</t>
  </si>
  <si>
    <t>09.06.2023 12:22:49</t>
  </si>
  <si>
    <t>1027739586291</t>
  </si>
  <si>
    <t>3354</t>
  </si>
  <si>
    <t>09.06.2023 12:45:58</t>
  </si>
  <si>
    <t>15.06.2023 17:56:36</t>
  </si>
  <si>
    <t>1107711000066</t>
  </si>
  <si>
    <t>3365</t>
  </si>
  <si>
    <t>16.06.2023 09:45:45</t>
  </si>
  <si>
    <t>20.06.2023 14:04:05</t>
  </si>
  <si>
    <t>1027739553753</t>
  </si>
  <si>
    <t>3379</t>
  </si>
  <si>
    <t>20.06.2023 14:09:41</t>
  </si>
  <si>
    <t>21.06.2023 13:45:12</t>
  </si>
  <si>
    <t>1087711000013</t>
  </si>
  <si>
    <t>3388</t>
  </si>
  <si>
    <t>02.05.2023 17:51:15</t>
  </si>
  <si>
    <t>19.06.2023 11:24:28</t>
  </si>
  <si>
    <t>1037739058180</t>
  </si>
  <si>
    <t>3390</t>
  </si>
  <si>
    <t>19.06.2023 13:34:02</t>
  </si>
  <si>
    <t>31.05.2023 09:12:09</t>
  </si>
  <si>
    <t>1027739877857</t>
  </si>
  <si>
    <t>3395</t>
  </si>
  <si>
    <t>31.05.2023 10:31:46</t>
  </si>
  <si>
    <t>06.06.2023 12:07:46</t>
  </si>
  <si>
    <t>1027739669726</t>
  </si>
  <si>
    <t>3396</t>
  </si>
  <si>
    <t>06.06.2023 17:40:39</t>
  </si>
  <si>
    <t>09.06.2023 16:57:07</t>
  </si>
  <si>
    <t>1027739028855</t>
  </si>
  <si>
    <t>3403</t>
  </si>
  <si>
    <t>02.06.2023 16:59:41</t>
  </si>
  <si>
    <t>23.05.2023 14:43:40</t>
  </si>
  <si>
    <t>1027700045780</t>
  </si>
  <si>
    <t>3407</t>
  </si>
  <si>
    <t>23.05.2023 14:43:56</t>
  </si>
  <si>
    <t>31.05.2023 17:19:04</t>
  </si>
  <si>
    <t>1027600000251</t>
  </si>
  <si>
    <t>3413</t>
  </si>
  <si>
    <t>31.05.2023 10:30:38</t>
  </si>
  <si>
    <t>04.05.2023 13:40:22</t>
  </si>
  <si>
    <t>1027739312589</t>
  </si>
  <si>
    <t>3415</t>
  </si>
  <si>
    <t>03.05.2023 13:20:25</t>
  </si>
  <si>
    <t>19.06.2023 12:24:40</t>
  </si>
  <si>
    <t>1027739042143</t>
  </si>
  <si>
    <t>3416</t>
  </si>
  <si>
    <t>10.05.2023 12:46:40</t>
  </si>
  <si>
    <t>02.06.2023 09:16:03</t>
  </si>
  <si>
    <t>1027700047715</t>
  </si>
  <si>
    <t>3417</t>
  </si>
  <si>
    <t>02.06.2023 09:16:06</t>
  </si>
  <si>
    <t>30.05.2023 17:00:31</t>
  </si>
  <si>
    <t>1157700006650</t>
  </si>
  <si>
    <t>3421</t>
  </si>
  <si>
    <t>30.05.2023 09:30:41</t>
  </si>
  <si>
    <t>31.05.2023 10:50:01</t>
  </si>
  <si>
    <t>1037711002339</t>
  </si>
  <si>
    <t>3436</t>
  </si>
  <si>
    <t>30.05.2023 17:36:04</t>
  </si>
  <si>
    <t>06.06.2023 11:18:31</t>
  </si>
  <si>
    <t>1037711012998</t>
  </si>
  <si>
    <t>3446</t>
  </si>
  <si>
    <t>06.06.2023 11:30:28</t>
  </si>
  <si>
    <t>01.06.2023 09:43:03</t>
  </si>
  <si>
    <t>1087711000046</t>
  </si>
  <si>
    <t>3450</t>
  </si>
  <si>
    <t>01.06.2023 09:05:48</t>
  </si>
  <si>
    <t>19.06.2023 17:42:10</t>
  </si>
  <si>
    <t>1057711000820</t>
  </si>
  <si>
    <t>3452</t>
  </si>
  <si>
    <t>15.05.2023 15:45:41</t>
  </si>
  <si>
    <t>09.06.2023 16:17:23</t>
  </si>
  <si>
    <t>1057711003569</t>
  </si>
  <si>
    <t>3454</t>
  </si>
  <si>
    <t>08.06.2023 17:05:55</t>
  </si>
  <si>
    <t>06.06.2023 16:00:31</t>
  </si>
  <si>
    <t>1057711014800</t>
  </si>
  <si>
    <t>3460</t>
  </si>
  <si>
    <t>06.06.2023 17:49:20</t>
  </si>
  <si>
    <t>20.06.2023 14:11:26</t>
  </si>
  <si>
    <t>1067711001863</t>
  </si>
  <si>
    <t>3463</t>
  </si>
  <si>
    <t>20.06.2023 15:40:06</t>
  </si>
  <si>
    <t>14.06.2023 12:15:39</t>
  </si>
  <si>
    <t>1067711004492</t>
  </si>
  <si>
    <t>3465</t>
  </si>
  <si>
    <t>14.06.2023 22:57:45</t>
  </si>
  <si>
    <t>06.06.2023 10:38:12</t>
  </si>
  <si>
    <t>1067711004437</t>
  </si>
  <si>
    <t>3467</t>
  </si>
  <si>
    <t>05.06.2023 16:48:38</t>
  </si>
  <si>
    <t>21.06.2023 15:44:21</t>
  </si>
  <si>
    <t>1077800000167</t>
  </si>
  <si>
    <t>3468</t>
  </si>
  <si>
    <t>21.06.2023 16:55:31</t>
  </si>
  <si>
    <t>09.06.2023 12:19:12</t>
  </si>
  <si>
    <t>1077711000058</t>
  </si>
  <si>
    <t>3470</t>
  </si>
  <si>
    <t>09.06.2023 12:50:43</t>
  </si>
  <si>
    <t>13.06.2023 13:05:19</t>
  </si>
  <si>
    <t>1077711000113</t>
  </si>
  <si>
    <t>3473</t>
  </si>
  <si>
    <t>09.06.2023 15:36:43</t>
  </si>
  <si>
    <t>01.06.2023 19:35:30</t>
  </si>
  <si>
    <t>1077711000157</t>
  </si>
  <si>
    <t>3475</t>
  </si>
  <si>
    <t>02.06.2023 11:11:38</t>
  </si>
  <si>
    <t>19.06.2023 13:03:14</t>
  </si>
  <si>
    <t>1077711000190</t>
  </si>
  <si>
    <t>3479</t>
  </si>
  <si>
    <t>19.06.2023 14:08:13</t>
  </si>
  <si>
    <t>20.06.2023 13:00:22</t>
  </si>
  <si>
    <t>1085000001998</t>
  </si>
  <si>
    <t>3482</t>
  </si>
  <si>
    <t>04.05.2023 09:50:32</t>
  </si>
  <si>
    <t>14.06.2023 11:00:14</t>
  </si>
  <si>
    <t>1087711000112</t>
  </si>
  <si>
    <t>3490</t>
  </si>
  <si>
    <t>14.06.2023 15:30:09</t>
  </si>
  <si>
    <t>06.06.2023 09:26:16</t>
  </si>
  <si>
    <t>1097711000045</t>
  </si>
  <si>
    <t>3494</t>
  </si>
  <si>
    <t>14.06.2023 14:34:22</t>
  </si>
  <si>
    <t>19.06.2023 17:29:54</t>
  </si>
  <si>
    <t>1107711000044</t>
  </si>
  <si>
    <t>3500</t>
  </si>
  <si>
    <t>20.06.2023 13:30:29</t>
  </si>
  <si>
    <t>07.06.2023 16:27:59</t>
  </si>
  <si>
    <t>1124700000160</t>
  </si>
  <si>
    <t>3505</t>
  </si>
  <si>
    <t>08.06.2023 17:27:54</t>
  </si>
  <si>
    <t>20.06.2023 11:54:36</t>
  </si>
  <si>
    <t>1123500000216</t>
  </si>
  <si>
    <t>3507</t>
  </si>
  <si>
    <t>20.06.2023 11:26:00</t>
  </si>
  <si>
    <t>20.06.2023 17:15:16</t>
  </si>
  <si>
    <t>1121200000316</t>
  </si>
  <si>
    <t>3508</t>
  </si>
  <si>
    <t>20.06.2023 15:23:42</t>
  </si>
  <si>
    <t>01.06.2023 10:06:01</t>
  </si>
  <si>
    <t>1127711000031</t>
  </si>
  <si>
    <t>3510</t>
  </si>
  <si>
    <t>30.05.2023 13:06:07</t>
  </si>
  <si>
    <t>02.05.2023 16:58:38</t>
  </si>
  <si>
    <t>1127711000042</t>
  </si>
  <si>
    <t>3511</t>
  </si>
  <si>
    <t>02.05.2023 14:02:10</t>
  </si>
  <si>
    <t>19.06.2023 14:42:20</t>
  </si>
  <si>
    <t>1127711000053</t>
  </si>
  <si>
    <t>3512</t>
  </si>
  <si>
    <t>16.05.2023 11:10:51</t>
  </si>
  <si>
    <t>20.06.2023 11:06:34</t>
  </si>
  <si>
    <t>1137711000030</t>
  </si>
  <si>
    <t>3515</t>
  </si>
  <si>
    <t>19.04.2023 12:27:17</t>
  </si>
  <si>
    <t>19.06.2023 15:16:40</t>
  </si>
  <si>
    <t>1137711000020</t>
  </si>
  <si>
    <t>3516</t>
  </si>
  <si>
    <t>19.06.2023 15:33:47</t>
  </si>
  <si>
    <t>22.06.2023 15:11:51</t>
  </si>
  <si>
    <t>1137711000041</t>
  </si>
  <si>
    <t>3517</t>
  </si>
  <si>
    <t>10.05.2023 12:39:03</t>
  </si>
  <si>
    <t>09.06.2023 10:54:28</t>
  </si>
  <si>
    <t>1137711000052</t>
  </si>
  <si>
    <t>3518</t>
  </si>
  <si>
    <t>08.06.2023 19:01:50</t>
  </si>
  <si>
    <t>22.06.2023 12:24:56</t>
  </si>
  <si>
    <t>1135000001652</t>
  </si>
  <si>
    <t>3519</t>
  </si>
  <si>
    <t>21.06.2023 14:35:04</t>
  </si>
  <si>
    <t>20.06.2023 12:43:07</t>
  </si>
  <si>
    <t>1133700000565</t>
  </si>
  <si>
    <t>3520</t>
  </si>
  <si>
    <t>20.06.2023 12:43:13</t>
  </si>
  <si>
    <t>08.06.2023 17:00:10</t>
  </si>
  <si>
    <t>1137800007124</t>
  </si>
  <si>
    <t>3522</t>
  </si>
  <si>
    <t>09.06.2023 11:01:15</t>
  </si>
  <si>
    <t>05.06.2023 12:43:34</t>
  </si>
  <si>
    <t>1137711000107</t>
  </si>
  <si>
    <t>3523</t>
  </si>
  <si>
    <t>05.06.2023 12:49:08</t>
  </si>
  <si>
    <t>02.06.2023 12:57:41</t>
  </si>
  <si>
    <t>1147711000018</t>
  </si>
  <si>
    <t>3524</t>
  </si>
  <si>
    <t>30.05.2023 11:10:53</t>
  </si>
  <si>
    <t>19.06.2023 16:38:16</t>
  </si>
  <si>
    <t>1147711000030</t>
  </si>
  <si>
    <t>3525</t>
  </si>
  <si>
    <t>20.06.2023 09:59:38</t>
  </si>
  <si>
    <t>19.06.2023 17:39:47</t>
  </si>
  <si>
    <t>1149102030186</t>
  </si>
  <si>
    <t>3527</t>
  </si>
  <si>
    <t>19.06.2023 16:26:52</t>
  </si>
  <si>
    <t>19.06.2023 16:04:26</t>
  </si>
  <si>
    <t>1147711000051</t>
  </si>
  <si>
    <t>3529</t>
  </si>
  <si>
    <t>19.06.2023 18:21:29</t>
  </si>
  <si>
    <t>01.06.2023 11:56:15</t>
  </si>
  <si>
    <t>1157700005759</t>
  </si>
  <si>
    <t>3531</t>
  </si>
  <si>
    <t>01.06.2023 12:53:03</t>
  </si>
  <si>
    <t>24.10.2023 13:31:44</t>
  </si>
  <si>
    <t>1155500000017</t>
  </si>
  <si>
    <t>3532</t>
  </si>
  <si>
    <t>21.06.2023 16:27:34</t>
  </si>
  <si>
    <t>19.06.2023 17:26:29</t>
  </si>
  <si>
    <t>1167700053278</t>
  </si>
  <si>
    <t>3533</t>
  </si>
  <si>
    <t>19.06.2023 16:31:02</t>
  </si>
  <si>
    <t>19.06.2023 12:37:08</t>
  </si>
  <si>
    <t>1161832070840</t>
  </si>
  <si>
    <t>3535</t>
  </si>
  <si>
    <t>19.06.2023 12:37:38</t>
  </si>
  <si>
    <t>14.06.2023 10:48:56</t>
  </si>
  <si>
    <t>1191690025746</t>
  </si>
  <si>
    <t>3538</t>
  </si>
  <si>
    <t>14.06.2023 15:38:38</t>
  </si>
  <si>
    <t>21.06.2023 12:05:10</t>
  </si>
  <si>
    <t>1217700542344</t>
  </si>
  <si>
    <t>3541</t>
  </si>
  <si>
    <t>27.04.2023 15:38:46</t>
  </si>
  <si>
    <t>02.06.2023 10:41:56</t>
  </si>
  <si>
    <t>1227700133792</t>
  </si>
  <si>
    <t>3542</t>
  </si>
  <si>
    <t>30.05.2023 11:42:53</t>
  </si>
  <si>
    <t>19.06.2023 13:59:23</t>
  </si>
  <si>
    <t>1227800048068</t>
  </si>
  <si>
    <t>3543</t>
  </si>
  <si>
    <t>23.05.2023 12:37:17</t>
  </si>
  <si>
    <t>22.05.2023 12:22:58</t>
  </si>
  <si>
    <t>1227700549780</t>
  </si>
  <si>
    <t>3544</t>
  </si>
  <si>
    <t>22.05.2023 12:56:15</t>
  </si>
  <si>
    <t>27.03.2024 17:43:47</t>
  </si>
  <si>
    <t>27.03.2024 17:56:08</t>
  </si>
  <si>
    <t>27.03.2024 17:08:26</t>
  </si>
  <si>
    <t>27.03.2024 17:09:06</t>
  </si>
  <si>
    <t>27.03.2024 16:25:57</t>
  </si>
  <si>
    <t>29.02.2024 12:57:05</t>
  </si>
  <si>
    <t>15.04.2024 17:08:37</t>
  </si>
  <si>
    <t>29.02.2024 12:57:46</t>
  </si>
  <si>
    <t>04.03.2024 14:51:17</t>
  </si>
  <si>
    <t>04.03.2024 15:24:02</t>
  </si>
  <si>
    <t>04.03.2024 15:36:31</t>
  </si>
  <si>
    <t>09.04.2024 10:12:56</t>
  </si>
  <si>
    <t>1237700850683</t>
  </si>
  <si>
    <t>3547</t>
  </si>
  <si>
    <t>28.02.2024 10:16:45</t>
  </si>
  <si>
    <t>27.02.2024 19:34:30</t>
  </si>
  <si>
    <t>26.03.2024 11:07:58</t>
  </si>
  <si>
    <t>25.03.2024 19:05:28</t>
  </si>
  <si>
    <t>04.04.2024 14:36:53</t>
  </si>
  <si>
    <t>04.04.2024 14:41:33</t>
  </si>
  <si>
    <t>05.04.2024 10:33:00</t>
  </si>
  <si>
    <t>04.04.2024 07:33:40</t>
  </si>
  <si>
    <t>20.03.2024 16:16:38</t>
  </si>
  <si>
    <t>20.03.2024 16:17:00</t>
  </si>
  <si>
    <t>02.04.2024 11:16:45</t>
  </si>
  <si>
    <t>02.04.2024 11:55:38</t>
  </si>
  <si>
    <t>27.03.2024 15:50:40</t>
  </si>
  <si>
    <t>27.03.2024 12:14:57</t>
  </si>
  <si>
    <t>03.04.2024 10:38:34</t>
  </si>
  <si>
    <t>02.04.2024 03:49:25</t>
  </si>
  <si>
    <t>02.05.2024 19:03:46</t>
  </si>
  <si>
    <t>02.05.2024 16:01:49</t>
  </si>
  <si>
    <t>27.03.2024 16:28:10</t>
  </si>
  <si>
    <t>27.03.2024 15:12:37</t>
  </si>
  <si>
    <t>03.05.2024 10:31:15</t>
  </si>
  <si>
    <t>02.05.2024 16:35:14</t>
  </si>
  <si>
    <t>21.02.2024 17:17:59</t>
  </si>
  <si>
    <t>21.02.2024 17:18:41</t>
  </si>
  <si>
    <t>29.03.2024 19:30:04</t>
  </si>
  <si>
    <t>01.04.2024 12:17:33</t>
  </si>
  <si>
    <t>02.05.2024 11:18:29</t>
  </si>
  <si>
    <t>27.04.2024 15:47:15</t>
  </si>
  <si>
    <t>03.04.2024 09:39:50</t>
  </si>
  <si>
    <t>03.04.2024 09:41:23</t>
  </si>
  <si>
    <t>01.04.2024 18:32:05</t>
  </si>
  <si>
    <t>02.04.2024 09:12:34</t>
  </si>
  <si>
    <t>07.05.2024 14:48:19</t>
  </si>
  <si>
    <t>07.05.2024 15:19:52</t>
  </si>
  <si>
    <t>02.04.2024 18:34:59</t>
  </si>
  <si>
    <t>02.04.2024 16:26:48</t>
  </si>
  <si>
    <t>07.05.2024 11:21:30</t>
  </si>
  <si>
    <t>07.05.2024 11:22:26</t>
  </si>
  <si>
    <t>28.03.2024 14:04:06</t>
  </si>
  <si>
    <t>28.03.2024 14:04:53</t>
  </si>
  <si>
    <t>01.04.2024 17:31:14</t>
  </si>
  <si>
    <t>01.04.2024 17:32:15</t>
  </si>
  <si>
    <t>26.04.2024 10:32:16</t>
  </si>
  <si>
    <t>26.04.2024 10:36:28</t>
  </si>
  <si>
    <t>01.04.2024 17:10:37</t>
  </si>
  <si>
    <t>1231600067654</t>
  </si>
  <si>
    <t>01.04.2024 14:36:34</t>
  </si>
  <si>
    <t>27.04.2024 10:50:31</t>
  </si>
  <si>
    <t>27.04.2024 10:52:45</t>
  </si>
  <si>
    <t>01.04.2024 11:07:25</t>
  </si>
  <si>
    <t>29.03.2024 18:52:14</t>
  </si>
  <si>
    <t>25.03.2024 18:49:17</t>
  </si>
  <si>
    <t>25.03.2024 18:49:50</t>
  </si>
  <si>
    <t>04.04.2024 17:25:59</t>
  </si>
  <si>
    <t>04.04.2024 17:27:53</t>
  </si>
  <si>
    <t>29.03.2024 09:22:00</t>
  </si>
  <si>
    <t>29.03.2024 09:00:35</t>
  </si>
  <si>
    <t>26.03.2024 14:33:25</t>
  </si>
  <si>
    <t>26.03.2024 14:34:49</t>
  </si>
  <si>
    <t>02.04.2024 16:09:49</t>
  </si>
  <si>
    <t>02.04.2024 16:15:46</t>
  </si>
  <si>
    <t>02.05.2024 17:53:59</t>
  </si>
  <si>
    <t>03.05.2024 11:31:25</t>
  </si>
  <si>
    <t>01.04.2024 14:10:32</t>
  </si>
  <si>
    <t>01.04.2024 15:13:28</t>
  </si>
  <si>
    <t>29.03.2024 11:38:42</t>
  </si>
  <si>
    <t>29.03.2024 11:44:17</t>
  </si>
  <si>
    <t>05.03.2024 11:27:45</t>
  </si>
  <si>
    <t>05.03.2024 11:28:13</t>
  </si>
  <si>
    <t>08.05.2024 16:43:24</t>
  </si>
  <si>
    <t>08.05.2024 13:19:59</t>
  </si>
  <si>
    <t>13.05.2024 08:56:04</t>
  </si>
  <si>
    <t>13.05.2024 10:21:53</t>
  </si>
  <si>
    <t>02.04.2024 11:53:20</t>
  </si>
  <si>
    <t>03.04.2024 09:25:24</t>
  </si>
  <si>
    <t>23.04.2024 13:19:15</t>
  </si>
  <si>
    <t>22.04.2024 21:06:02</t>
  </si>
  <si>
    <t>19.03.2024 15:09:54</t>
  </si>
  <si>
    <t>19.03.2024 15:33:53</t>
  </si>
  <si>
    <t>03.04.2024 11:08:03</t>
  </si>
  <si>
    <t>03.04.2024 11:39:29</t>
  </si>
  <si>
    <t>02.05.2024 14:47:34</t>
  </si>
  <si>
    <t>02.05.2024 14:47:29</t>
  </si>
  <si>
    <t>02.04.2024 18:34:13</t>
  </si>
  <si>
    <t>02.04.2024 17:37:20</t>
  </si>
  <si>
    <t>29.03.2024 16:19:19</t>
  </si>
  <si>
    <t>29.03.2024 16:00:41</t>
  </si>
  <si>
    <t>29.03.2024 11:33:40</t>
  </si>
  <si>
    <t>29.03.2024 12:20:15</t>
  </si>
  <si>
    <t>05.04.2024 16:18:32</t>
  </si>
  <si>
    <t>05.04.2024 16:20:53</t>
  </si>
  <si>
    <t>09.04.2024 17:50:01</t>
  </si>
  <si>
    <t>09.04.2024 17:34:14</t>
  </si>
  <si>
    <t>01.04.2024 16:56:18</t>
  </si>
  <si>
    <t>01.04.2024 17:00:15</t>
  </si>
  <si>
    <t>15.03.2024 10:04:55</t>
  </si>
  <si>
    <t>15.03.2024 15:07:12</t>
  </si>
  <si>
    <t>05.03.2024 16:30:38</t>
  </si>
  <si>
    <t>05.03.2024 17:32:30</t>
  </si>
  <si>
    <t>29.03.2024 12:02:36</t>
  </si>
  <si>
    <t>29.03.2024 12:44:22</t>
  </si>
  <si>
    <t>02.04.2024 14:24:57</t>
  </si>
  <si>
    <t>02.04.2024 13:50:14</t>
  </si>
  <si>
    <t>05.04.2024 15:13:39</t>
  </si>
  <si>
    <t>05.04.2024 16:30:40</t>
  </si>
  <si>
    <t>01.04.2024 14:43:44</t>
  </si>
  <si>
    <t>01.04.2024 14:46:05</t>
  </si>
  <si>
    <t>03.04.2024 12:51:55</t>
  </si>
  <si>
    <t>03.04.2024 13:03:14</t>
  </si>
  <si>
    <t>25.04.2024 15:13:12</t>
  </si>
  <si>
    <t>25.04.2024 14:04:44</t>
  </si>
  <si>
    <t>18.03.2024 13:48:39</t>
  </si>
  <si>
    <t>18.03.2024 13:31:29</t>
  </si>
  <si>
    <t>20.03.2024 10:31:34</t>
  </si>
  <si>
    <t>20.03.2024 10:32:33</t>
  </si>
  <si>
    <t>06.05.2024 06:09:39</t>
  </si>
  <si>
    <t>06.05.2024 09:29:47</t>
  </si>
  <si>
    <t>14.03.2024 15:10:28</t>
  </si>
  <si>
    <t>13.03.2024 16:52:35</t>
  </si>
  <si>
    <t>02.04.2024 15:14:29</t>
  </si>
  <si>
    <t>01.04.2024 16:29:07</t>
  </si>
  <si>
    <t>26.04.2024 16:51:10</t>
  </si>
  <si>
    <t>26.04.2024 16:58:16</t>
  </si>
  <si>
    <t>22.03.2024 10:34:46</t>
  </si>
  <si>
    <t>22.03.2024 11:12:17</t>
  </si>
  <si>
    <t>29.03.2024 04:05:54</t>
  </si>
  <si>
    <t>29.03.2024 05:07:08</t>
  </si>
  <si>
    <t>08.04.2024 09:17:57</t>
  </si>
  <si>
    <t>08.04.2024 03:50:57</t>
  </si>
  <si>
    <t>25.04.2024 09:36:34</t>
  </si>
  <si>
    <t>25.04.2024 09:16:42</t>
  </si>
  <si>
    <t>28.03.2024 14:46:50</t>
  </si>
  <si>
    <t>28.03.2024 14:52:22</t>
  </si>
  <si>
    <t>27.03.2024 09:41:08</t>
  </si>
  <si>
    <t>27.03.2024 10:57:52</t>
  </si>
  <si>
    <t>26.04.2024 14:38:43</t>
  </si>
  <si>
    <t>26.04.2024 16:26:59</t>
  </si>
  <si>
    <t>03.04.2024 15:12:57</t>
  </si>
  <si>
    <t>03.04.2024 15:20:01</t>
  </si>
  <si>
    <t>04.04.2024 12:23:16</t>
  </si>
  <si>
    <t>04.04.2024 13:50:31</t>
  </si>
  <si>
    <t>21.03.2024 14:03:03</t>
  </si>
  <si>
    <t>21.03.2024 13:38:45</t>
  </si>
  <si>
    <t>04.03.2024 19:22:18</t>
  </si>
  <si>
    <t>04.03.2024 14:02:24</t>
  </si>
  <si>
    <t>03.04.2024 10:28:32</t>
  </si>
  <si>
    <t>03.04.2024 10:37:40</t>
  </si>
  <si>
    <t>15.04.2024 14:02:55</t>
  </si>
  <si>
    <t>15.04.2024 14:00:20</t>
  </si>
  <si>
    <t>26.04.2024 17:46:55</t>
  </si>
  <si>
    <t>26.04.2024 17:45:31</t>
  </si>
  <si>
    <t>29.03.2024 15:50:49</t>
  </si>
  <si>
    <t>29.03.2024 15:51:45</t>
  </si>
  <si>
    <t>29.03.2024 17:05:58</t>
  </si>
  <si>
    <t>29.03.2024 17:20:21</t>
  </si>
  <si>
    <t>01.04.2024 15:50:01</t>
  </si>
  <si>
    <t>01.04.2024 16:00:20</t>
  </si>
  <si>
    <t>02.04.2024 12:19:06</t>
  </si>
  <si>
    <t>02.04.2024 11:34:46</t>
  </si>
  <si>
    <t>19.03.2024 16:03:42</t>
  </si>
  <si>
    <t>19.03.2024 16:04:03</t>
  </si>
  <si>
    <t>25.04.2024 08:06:59</t>
  </si>
  <si>
    <t>25.04.2024 08:07:46</t>
  </si>
  <si>
    <t>19.03.2024 09:45:26</t>
  </si>
  <si>
    <t>19.03.2024 09:01:45</t>
  </si>
  <si>
    <t>05.04.2024 10:06:37</t>
  </si>
  <si>
    <t>05.04.2024 10:59:14</t>
  </si>
  <si>
    <t>26.03.2024 16:23:28</t>
  </si>
  <si>
    <t>26.03.2024 16:40:13</t>
  </si>
  <si>
    <t>02.04.2024 11:32:33</t>
  </si>
  <si>
    <t>02.04.2024 13:46:06</t>
  </si>
  <si>
    <t>27.04.2024 15:22:25</t>
  </si>
  <si>
    <t>27.04.2024 14:07:35</t>
  </si>
  <si>
    <t>05.04.2024 12:00:52</t>
  </si>
  <si>
    <t>05.04.2024 13:49:15</t>
  </si>
  <si>
    <t>25.04.2024 14:45:25</t>
  </si>
  <si>
    <t>25.04.2024 12:19:21</t>
  </si>
  <si>
    <t>28.03.2024 11:23:52</t>
  </si>
  <si>
    <t>28.03.2024 13:27:13</t>
  </si>
  <si>
    <t>02.04.2024 06:14:23</t>
  </si>
  <si>
    <t>02.04.2024 09:22:34</t>
  </si>
  <si>
    <t>27.03.2024 15:38:51</t>
  </si>
  <si>
    <t>27.03.2024 15:04:17</t>
  </si>
  <si>
    <t>05.03.2024 18:55:38</t>
  </si>
  <si>
    <t>05.03.2024 20:30:14</t>
  </si>
  <si>
    <t>06.05.2024 10:15:53</t>
  </si>
  <si>
    <t>06.05.2024 10:23:32</t>
  </si>
  <si>
    <t>11.03.2024 13:30:13</t>
  </si>
  <si>
    <t>11.03.2024 13:32:50</t>
  </si>
  <si>
    <t>04.04.2024 10:48:06</t>
  </si>
  <si>
    <t>04.04.2024 10:31:14</t>
  </si>
  <si>
    <t>03.04.2024 11:32:40</t>
  </si>
  <si>
    <t>03.04.2024 11:34:33</t>
  </si>
  <si>
    <t>15.03.2024 10:55:05</t>
  </si>
  <si>
    <t>15.03.2024 11:00:40</t>
  </si>
  <si>
    <t>08.05.2024 14:04:32</t>
  </si>
  <si>
    <t>08.05.2024 13:34:40</t>
  </si>
  <si>
    <t>02.04.2024 14:49:43</t>
  </si>
  <si>
    <t>02.04.2024 14:00:45</t>
  </si>
  <si>
    <t>07.02.2024 11:11:14</t>
  </si>
  <si>
    <t>06.02.2024 16:08:32</t>
  </si>
  <si>
    <t>04.04.2024 13:25:16</t>
  </si>
  <si>
    <t>04.04.2024 13:24:31</t>
  </si>
  <si>
    <t>03.04.2024 10:48:27</t>
  </si>
  <si>
    <t>03.04.2024 10:51:43</t>
  </si>
  <si>
    <t>03.05.2024 14:37:11</t>
  </si>
  <si>
    <t>03.05.2024 14:38:07</t>
  </si>
  <si>
    <t>25.03.2024 11:27:07</t>
  </si>
  <si>
    <t>25.03.2024 11:32:02</t>
  </si>
  <si>
    <t>19.03.2024 16:12:22</t>
  </si>
  <si>
    <t>19.03.2024 17:28:03</t>
  </si>
  <si>
    <t>03.04.2024 11:21:50</t>
  </si>
  <si>
    <t>03.04.2024 09:02:01</t>
  </si>
  <si>
    <t>18.04.2024 12:23:18</t>
  </si>
  <si>
    <t>18.04.2024 12:26:38</t>
  </si>
  <si>
    <t>28.03.2024 09:01:19</t>
  </si>
  <si>
    <t>28.03.2024 09:10:43</t>
  </si>
  <si>
    <t>05.04.2024 16:24:34</t>
  </si>
  <si>
    <t>05.04.2024 16:36:07</t>
  </si>
  <si>
    <t>05.04.2024 08:38:30</t>
  </si>
  <si>
    <t>05.04.2024 08:47:31</t>
  </si>
  <si>
    <t>14.03.2024 15:12:08</t>
  </si>
  <si>
    <t>14.03.2024 16:51:43</t>
  </si>
  <si>
    <t>03.04.2024 08:00:37</t>
  </si>
  <si>
    <t>03.04.2024 08:01:14</t>
  </si>
  <si>
    <t>14.03.2024 15:14:46</t>
  </si>
  <si>
    <t>14.03.2024 12:40:02</t>
  </si>
  <si>
    <t>19.04.2024 16:26:02</t>
  </si>
  <si>
    <t>02.04.2024 17:06:00</t>
  </si>
  <si>
    <t>04.06.2024 11:26:22</t>
  </si>
  <si>
    <t>04.06.2024 13:24:57</t>
  </si>
  <si>
    <t>25.04.2024 19:52:13</t>
  </si>
  <si>
    <t>25.04.2024 19:16:19</t>
  </si>
  <si>
    <t>03.04.2024 14:05:46</t>
  </si>
  <si>
    <t>03.04.2024 15:44:14</t>
  </si>
  <si>
    <t>06.05.2024 11:30:26</t>
  </si>
  <si>
    <t>06.05.2024 11:28:24</t>
  </si>
  <si>
    <t>14.03.2024 14:27:21</t>
  </si>
  <si>
    <t>14.03.2024 15:45:23</t>
  </si>
  <si>
    <t>02.04.2024 14:27:02</t>
  </si>
  <si>
    <t>02.04.2024 14:42:27</t>
  </si>
  <si>
    <t>27.03.2024 10:45:03</t>
  </si>
  <si>
    <t>26.03.2024 14:06:01</t>
  </si>
  <si>
    <t>03.04.2024 16:11:45</t>
  </si>
  <si>
    <t>03.04.2024 15:52:30</t>
  </si>
  <si>
    <t>28.03.2024 14:44:52</t>
  </si>
  <si>
    <t>28.03.2024 16:52:36</t>
  </si>
  <si>
    <t>03.04.2024 13:12:44</t>
  </si>
  <si>
    <t>03.04.2024 07:22:16</t>
  </si>
  <si>
    <t>03.06.2024 12:44:02</t>
  </si>
  <si>
    <t>03.06.2024 13:01:24</t>
  </si>
  <si>
    <t>01.04.2024 14:21:50</t>
  </si>
  <si>
    <t>01.04.2024 15:42:27</t>
  </si>
  <si>
    <t>29.03.2024 17:08:31</t>
  </si>
  <si>
    <t>29.03.2024 17:15:20</t>
  </si>
  <si>
    <t>02.04.2024 15:02:36</t>
  </si>
  <si>
    <t>02.04.2024 15:56:58</t>
  </si>
  <si>
    <t>21.03.2024 12:10:29</t>
  </si>
  <si>
    <t>21.03.2024 11:17:57</t>
  </si>
  <si>
    <t>06.05.2024 07:13:45</t>
  </si>
  <si>
    <t>06.05.2024 06:35:53</t>
  </si>
  <si>
    <t>23.04.2024 17:45:34</t>
  </si>
  <si>
    <t>23.04.2024 17:45:50</t>
  </si>
  <si>
    <t>22.03.2024 15:02:16</t>
  </si>
  <si>
    <t>22.03.2024 14:22:03</t>
  </si>
  <si>
    <t>19.03.2024 17:46:00</t>
  </si>
  <si>
    <t>20.03.2024 11:36:08</t>
  </si>
  <si>
    <t>17.04.2024 10:29:55</t>
  </si>
  <si>
    <t>17.04.2024 10:31:30</t>
  </si>
  <si>
    <t>03.04.2024 12:54:51</t>
  </si>
  <si>
    <t>03.04.2024 12:55:24</t>
  </si>
  <si>
    <t>28.03.2024 16:05:14</t>
  </si>
  <si>
    <t>28.03.2024 14:34:48</t>
  </si>
  <si>
    <t>01.04.2024 15:19:02</t>
  </si>
  <si>
    <t>01.04.2024 15:48:45</t>
  </si>
  <si>
    <t>26.02.2024 17:07:40</t>
  </si>
  <si>
    <t>26.02.2024 15:40:51</t>
  </si>
  <si>
    <t>02.05.2024 12:23:09</t>
  </si>
  <si>
    <t>02.05.2024 12:28:31</t>
  </si>
  <si>
    <t>17.04.2024 16:22:49</t>
  </si>
  <si>
    <t>17.04.2024 11:43:15</t>
  </si>
  <si>
    <t>25.04.2024 17:18:04</t>
  </si>
  <si>
    <t>25.04.2024 17:38:27</t>
  </si>
  <si>
    <t>03.04.2024 14:48:27</t>
  </si>
  <si>
    <t>03.04.2024 16:36:59</t>
  </si>
  <si>
    <t>22.03.2024 13:59:41</t>
  </si>
  <si>
    <t>22.03.2024 14:18:46</t>
  </si>
  <si>
    <t>02.04.2024 15:48:48</t>
  </si>
  <si>
    <t>02.04.2024 12:23:18</t>
  </si>
  <si>
    <t>26.04.2024 13:51:27</t>
  </si>
  <si>
    <t>26.04.2024 16:25:57</t>
  </si>
  <si>
    <t>02.04.2024 13:52:52</t>
  </si>
  <si>
    <t>02.04.2024 14:03:39</t>
  </si>
  <si>
    <t>02.04.2024 11:49:18</t>
  </si>
  <si>
    <t>02.04.2024 11:19:12</t>
  </si>
  <si>
    <t>02.04.2024 11:24:02</t>
  </si>
  <si>
    <t>02.04.2024 15:26:05</t>
  </si>
  <si>
    <t>03.05.2024 11:36:42</t>
  </si>
  <si>
    <t>03.05.2024 11:37:47</t>
  </si>
  <si>
    <t>14.03.2024 19:03:03</t>
  </si>
  <si>
    <t>14.03.2024 19:03:58</t>
  </si>
  <si>
    <t>05.04.2024 15:17:56</t>
  </si>
  <si>
    <t>05.04.2024 17:03:52</t>
  </si>
  <si>
    <t>08.04.2024 23:35:13</t>
  </si>
  <si>
    <t>08.04.2024 17:56:39</t>
  </si>
  <si>
    <t>22.04.2024 09:00:55</t>
  </si>
  <si>
    <t>22.04.2024 07:07:41</t>
  </si>
  <si>
    <t>07.02.2024 18:43:05</t>
  </si>
  <si>
    <t>07.02.2024 18:49:38</t>
  </si>
  <si>
    <t>26.04.2024 10:37:30</t>
  </si>
  <si>
    <t>27.04.2024 16:41:26</t>
  </si>
  <si>
    <t>17.05.2024 13:56:30</t>
  </si>
  <si>
    <t>17.05.2024 14:38:39</t>
  </si>
  <si>
    <t>25.03.2024 14:45:06</t>
  </si>
  <si>
    <t>25.03.2024 14:46:22</t>
  </si>
  <si>
    <t>01.04.2024 14:26:22</t>
  </si>
  <si>
    <t>02.04.2024 12:15:53</t>
  </si>
  <si>
    <t>22.04.2024 12:32:21</t>
  </si>
  <si>
    <t>22.04.2024 12:31:09</t>
  </si>
  <si>
    <t>15.04.2024 15:14:29</t>
  </si>
  <si>
    <t>15.04.2024 14:41:16</t>
  </si>
  <si>
    <t>27.03.2024 15:21:03</t>
  </si>
  <si>
    <t>27.03.2024 15:21:39</t>
  </si>
  <si>
    <t>03.04.2024 10:03:23</t>
  </si>
  <si>
    <t>03.04.2024 10:11:20</t>
  </si>
  <si>
    <t>25.04.2024 11:52:43</t>
  </si>
  <si>
    <t>25.04.2024 11:23:18</t>
  </si>
  <si>
    <t>04.04.2024 14:28:54</t>
  </si>
  <si>
    <t>04.04.2024 13:46:03</t>
  </si>
  <si>
    <t>19.03.2024 14:31:12</t>
  </si>
  <si>
    <t>19.03.2024 12:52:17</t>
  </si>
  <si>
    <t>03.04.2024 15:00:10</t>
  </si>
  <si>
    <t>03.04.2024 11:22:04</t>
  </si>
  <si>
    <t>23.04.2024 15:47:01</t>
  </si>
  <si>
    <t>23.04.2024 16:01:59</t>
  </si>
  <si>
    <t>06.02.2024 19:09:56</t>
  </si>
  <si>
    <t>06.02.2024 19:11:50</t>
  </si>
  <si>
    <t>29.03.2024 14:44:13</t>
  </si>
  <si>
    <t>29.03.2024 14:22:21</t>
  </si>
  <si>
    <t>29.05.2024 17:24:56</t>
  </si>
  <si>
    <t>29.05.2024 17:26:53</t>
  </si>
  <si>
    <t>02.05.2024 17:00:32</t>
  </si>
  <si>
    <t>02.05.2024 17:36:09</t>
  </si>
  <si>
    <t>12.04.2024 09:30:21</t>
  </si>
  <si>
    <t>12.04.2024 11:10:43</t>
  </si>
  <si>
    <t>03.04.2024 15:45:56</t>
  </si>
  <si>
    <t>03.04.2024 14:54:43</t>
  </si>
  <si>
    <t>25.03.2024 13:25:34</t>
  </si>
  <si>
    <t>25.03.2024 13:27:49</t>
  </si>
  <si>
    <t>22.04.2024 10:41:49</t>
  </si>
  <si>
    <t>22.04.2024 10:46:52</t>
  </si>
  <si>
    <t>13.03.2024 07:24:58</t>
  </si>
  <si>
    <t>13.03.2024 21:56:04</t>
  </si>
  <si>
    <t>29.03.2024 09:32:46</t>
  </si>
  <si>
    <t>29.03.2024 09:33:42</t>
  </si>
  <si>
    <t>02.04.2024 16:57:25</t>
  </si>
  <si>
    <t>02.04.2024 12:41:02</t>
  </si>
  <si>
    <t>04.04.2024 09:56:14</t>
  </si>
  <si>
    <t>03.04.2024 09:49:29</t>
  </si>
  <si>
    <t>29.03.2024 08:11:28</t>
  </si>
  <si>
    <t>29.03.2024 08:18:59</t>
  </si>
  <si>
    <t>23.04.2024 14:45:30</t>
  </si>
  <si>
    <t>23.04.2024 16:23:40</t>
  </si>
  <si>
    <t>29.03.2024 13:19:56</t>
  </si>
  <si>
    <t>29.03.2024 10:26:24</t>
  </si>
  <si>
    <t>26.04.2024 18:15:16</t>
  </si>
  <si>
    <t>26.04.2024 17:34:17</t>
  </si>
  <si>
    <t>07.05.2024 08:57:34</t>
  </si>
  <si>
    <t>07.05.2024 10:30:58</t>
  </si>
  <si>
    <t>22.05.2024 11:10:17</t>
  </si>
  <si>
    <t>22.05.2024 10:35:09</t>
  </si>
  <si>
    <t>02.05.2024 06:58:40</t>
  </si>
  <si>
    <t>02.05.2024 14:55:52</t>
  </si>
  <si>
    <t>18.04.2024 10:35:18</t>
  </si>
  <si>
    <t>18.04.2024 06:49:30</t>
  </si>
  <si>
    <t>09.04.2024 16:13:18</t>
  </si>
  <si>
    <t>09.04.2024 16:13:58</t>
  </si>
  <si>
    <t>04.04.2024 20:05:14</t>
  </si>
  <si>
    <t>04.04.2024 20:03:27</t>
  </si>
  <si>
    <t>23.04.2024 17:32:57</t>
  </si>
  <si>
    <t>23.04.2024 17:39:10</t>
  </si>
  <si>
    <t>27.04.2024 09:17:53</t>
  </si>
  <si>
    <t>27.04.2024 09:18:57</t>
  </si>
  <si>
    <t>02.04.2024 21:18:57</t>
  </si>
  <si>
    <t>02.04.2024 22:25:12</t>
  </si>
  <si>
    <t>28.03.2024 09:58:44</t>
  </si>
  <si>
    <t>28.03.2024 10:03:22</t>
  </si>
  <si>
    <t>10.04.2024 12:08:08</t>
  </si>
  <si>
    <t>09.04.2024 15:12:50</t>
  </si>
  <si>
    <t>22.04.2024 14:31:24</t>
  </si>
  <si>
    <t>22.04.2024 14:33:43</t>
  </si>
  <si>
    <t>28.03.2024 09:42:24</t>
  </si>
  <si>
    <t>28.03.2024 10:23:25</t>
  </si>
  <si>
    <t>03.04.2024 17:54:56</t>
  </si>
  <si>
    <t>03.04.2024 15:37:49</t>
  </si>
  <si>
    <t>23.04.2024 14:50:17</t>
  </si>
  <si>
    <t>23.04.2024 15:03:42</t>
  </si>
  <si>
    <t>01.04.2024 14:51:22</t>
  </si>
  <si>
    <t>01.04.2024 14:19:46</t>
  </si>
  <si>
    <t>08.04.2024 15:23:44</t>
  </si>
  <si>
    <t>08.04.2024 15:24:57</t>
  </si>
  <si>
    <t>01.04.2024 15:39:16</t>
  </si>
  <si>
    <t>01.04.2024 16:28:21</t>
  </si>
  <si>
    <t>05.03.2024 11:29:48</t>
  </si>
  <si>
    <t>04.03.2024 18:22:36</t>
  </si>
  <si>
    <t>02.04.2024 11:18:38</t>
  </si>
  <si>
    <t>02.04.2024 11:20:00</t>
  </si>
  <si>
    <t>23.04.2024 15:57:34</t>
  </si>
  <si>
    <t>23.04.2024 16:08:45</t>
  </si>
  <si>
    <t>28.03.2024 14:55:08</t>
  </si>
  <si>
    <t>28.03.2024 14:55:51</t>
  </si>
  <si>
    <t>19.03.2024 16:14:22</t>
  </si>
  <si>
    <t>1027739109133</t>
  </si>
  <si>
    <t>2790</t>
  </si>
  <si>
    <t>04.04.2024 18:49:25</t>
  </si>
  <si>
    <t>28.03.2024 16:43:37</t>
  </si>
  <si>
    <t>28.03.2024 15:37:55</t>
  </si>
  <si>
    <t>02.04.2024 15:18:19</t>
  </si>
  <si>
    <t>02.04.2024 15:24:43</t>
  </si>
  <si>
    <t>04.03.2024 10:30:49</t>
  </si>
  <si>
    <t>04.03.2024 10:35:19</t>
  </si>
  <si>
    <t>08.05.2024 10:09:38</t>
  </si>
  <si>
    <t>08.05.2024 16:36:20</t>
  </si>
  <si>
    <t>01.04.2024 11:08:05</t>
  </si>
  <si>
    <t>01.04.2024 09:45:02</t>
  </si>
  <si>
    <t>20.03.2024 17:14:11</t>
  </si>
  <si>
    <t>20.03.2024 18:16:05</t>
  </si>
  <si>
    <t>22.04.2024 14:49:32</t>
  </si>
  <si>
    <t>22.04.2024 14:59:12</t>
  </si>
  <si>
    <t>03.05.2024 11:09:45</t>
  </si>
  <si>
    <t>03.05.2024 11:10:54</t>
  </si>
  <si>
    <t>27.04.2024 09:11:52</t>
  </si>
  <si>
    <t>27.04.2024 09:12:52</t>
  </si>
  <si>
    <t>12.03.2024 13:50:01</t>
  </si>
  <si>
    <t>12.03.2024 14:15:38</t>
  </si>
  <si>
    <t>06.05.2024 11:30:34</t>
  </si>
  <si>
    <t>06.05.2024 11:33:36</t>
  </si>
  <si>
    <t>05.04.2024 12:30:53</t>
  </si>
  <si>
    <t>05.04.2024 11:54:32</t>
  </si>
  <si>
    <t>03.04.2024 14:45:49</t>
  </si>
  <si>
    <t>03.04.2024 14:56:17</t>
  </si>
  <si>
    <t>27.04.2024 14:29:42</t>
  </si>
  <si>
    <t>27.04.2024 14:32:01</t>
  </si>
  <si>
    <t>26.03.2024 14:16:01</t>
  </si>
  <si>
    <t>26.03.2024 14:18:00</t>
  </si>
  <si>
    <t>18.04.2024 11:23:33</t>
  </si>
  <si>
    <t>18.04.2024 11:46:34</t>
  </si>
  <si>
    <t>01.04.2024 17:53:56</t>
  </si>
  <si>
    <t>01.04.2024 18:10:51</t>
  </si>
  <si>
    <t>02.05.2024 10:24:42</t>
  </si>
  <si>
    <t>06.05.2024 11:02:31</t>
  </si>
  <si>
    <t>02.05.2024 11:38:47</t>
  </si>
  <si>
    <t>02.05.2024 11:38:00</t>
  </si>
  <si>
    <t>25.04.2024 17:02:48</t>
  </si>
  <si>
    <t>25.04.2024 17:17:41</t>
  </si>
  <si>
    <t>06.05.2024 16:46:01</t>
  </si>
  <si>
    <t>06.05.2024 15:43:52</t>
  </si>
  <si>
    <t>03.05.2024 17:31:04</t>
  </si>
  <si>
    <t>02.05.2024 15:54:59</t>
  </si>
  <si>
    <t>03.04.2024 15:15:36</t>
  </si>
  <si>
    <t>04.04.2024 11:32:11</t>
  </si>
  <si>
    <t>26.03.2024 14:33:49</t>
  </si>
  <si>
    <t>26.03.2024 14:42:03</t>
  </si>
  <si>
    <t>19.04.2024 12:47:07</t>
  </si>
  <si>
    <t>19.04.2024 11:01:20</t>
  </si>
  <si>
    <t>01.04.2024 06:06:01</t>
  </si>
  <si>
    <t>01.04.2024 09:36:55</t>
  </si>
  <si>
    <t>19.03.2024 08:35:50</t>
  </si>
  <si>
    <t>19.03.2024 08:18:09</t>
  </si>
  <si>
    <t>03.05.2024 12:03:13</t>
  </si>
  <si>
    <t>03.05.2024 14:41:01</t>
  </si>
  <si>
    <t>20.03.2024 06:49:43</t>
  </si>
  <si>
    <t>20.03.2024 11:56:44</t>
  </si>
  <si>
    <t>09.04.2024 12:08:31</t>
  </si>
  <si>
    <t>08.04.2024 16:17:28</t>
  </si>
  <si>
    <t>29.02.2024 15:03:06</t>
  </si>
  <si>
    <t>29.02.2024 15:51:52</t>
  </si>
  <si>
    <t>06.05.2024 15:12:46</t>
  </si>
  <si>
    <t>06.05.2024 10:35:38</t>
  </si>
  <si>
    <t>27.03.2024 17:20:11</t>
  </si>
  <si>
    <t>27.03.2024 15:46:38</t>
  </si>
  <si>
    <t>05.03.2024 19:20:13</t>
  </si>
  <si>
    <t>05.03.2024 14:11:36</t>
  </si>
  <si>
    <t>31.05.2024 14:33:40</t>
  </si>
  <si>
    <t>31.05.2024 14:39:30</t>
  </si>
  <si>
    <t>26.04.2024 16:26:06</t>
  </si>
  <si>
    <t>26.04.2024 16:13:27</t>
  </si>
  <si>
    <t>05.06.2024 12:01:03</t>
  </si>
  <si>
    <t>05.06.2024 12:23:11</t>
  </si>
  <si>
    <t>07.02.2024 16:48:37</t>
  </si>
  <si>
    <t>07.02.2024 16:57:01</t>
  </si>
  <si>
    <t>28.03.2024 13:51:00</t>
  </si>
  <si>
    <t>28.03.2024 14:12:17</t>
  </si>
  <si>
    <t>06.05.2024 17:58:08</t>
  </si>
  <si>
    <t>07.05.2024 12:18:48</t>
  </si>
  <si>
    <t>26.03.2024 14:48:11</t>
  </si>
  <si>
    <t>26.03.2024 14:47:13</t>
  </si>
  <si>
    <t>05.06.2024 14:43:40</t>
  </si>
  <si>
    <t>04.06.2024 16:03:30</t>
  </si>
  <si>
    <t>29.03.2024 09:21:26</t>
  </si>
  <si>
    <t>29.03.2024 11:05:18</t>
  </si>
  <si>
    <t>18.03.2024 11:43:35</t>
  </si>
  <si>
    <t>18.03.2024 08:33:40</t>
  </si>
  <si>
    <t>17.04.2024 14:08:50</t>
  </si>
  <si>
    <t>17.04.2024 15:08:58</t>
  </si>
  <si>
    <t>05.04.2024 10:50:35</t>
  </si>
  <si>
    <t>05.04.2024 16:25:57</t>
  </si>
  <si>
    <t>22.04.2024 15:42:56</t>
  </si>
  <si>
    <t>22.04.2024 16:25:02</t>
  </si>
  <si>
    <t>02.04.2024 12:58:37</t>
  </si>
  <si>
    <t>02.04.2024 15:24:39</t>
  </si>
  <si>
    <t>12.04.2024 11:54:42</t>
  </si>
  <si>
    <t>12.04.2024 15:28:05</t>
  </si>
  <si>
    <t>15.04.2024 14:51:49</t>
  </si>
  <si>
    <t>15.04.2024 16:17:00</t>
  </si>
  <si>
    <t>04.04.2024 15:28:59</t>
  </si>
  <si>
    <t>04.04.2024 15:31:13</t>
  </si>
  <si>
    <t>02.04.2024 10:56:18</t>
  </si>
  <si>
    <t>02.04.2024 10:39:16</t>
  </si>
  <si>
    <t>02.05.2024 11:17:10</t>
  </si>
  <si>
    <t>02.05.2024 11:25:59</t>
  </si>
  <si>
    <t>02.04.2024 15:59:08</t>
  </si>
  <si>
    <t>02.04.2024 16:18:33</t>
  </si>
  <si>
    <t>01.04.2024 15:05:19</t>
  </si>
  <si>
    <t>01.04.2024 15:33:00</t>
  </si>
  <si>
    <t>02.04.2024 17:29:57</t>
  </si>
  <si>
    <t>02.04.2024 17:35:54</t>
  </si>
  <si>
    <t>03.05.2024 14:35:41</t>
  </si>
  <si>
    <t>03.05.2024 14:04:28</t>
  </si>
  <si>
    <t>04.04.2024 12:14:14</t>
  </si>
  <si>
    <t>04.04.2024 12:29:14</t>
  </si>
  <si>
    <t>02.04.2024 15:23:18</t>
  </si>
  <si>
    <t>02.04.2024 16:20:07</t>
  </si>
  <si>
    <t>26.03.2024 11:14:40</t>
  </si>
  <si>
    <t>1027739019142</t>
  </si>
  <si>
    <t>3251</t>
  </si>
  <si>
    <t>26.03.2024 11:16:32</t>
  </si>
  <si>
    <t>02.04.2024 16:12:11</t>
  </si>
  <si>
    <t>02.04.2024 16:22:13</t>
  </si>
  <si>
    <t>19.03.2024 17:48:38</t>
  </si>
  <si>
    <t>19.03.2024 17:48:59</t>
  </si>
  <si>
    <t>23.04.2024 12:43:41</t>
  </si>
  <si>
    <t>23.04.2024 12:18:08</t>
  </si>
  <si>
    <t>02.04.2024 14:50:39</t>
  </si>
  <si>
    <t>02.04.2024 14:55:35</t>
  </si>
  <si>
    <t>03.04.2024 08:58:16</t>
  </si>
  <si>
    <t>03.04.2024 10:13:31</t>
  </si>
  <si>
    <t>29.02.2024 12:55:01</t>
  </si>
  <si>
    <t>29.02.2024 12:54:17</t>
  </si>
  <si>
    <t>23.04.2024 13:13:01</t>
  </si>
  <si>
    <t>23.04.2024 11:15:27</t>
  </si>
  <si>
    <t>02.05.2024 10:07:06</t>
  </si>
  <si>
    <t>02.05.2024 10:09:52</t>
  </si>
  <si>
    <t>28.02.2024 16:23:05</t>
  </si>
  <si>
    <t>28.02.2024 15:40:36</t>
  </si>
  <si>
    <t>03.04.2024 12:25:18</t>
  </si>
  <si>
    <t>03.04.2024 13:01:27</t>
  </si>
  <si>
    <t>26.04.2024 17:11:54</t>
  </si>
  <si>
    <t>26.04.2024 17:36:13</t>
  </si>
  <si>
    <t>01.04.2024 12:16:16</t>
  </si>
  <si>
    <t>01.04.2024 12:24:04</t>
  </si>
  <si>
    <t>23.04.2024 13:02:04</t>
  </si>
  <si>
    <t>23.04.2024 13:41:48</t>
  </si>
  <si>
    <t>27.04.2024 13:58:50</t>
  </si>
  <si>
    <t>27.04.2024 13:59:42</t>
  </si>
  <si>
    <t>05.03.2024 17:57:13</t>
  </si>
  <si>
    <t>05.03.2024 18:09:46</t>
  </si>
  <si>
    <t>27.03.2024 17:14:40</t>
  </si>
  <si>
    <t>27.03.2024 18:00:16</t>
  </si>
  <si>
    <t>18.03.2024 16:36:58</t>
  </si>
  <si>
    <t>18.03.2024 16:54:15</t>
  </si>
  <si>
    <t>05.04.2024 10:28:54</t>
  </si>
  <si>
    <t>05.04.2024 10:26:31</t>
  </si>
  <si>
    <t>27.04.2024 12:12:07</t>
  </si>
  <si>
    <t>27.04.2024 13:05:11</t>
  </si>
  <si>
    <t>03.04.2024 15:05:41</t>
  </si>
  <si>
    <t>03.04.2024 11:36:32</t>
  </si>
  <si>
    <t>12.03.2024 09:54:37</t>
  </si>
  <si>
    <t>13.03.2024 17:40:06</t>
  </si>
  <si>
    <t>08.05.2024 17:27:18</t>
  </si>
  <si>
    <t>08.05.2024 16:49:36</t>
  </si>
  <si>
    <t>24.04.2024 12:38:57</t>
  </si>
  <si>
    <t>24.04.2024 14:25:51</t>
  </si>
  <si>
    <t>11.03.2024 09:40:46</t>
  </si>
  <si>
    <t>07.03.2024 16:28:51</t>
  </si>
  <si>
    <t>12.04.2024 16:57:40</t>
  </si>
  <si>
    <t>12.04.2024 16:50:53</t>
  </si>
  <si>
    <t>01.04.2024 19:49:02</t>
  </si>
  <si>
    <t>01.04.2024 19:51:32</t>
  </si>
  <si>
    <t>15.04.2024 22:12:09</t>
  </si>
  <si>
    <t>15.04.2024 14:28:41</t>
  </si>
  <si>
    <t>03.04.2024 14:23:22</t>
  </si>
  <si>
    <t>03.04.2024 12:48:52</t>
  </si>
  <si>
    <t>12.04.2024 14:47:46</t>
  </si>
  <si>
    <t>12.04.2024 14:52:24</t>
  </si>
  <si>
    <t>06.05.2024 17:50:26</t>
  </si>
  <si>
    <t>07.05.2024 12:56:27</t>
  </si>
  <si>
    <t>11.06.2024 15:48:43</t>
  </si>
  <si>
    <t>11.06.2024 15:22:55</t>
  </si>
  <si>
    <t>18.04.2024 09:48:10</t>
  </si>
  <si>
    <t>18.04.2024 08:44:29</t>
  </si>
  <si>
    <t>04.06.2024 16:03:01</t>
  </si>
  <si>
    <t>04.06.2024 16:03:15</t>
  </si>
  <si>
    <t>01.04.2024 19:26:31</t>
  </si>
  <si>
    <t>01.04.2024 19:26:59</t>
  </si>
  <si>
    <t>08.04.2024 14:04:23</t>
  </si>
  <si>
    <t>08.04.2024 15:13:36</t>
  </si>
  <si>
    <t>29.03.2024 16:09:56</t>
  </si>
  <si>
    <t>29.03.2024 15:10:56</t>
  </si>
  <si>
    <t>25.04.2024 14:46:20</t>
  </si>
  <si>
    <t>25.04.2024 17:29:16</t>
  </si>
  <si>
    <t>02.05.2024 16:51:44</t>
  </si>
  <si>
    <t>02.05.2024 16:23:55</t>
  </si>
  <si>
    <t>02.04.2024 10:07:18</t>
  </si>
  <si>
    <t>02.04.2024 10:08:35</t>
  </si>
  <si>
    <t>26.03.2024 10:16:06</t>
  </si>
  <si>
    <t>26.03.2024 10:18:56</t>
  </si>
  <si>
    <t>25.04.2024 15:55:17</t>
  </si>
  <si>
    <t>25.04.2024 15:21:31</t>
  </si>
  <si>
    <t>22.04.2024 17:34:12</t>
  </si>
  <si>
    <t>22.04.2024 17:36:15</t>
  </si>
  <si>
    <t>01.04.2024 16:03:45</t>
  </si>
  <si>
    <t>01.04.2024 16:04:47</t>
  </si>
  <si>
    <t>18.03.2024 17:54:58</t>
  </si>
  <si>
    <t>18.03.2024 18:05:06</t>
  </si>
  <si>
    <t>04.03.2024 18:20:27</t>
  </si>
  <si>
    <t>04.03.2024 17:13:06</t>
  </si>
  <si>
    <t>26.04.2024 16:50:11</t>
  </si>
  <si>
    <t>26.04.2024 18:15:08</t>
  </si>
  <si>
    <t>03.05.2024 14:11:21</t>
  </si>
  <si>
    <t>03.05.2024 15:01:01</t>
  </si>
  <si>
    <t>22.04.2024 17:57:05</t>
  </si>
  <si>
    <t>22.04.2024 19:43:35</t>
  </si>
  <si>
    <t>02.05.2024 17:47:51</t>
  </si>
  <si>
    <t>02.05.2024 18:14:31</t>
  </si>
  <si>
    <t>06.05.2024 12:55:55</t>
  </si>
  <si>
    <t>06.05.2024 13:03:11</t>
  </si>
  <si>
    <t>01.04.2024 11:22:44</t>
  </si>
  <si>
    <t>01.04.2024 12:02:19</t>
  </si>
  <si>
    <t>18.04.2024 18:50:16</t>
  </si>
  <si>
    <t>18.04.2024 18:51:30</t>
  </si>
  <si>
    <t>29.03.2024 15:48:36</t>
  </si>
  <si>
    <t>29.03.2024 15:49:20</t>
  </si>
  <si>
    <t>28.03.2024 09:37:19</t>
  </si>
  <si>
    <t>27.03.2024 17:39:12</t>
  </si>
  <si>
    <t>24.04.2024 18:04:54</t>
  </si>
  <si>
    <t>24.04.2024 15:31:12</t>
  </si>
  <si>
    <t>16.04.2024 17:59:26</t>
  </si>
  <si>
    <t>16.04.2024 13:05:19</t>
  </si>
  <si>
    <t>18.03.2024 18:29:14</t>
  </si>
  <si>
    <t>18.03.2024 17:42:16</t>
  </si>
  <si>
    <t>22.04.2024 17:55:43</t>
  </si>
  <si>
    <t>22.04.2024 17:26:30</t>
  </si>
  <si>
    <t>17.04.2024 15:29:19</t>
  </si>
  <si>
    <t>17.04.2024 15:11:46</t>
  </si>
  <si>
    <t>02.04.2024 10:38:02</t>
  </si>
  <si>
    <t>02.04.2024 10:49:46</t>
  </si>
  <si>
    <t>15.03.2024 16:36:31</t>
  </si>
  <si>
    <t>15.03.2024 14:26:54</t>
  </si>
  <si>
    <t>01.04.2024 16:07:43</t>
  </si>
  <si>
    <t>01.04.2024 17:12:35</t>
  </si>
  <si>
    <t>22.04.2024 14:38:12</t>
  </si>
  <si>
    <t>22.04.2024 15:07:58</t>
  </si>
  <si>
    <t>24.04.2024 12:14:27</t>
  </si>
  <si>
    <t>24.04.2024 12:16:16</t>
  </si>
  <si>
    <t>22.03.2024 10:26:42</t>
  </si>
  <si>
    <t>22.03.2024 10:31:11</t>
  </si>
  <si>
    <t>07.05.2024 12:59:15</t>
  </si>
  <si>
    <t>07.05.2024 15:33:19</t>
  </si>
  <si>
    <t>26.04.2024 18:35:33</t>
  </si>
  <si>
    <t>27.04.2024 10:21:03</t>
  </si>
  <si>
    <t>27.03.2024 17:20:58</t>
  </si>
  <si>
    <t>27.03.2024 17:54:29</t>
  </si>
  <si>
    <t>06.03.2024 16:48:51</t>
  </si>
  <si>
    <t>06.03.2024 17:12:41</t>
  </si>
  <si>
    <t>19.03.2024 15:50:45</t>
  </si>
  <si>
    <t>19.03.2024 16:34:44</t>
  </si>
  <si>
    <t>22.04.2024 15:56:40</t>
  </si>
  <si>
    <t>22.04.2024 13:55:29</t>
  </si>
  <si>
    <t>23.04.2024 17:23:34</t>
  </si>
  <si>
    <t>23.04.2024 17:21:11</t>
  </si>
  <si>
    <t>02.04.2024 14:21:12</t>
  </si>
  <si>
    <t>02.04.2024 13:57:12</t>
  </si>
  <si>
    <t>03.05.2024 12:41:54</t>
  </si>
  <si>
    <t>03.05.2024 12:42:43</t>
  </si>
  <si>
    <t>04.04.2024 14:34:37</t>
  </si>
  <si>
    <t>04.04.2024 15:06:49</t>
  </si>
  <si>
    <t>03.05.2024 08:24:31</t>
  </si>
  <si>
    <t>03.05.2024 12:09:06</t>
  </si>
  <si>
    <t>08.04.2024 14:34:13</t>
  </si>
  <si>
    <t>08.04.2024 14:22:53</t>
  </si>
  <si>
    <t>08.04.2024 14:03:16</t>
  </si>
  <si>
    <t>08.04.2024 12:31:09</t>
  </si>
  <si>
    <t>19.03.2024 16:38:49</t>
  </si>
  <si>
    <t>19.03.2024 15:58:43</t>
  </si>
  <si>
    <t>01.04.2024 18:29:51</t>
  </si>
  <si>
    <t>01.04.2024 19:07:12</t>
  </si>
  <si>
    <t>03.05.2024 15:48:58</t>
  </si>
  <si>
    <t>03.05.2024 16:01:10</t>
  </si>
  <si>
    <t>08.05.2024 16:19:10</t>
  </si>
  <si>
    <t>08.05.2024 15:16:21</t>
  </si>
  <si>
    <t>05.04.2024 15:21:30</t>
  </si>
  <si>
    <t>1237700005157</t>
  </si>
  <si>
    <t>3545</t>
  </si>
  <si>
    <t>05.04.2024 16:03:25</t>
  </si>
  <si>
    <t>01.04.2024 18:10:32</t>
  </si>
  <si>
    <t>1237700314224</t>
  </si>
  <si>
    <t>3546</t>
  </si>
  <si>
    <t>02.04.2024 10:33:18</t>
  </si>
  <si>
    <t>РНКО</t>
  </si>
  <si>
    <t>Отчётный год</t>
  </si>
  <si>
    <t>Общий итог</t>
  </si>
  <si>
    <t>Год</t>
  </si>
  <si>
    <t>Форма</t>
  </si>
  <si>
    <t>Отличие</t>
  </si>
  <si>
    <t>Информация о приёме бухгалтерской (финансовой) отчётности от КО</t>
  </si>
  <si>
    <t>Мониторинг сбора и передачи годовой бухгалтерской (финансовой) отчётности КО в ГИРБО</t>
  </si>
  <si>
    <t>Кол-во форм</t>
  </si>
  <si>
    <t>Кол-во КО</t>
  </si>
  <si>
    <t>Передано отчётов</t>
  </si>
  <si>
    <t>Названия строк</t>
  </si>
  <si>
    <t>Кол-во отчётов</t>
  </si>
  <si>
    <t>Максимум в столбце Месяцев</t>
  </si>
  <si>
    <t>Число элементов в столбце Месяцев</t>
  </si>
  <si>
    <t>All</t>
  </si>
  <si>
    <t>Количество</t>
  </si>
  <si>
    <t>Мес. лаг</t>
  </si>
  <si>
    <t>Рег. № КО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</si>
</sst>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\+##;\-##0;#"/>
    <numFmt numFmtId="165" formatCode="\+##;\-##0;0"/>
    <numFmt numFmtId="166" formatCode="[$-419]mmmm;@"/>
    <numFmt numFmtId="167" formatCode="mmmm;@"/>
    <numFmt numFmtId="168" formatCode="mmmm"/>
    <numFmt numFmtId="169" formatCode="yyyy\ mmm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ahoma"/>
      <family val="2"/>
    </font>
    <font>
      <sz val="11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  <font>
      <sz val="11"/>
      <color theme="2" tint="-0.749992370372631"/>
      <name val="Calibri"/>
      <family val="2"/>
      <charset val="204"/>
      <scheme val="minor"/>
    </font>
    <font>
      <sz val="12"/>
      <color theme="2" tint="-0.749992370372631"/>
      <name val="Constantia"/>
      <family val="1"/>
      <charset val="204"/>
    </font>
    <font>
      <b/>
      <sz val="18"/>
      <color rgb="FF002060"/>
      <name val="Calibri"/>
      <family val="2"/>
      <charset val="204"/>
      <scheme val="minor"/>
    </font>
    <font>
      <sz val="11"/>
      <color rgb="FF002060"/>
      <name val="Calibri"/>
      <family val="2"/>
      <charset val="204"/>
      <scheme val="minor"/>
    </font>
    <font>
      <b/>
      <sz val="12"/>
      <color rgb="FF002060"/>
      <name val="Arial"/>
      <family val="2"/>
      <charset val="204"/>
    </font>
    <font>
      <sz val="9"/>
      <color theme="8" tint="-0.499984740745262"/>
      <name val="Calibri"/>
      <family val="2"/>
      <charset val="204"/>
      <scheme val="minor"/>
    </font>
    <font>
      <sz val="10"/>
      <color rgb="FF00206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thin">
        <color theme="4" tint="0.79995117038483843"/>
      </left>
      <right style="thin">
        <color theme="4" tint="0.79998168889431442"/>
      </right>
      <top/>
      <bottom/>
      <diagonal/>
    </border>
    <border>
      <left style="thin">
        <color theme="4" tint="0.79998168889431442"/>
      </left>
      <right style="thin">
        <color theme="4" tint="0.79995117038483843"/>
      </right>
      <top/>
      <bottom/>
      <diagonal/>
    </border>
  </borders>
  <cellStyleXfs count="2">
    <xf numFmtId="0" fontId="0" fillId="0" borderId="0"/>
    <xf numFmtId="0" fontId="2" fillId="0" borderId="0"/>
  </cellStyleXfs>
  <cellXfs count="4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0" fontId="0" fillId="0" borderId="0" xfId="0" pivotButton="1" applyAlignment="1">
      <alignment wrapText="1"/>
    </xf>
    <xf numFmtId="0" fontId="0" fillId="0" borderId="0" xfId="0" applyAlignment="1">
      <alignment wrapText="1"/>
    </xf>
    <xf numFmtId="1" fontId="0" fillId="0" borderId="0" xfId="0" applyNumberFormat="1"/>
    <xf numFmtId="0" fontId="4" fillId="0" borderId="0" xfId="0" applyFont="1"/>
    <xf numFmtId="0" fontId="3" fillId="0" borderId="0" xfId="0" applyFo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6" fillId="0" borderId="0" xfId="0" applyFont="1" applyAlignment="1">
      <alignment vertical="top"/>
    </xf>
    <xf numFmtId="0" fontId="5" fillId="0" borderId="0" xfId="0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left" vertical="top" indent="1"/>
    </xf>
    <xf numFmtId="0" fontId="5" fillId="0" borderId="0" xfId="0" applyFont="1" applyAlignment="1">
      <alignment horizontal="left" vertical="center" indent="2"/>
    </xf>
    <xf numFmtId="0" fontId="8" fillId="0" borderId="1" xfId="0" applyFont="1" applyBorder="1" applyAlignment="1">
      <alignment horizontal="center"/>
    </xf>
    <xf numFmtId="0" fontId="9" fillId="0" borderId="0" xfId="0" applyFont="1"/>
    <xf numFmtId="166" fontId="0" fillId="0" borderId="0" xfId="0" applyNumberFormat="1"/>
    <xf numFmtId="0" fontId="10" fillId="3" borderId="2" xfId="1" applyFont="1" applyFill="1" applyBorder="1" applyAlignment="1">
      <alignment horizontal="center" vertical="center" wrapText="1"/>
    </xf>
    <xf numFmtId="49" fontId="11" fillId="0" borderId="2" xfId="1" applyNumberFormat="1" applyFont="1" applyBorder="1" applyAlignment="1">
      <alignment horizontal="center" vertical="center"/>
    </xf>
    <xf numFmtId="0" fontId="11" fillId="0" borderId="2" xfId="1" applyFont="1" applyBorder="1" applyAlignment="1">
      <alignment horizontal="right" vertical="center" indent="2"/>
    </xf>
    <xf numFmtId="0" fontId="11" fillId="0" borderId="2" xfId="1" applyFont="1" applyBorder="1" applyAlignment="1">
      <alignment horizontal="center" vertical="center"/>
    </xf>
    <xf numFmtId="166" fontId="11" fillId="0" borderId="2" xfId="1" applyNumberFormat="1" applyFont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/>
    </xf>
    <xf numFmtId="0" fontId="10" fillId="3" borderId="4" xfId="1" applyFont="1" applyFill="1" applyBorder="1" applyAlignment="1">
      <alignment horizontal="left" vertical="center" wrapText="1" indent="1"/>
    </xf>
    <xf numFmtId="1" fontId="11" fillId="0" borderId="4" xfId="1" applyNumberFormat="1" applyFont="1" applyBorder="1" applyAlignment="1">
      <alignment horizontal="right" vertical="center" indent="2"/>
    </xf>
    <xf numFmtId="167" fontId="11" fillId="0" borderId="2" xfId="1" applyNumberFormat="1" applyFont="1" applyBorder="1" applyAlignment="1">
      <alignment horizontal="center" vertical="center"/>
    </xf>
    <xf numFmtId="167" fontId="0" fillId="0" borderId="0" xfId="0" applyNumberFormat="1"/>
    <xf numFmtId="168" fontId="11" fillId="0" borderId="2" xfId="1" applyNumberFormat="1" applyFont="1" applyBorder="1" applyAlignment="1">
      <alignment horizontal="center" vertical="center"/>
    </xf>
    <xf numFmtId="169" fontId="11" fillId="0" borderId="2" xfId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8" fillId="0" borderId="1" xfId="0" applyFont="1" applyBorder="1" applyAlignment="1">
      <alignment horizontal="left" indent="1"/>
    </xf>
    <xf numFmtId="0" fontId="0" fillId="2" borderId="0" xfId="0" applyFill="1" applyAlignment="1">
      <alignment horizontal="center"/>
    </xf>
  </cellXfs>
  <cellStyles count="2">
    <cellStyle name="Обычный" xfId="0" builtinId="0"/>
    <cellStyle name="Обычный 2" xfId="1" xr:uid="{00000000-0005-0000-0000-000001000000}"/>
  </cellStyles>
  <dxfs count="66">
    <dxf>
      <font>
        <color auto="1"/>
      </font>
    </dxf>
    <dxf>
      <font>
        <color auto="1"/>
      </font>
    </dxf>
    <dxf>
      <alignment horizontal="right" readingOrder="0"/>
    </dxf>
    <dxf>
      <alignment horizontal="right" readingOrder="0"/>
    </dxf>
    <dxf>
      <alignment wrapText="1" readingOrder="0"/>
    </dxf>
    <dxf>
      <font>
        <color theme="0" tint="-0.499984740745262"/>
      </font>
    </dxf>
    <dxf>
      <font>
        <color auto="1"/>
      </font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vertical="top" readingOrder="0"/>
    </dxf>
    <dxf>
      <alignment horizontal="right" readingOrder="0"/>
    </dxf>
    <dxf>
      <alignment horizontal="right" readingOrder="0"/>
    </dxf>
    <dxf>
      <alignment wrapText="1" readingOrder="0"/>
    </dxf>
    <dxf>
      <font>
        <color theme="0" tint="-0.499984740745262"/>
      </font>
    </dxf>
    <dxf>
      <font>
        <color auto="1"/>
      </font>
    </dxf>
    <dxf>
      <font>
        <color auto="1"/>
      </font>
    </dxf>
    <dxf>
      <alignment horizontal="right" readingOrder="0"/>
    </dxf>
    <dxf>
      <alignment horizontal="right" readingOrder="0"/>
    </dxf>
    <dxf>
      <alignment wrapText="1" readingOrder="0"/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alignment horizontal="right" readingOrder="0"/>
    </dxf>
    <dxf>
      <alignment horizontal="right" readingOrder="0"/>
    </dxf>
    <dxf>
      <numFmt numFmtId="1" formatCode="0"/>
    </dxf>
    <dxf>
      <numFmt numFmtId="170" formatCode="0.0"/>
    </dxf>
    <dxf>
      <numFmt numFmtId="2" formatCode="0.00"/>
    </dxf>
    <dxf>
      <alignment wrapText="1" readingOrder="0"/>
    </dxf>
    <dxf>
      <alignment wrapText="1" readingOrder="0"/>
    </dxf>
    <dxf>
      <numFmt numFmtId="1" formatCode="0"/>
    </dxf>
    <dxf>
      <numFmt numFmtId="170" formatCode="0.0"/>
    </dxf>
    <dxf>
      <numFmt numFmtId="2" formatCode="0.00"/>
    </dxf>
    <dxf>
      <numFmt numFmtId="171" formatCode="0.000"/>
    </dxf>
    <dxf>
      <numFmt numFmtId="172" formatCode="0.0000"/>
    </dxf>
    <dxf>
      <numFmt numFmtId="173" formatCode="0.00000"/>
    </dxf>
    <dxf>
      <font>
        <color theme="0" tint="-0.499984740745262"/>
      </font>
    </dxf>
    <dxf>
      <font>
        <color theme="0" tint="-0.499984740745262"/>
      </font>
    </dxf>
    <dxf>
      <alignment wrapText="1" readingOrder="0"/>
    </dxf>
    <dxf>
      <alignment wrapText="1" readingOrder="0"/>
    </dxf>
    <dxf>
      <numFmt numFmtId="1" formatCode="0"/>
    </dxf>
    <dxf>
      <numFmt numFmtId="170" formatCode="0.0"/>
    </dxf>
    <dxf>
      <numFmt numFmtId="2" formatCode="0.00"/>
    </dxf>
    <dxf>
      <numFmt numFmtId="171" formatCode="0.000"/>
    </dxf>
    <dxf>
      <numFmt numFmtId="172" formatCode="0.0000"/>
    </dxf>
    <dxf>
      <numFmt numFmtId="173" formatCode="0.00000"/>
    </dxf>
    <dxf>
      <font>
        <color theme="0" tint="-0.499984740745262"/>
      </font>
    </dxf>
    <dxf>
      <font>
        <color theme="0" tint="-0.499984740745262"/>
      </font>
    </dxf>
    <dxf>
      <alignment wrapText="1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alibri"/>
        <scheme val="minor"/>
      </font>
      <numFmt numFmtId="1" formatCode="0"/>
      <alignment horizontal="right" vertical="center" textRotation="0" wrapText="0" relativeIndent="-1" justifyLastLine="0" shrinkToFit="0" readingOrder="0"/>
      <border diagonalUp="0" diagonalDown="0">
        <left style="thin">
          <color theme="4" tint="0.79998168889431442"/>
        </left>
        <right style="thin">
          <color theme="4" tint="0.79995117038483843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4" tint="0.79998168889431442"/>
        </left>
        <right style="thin">
          <color theme="4" tint="0.79998168889431442"/>
        </right>
        <top/>
        <bottom/>
        <vertical style="thin">
          <color theme="4" tint="0.7999816888943144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alibri"/>
        <scheme val="minor"/>
      </font>
      <alignment horizontal="right" vertical="center" textRotation="0" wrapText="0" relativeIndent="1" justifyLastLine="0" shrinkToFit="0" readingOrder="0"/>
      <border diagonalUp="0" diagonalDown="0">
        <left style="thin">
          <color theme="4" tint="0.79998168889431442"/>
        </left>
        <right style="thin">
          <color theme="4" tint="0.79998168889431442"/>
        </right>
        <top/>
        <bottom/>
        <vertical style="thin">
          <color theme="4" tint="0.7999816888943144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alibri"/>
        <scheme val="minor"/>
      </font>
      <numFmt numFmtId="30" formatCode="@"/>
      <alignment horizontal="center" vertical="center" textRotation="0" wrapText="0" indent="0" justifyLastLine="0" shrinkToFit="0" readingOrder="0"/>
      <border diagonalUp="0" diagonalDown="0">
        <left style="thin">
          <color theme="4" tint="0.79998168889431442"/>
        </left>
        <right style="thin">
          <color theme="4" tint="0.79998168889431442"/>
        </right>
        <top/>
        <bottom/>
        <vertical style="thin">
          <color theme="4" tint="0.7999816888943144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alibri"/>
        <scheme val="minor"/>
      </font>
      <numFmt numFmtId="166" formatCode="[$-419]mmmm;@"/>
      <alignment horizontal="center" vertical="center" textRotation="0" wrapText="0" indent="0" justifyLastLine="0" shrinkToFit="0" readingOrder="0"/>
      <border diagonalUp="0" diagonalDown="0">
        <left style="thin">
          <color theme="4" tint="0.79998168889431442"/>
        </left>
        <right style="thin">
          <color theme="4" tint="0.79998168889431442"/>
        </right>
        <top/>
        <bottom/>
        <vertical style="thin">
          <color theme="4" tint="0.79998168889431442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alibri"/>
        <scheme val="minor"/>
      </font>
      <numFmt numFmtId="174" formatCode="dd\.mm\.yyyy"/>
      <alignment horizontal="center" vertical="center" textRotation="0" wrapText="0" indent="0" justifyLastLine="0" shrinkToFit="0" readingOrder="0"/>
      <border diagonalUp="0" diagonalDown="0">
        <left style="thin">
          <color theme="4" tint="0.79995117038483843"/>
        </left>
        <right style="thin">
          <color theme="4" tint="0.79998168889431442"/>
        </right>
        <top/>
        <bottom/>
        <vertical/>
        <horizontal/>
      </border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2060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8" tint="-0.499984740745262"/>
        <name val="Calibri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4" tint="0.79998168889431442"/>
        </left>
        <right style="thin">
          <color theme="4" tint="0.79998168889431442"/>
        </right>
        <top/>
        <bottom/>
        <vertical style="thin">
          <color theme="4" tint="0.79998168889431442"/>
        </vertical>
        <horizontal/>
      </border>
    </dxf>
    <dxf>
      <font>
        <b/>
        <i val="0"/>
        <strike val="0"/>
        <sz val="12"/>
        <color rgb="FF002060"/>
        <name val="Calibri"/>
        <scheme val="minor"/>
      </font>
      <border>
        <bottom/>
        <vertical/>
        <horizontal/>
      </border>
    </dxf>
    <dxf>
      <font>
        <color theme="1"/>
      </font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  <vertical/>
        <horizontal/>
      </border>
    </dxf>
  </dxfs>
  <tableStyles count="1" defaultTableStyle="TableStyleMedium2" defaultPivotStyle="PivotStyleLight16">
    <tableStyle name="MyStyle" pivot="0" table="0" count="10" xr9:uid="{00000000-0011-0000-FFFF-FFFF00000000}">
      <tableStyleElement type="wholeTable" dxfId="65"/>
      <tableStyleElement type="headerRow" dxfId="64"/>
    </tableStyle>
  </tableStyles>
  <colors>
    <mruColors>
      <color rgb="FF2B6BA5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b/>
            <i val="0"/>
            <strike val="0"/>
            <sz val="14"/>
            <color rgb="FF002060"/>
            <name val="Constantia"/>
            <scheme val="none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microsoft.com/office/2007/relationships/slicerCache" Target="slicerCaches/slicerCache1.xml"/><Relationship Id="rId18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8.xml"/><Relationship Id="rId17" Type="http://schemas.openxmlformats.org/officeDocument/2006/relationships/sharedStrings" Target="sharedStrings.xml"/><Relationship Id="rId25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4.xml"/><Relationship Id="rId5" Type="http://schemas.openxmlformats.org/officeDocument/2006/relationships/pivotCacheDefinition" Target="pivotCache/pivotCacheDefinition1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3.xml"/><Relationship Id="rId10" Type="http://schemas.openxmlformats.org/officeDocument/2006/relationships/pivotCacheDefinition" Target="pivotCache/pivotCacheDefinition6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theme" Target="theme/theme1.xml"/><Relationship Id="rId22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23813</xdr:colOff>
      <xdr:row>3</xdr:row>
      <xdr:rowOff>119065</xdr:rowOff>
    </xdr:from>
    <xdr:to>
      <xdr:col>4</xdr:col>
      <xdr:colOff>23813</xdr:colOff>
      <xdr:row>5</xdr:row>
      <xdr:rowOff>206375</xdr:rowOff>
    </xdr:to>
    <xdr:grpSp>
      <xdr:nvGrpSpPr>
        <xdr:cNvPr id="11" name="Группа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214313" y="952503"/>
          <a:ext cx="1746250" cy="650872"/>
          <a:chOff x="4048125" y="714375"/>
          <a:chExt cx="1833563" cy="561975"/>
        </a:xfrm>
      </xdr:grpSpPr>
      <xdr:sp macro="" textlink="">
        <xdr:nvSpPr>
          <xdr:cNvPr id="5" name="Прямоугольник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4048125" y="714375"/>
            <a:ext cx="1833563" cy="561975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ru-RU" sz="1200" b="1" i="0" u="none" strike="noStrike">
                <a:solidFill>
                  <a:srgbClr val="002060"/>
                </a:solidFill>
                <a:latin typeface="+mn-lt"/>
                <a:ea typeface="+mn-ea"/>
                <a:cs typeface="Calibri"/>
              </a:rPr>
              <a:t>Передано отчётов</a:t>
            </a:r>
          </a:p>
        </xdr:txBody>
      </xdr:sp>
      <xdr:sp macro="" textlink="Анализ2!I6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 txBox="1"/>
        </xdr:nvSpPr>
        <xdr:spPr>
          <a:xfrm>
            <a:off x="4540545" y="972553"/>
            <a:ext cx="611188" cy="1905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r"/>
            <a:fld id="{D333AFC1-C9CF-45EF-891A-0628F26F3B07}" type="TxLink">
              <a:rPr lang="en-US" sz="1400" b="1" i="0" u="none" strike="noStrike">
                <a:solidFill>
                  <a:srgbClr val="002060"/>
                </a:solidFill>
                <a:latin typeface="Constantia" panose="02030602050306030303" pitchFamily="18" charset="0"/>
                <a:ea typeface="+mn-ea"/>
                <a:cs typeface="Calibri"/>
              </a:rPr>
              <a:pPr marL="0" indent="0" algn="r"/>
              <a:t>713</a:t>
            </a:fld>
            <a:endParaRPr lang="ru-RU" sz="1800" b="1" i="0" u="none" strike="noStrike">
              <a:solidFill>
                <a:srgbClr val="002060"/>
              </a:solidFill>
              <a:latin typeface="Constantia" panose="02030602050306030303" pitchFamily="18" charset="0"/>
              <a:ea typeface="+mn-ea"/>
              <a:cs typeface="Calibri"/>
            </a:endParaRPr>
          </a:p>
        </xdr:txBody>
      </xdr:sp>
      <xdr:sp macro="" textlink="Анализ2!J6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 txBox="1"/>
        </xdr:nvSpPr>
        <xdr:spPr>
          <a:xfrm>
            <a:off x="5043986" y="968419"/>
            <a:ext cx="611188" cy="1905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17972CB9-ED0F-4F3B-A155-EE49ABEBA4C0}" type="TxLink">
              <a:rPr lang="en-US" sz="1200" b="1" i="0" u="none" strike="noStrike">
                <a:solidFill>
                  <a:srgbClr val="002060"/>
                </a:solidFill>
                <a:latin typeface="Constantia" panose="02030602050306030303" pitchFamily="18" charset="0"/>
                <a:ea typeface="+mn-ea"/>
                <a:cs typeface="Calibri"/>
              </a:rPr>
              <a:pPr marL="0" indent="0" algn="l"/>
              <a:t>+1</a:t>
            </a:fld>
            <a:endParaRPr lang="ru-RU" sz="1600" b="1" i="0" u="none" strike="noStrike">
              <a:solidFill>
                <a:srgbClr val="002060"/>
              </a:solidFill>
              <a:latin typeface="Constantia" panose="02030602050306030303" pitchFamily="18" charset="0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4</xdr:col>
      <xdr:colOff>317501</xdr:colOff>
      <xdr:row>3</xdr:row>
      <xdr:rowOff>127003</xdr:rowOff>
    </xdr:from>
    <xdr:to>
      <xdr:col>7</xdr:col>
      <xdr:colOff>79374</xdr:colOff>
      <xdr:row>5</xdr:row>
      <xdr:rowOff>206375</xdr:rowOff>
    </xdr:to>
    <xdr:grpSp>
      <xdr:nvGrpSpPr>
        <xdr:cNvPr id="12" name="Групп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pSpPr/>
      </xdr:nvGrpSpPr>
      <xdr:grpSpPr>
        <a:xfrm>
          <a:off x="2254251" y="960441"/>
          <a:ext cx="1777998" cy="642934"/>
          <a:chOff x="7627938" y="212684"/>
          <a:chExt cx="1863725" cy="539791"/>
        </a:xfrm>
      </xdr:grpSpPr>
      <xdr:sp macro="" textlink="">
        <xdr:nvSpPr>
          <xdr:cNvPr id="8" name="Прямоугольник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/>
        </xdr:nvSpPr>
        <xdr:spPr>
          <a:xfrm>
            <a:off x="7627938" y="212684"/>
            <a:ext cx="1863725" cy="539791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ru-RU" sz="1200" b="1" i="0" u="none" strike="noStrike">
                <a:solidFill>
                  <a:srgbClr val="002060"/>
                </a:solidFill>
                <a:latin typeface="+mn-lt"/>
                <a:ea typeface="+mn-ea"/>
                <a:cs typeface="Calibri"/>
              </a:rPr>
              <a:t>КО, передавших отчёты</a:t>
            </a:r>
          </a:p>
        </xdr:txBody>
      </xdr:sp>
      <xdr:sp macro="" textlink="Анализ2!I13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8154794" y="466110"/>
            <a:ext cx="611188" cy="193067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b"/>
          <a:lstStyle/>
          <a:p>
            <a:pPr marL="0" indent="0" algn="r"/>
            <a:fld id="{A4831CB2-9FCE-4F43-A83C-0CC61A6BF15B}" type="TxLink">
              <a:rPr lang="en-US" sz="1400" b="1" i="0" u="none" strike="noStrike">
                <a:solidFill>
                  <a:srgbClr val="002060"/>
                </a:solidFill>
                <a:latin typeface="Constantia" panose="02030602050306030303" pitchFamily="18" charset="0"/>
                <a:ea typeface="+mn-ea"/>
                <a:cs typeface="Calibri"/>
              </a:rPr>
              <a:pPr marL="0" indent="0" algn="r"/>
              <a:t>354</a:t>
            </a:fld>
            <a:endParaRPr lang="ru-RU" sz="1800" b="1" i="0" u="none" strike="noStrike">
              <a:solidFill>
                <a:srgbClr val="002060"/>
              </a:solidFill>
              <a:latin typeface="Constantia" panose="02030602050306030303" pitchFamily="18" charset="0"/>
              <a:ea typeface="+mn-ea"/>
              <a:cs typeface="Calibri"/>
            </a:endParaRPr>
          </a:p>
        </xdr:txBody>
      </xdr:sp>
      <xdr:sp macro="" textlink="Анализ2!J13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8700719" y="440846"/>
            <a:ext cx="611188" cy="190500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l"/>
            <a:fld id="{37282403-4456-4568-BAA9-76E18764E131}" type="TxLink">
              <a:rPr lang="en-US" sz="1200" b="1" i="0" u="none" strike="noStrike">
                <a:solidFill>
                  <a:srgbClr val="002060"/>
                </a:solidFill>
                <a:latin typeface="Constantia" panose="02030602050306030303" pitchFamily="18" charset="0"/>
                <a:ea typeface="+mn-ea"/>
                <a:cs typeface="Calibri"/>
              </a:rPr>
              <a:pPr marL="0" indent="0" algn="l"/>
              <a:t>-1</a:t>
            </a:fld>
            <a:endParaRPr lang="ru-RU" sz="1600" b="1" i="0" u="none" strike="noStrike">
              <a:solidFill>
                <a:srgbClr val="002060"/>
              </a:solidFill>
              <a:latin typeface="Constantia" panose="02030602050306030303" pitchFamily="18" charset="0"/>
              <a:ea typeface="+mn-ea"/>
              <a:cs typeface="Calibri"/>
            </a:endParaRPr>
          </a:p>
        </xdr:txBody>
      </xdr:sp>
    </xdr:grpSp>
    <xdr:clientData/>
  </xdr:twoCellAnchor>
  <xdr:twoCellAnchor>
    <xdr:from>
      <xdr:col>4</xdr:col>
      <xdr:colOff>301623</xdr:colOff>
      <xdr:row>6</xdr:row>
      <xdr:rowOff>0</xdr:rowOff>
    </xdr:from>
    <xdr:to>
      <xdr:col>7</xdr:col>
      <xdr:colOff>87313</xdr:colOff>
      <xdr:row>7</xdr:row>
      <xdr:rowOff>15875</xdr:rowOff>
    </xdr:to>
    <xdr:sp macro="" textlink="Анализ1!B16">
      <xdr:nvSpPr>
        <xdr:cNvPr id="14" name="Прямоугольни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2365373" y="1666875"/>
          <a:ext cx="180181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indent="0" algn="ctr"/>
          <a:fld id="{EA9065E1-A299-461C-8545-5DA3E97F4846}" type="TxLink">
            <a:rPr lang="ru-RU" sz="1100" b="0" i="0" u="none" strike="noStrike">
              <a:solidFill>
                <a:schemeClr val="bg2">
                  <a:lumMod val="25000"/>
                </a:schemeClr>
              </a:solidFill>
              <a:latin typeface="+mn-lt"/>
              <a:ea typeface="+mn-ea"/>
              <a:cs typeface="Calibri"/>
            </a:rPr>
            <a:pPr marL="0" indent="0" algn="ctr"/>
            <a:t>Прибавилось 5 КО:</a:t>
          </a:fld>
          <a:endParaRPr lang="ru-RU" sz="1200" b="0" i="0" u="none" strike="noStrike">
            <a:solidFill>
              <a:schemeClr val="bg2">
                <a:lumMod val="25000"/>
              </a:schemeClr>
            </a:solidFill>
            <a:latin typeface="+mn-lt"/>
            <a:ea typeface="+mn-ea"/>
            <a:cs typeface="Calibri"/>
          </a:endParaRPr>
        </a:p>
      </xdr:txBody>
    </xdr:sp>
    <xdr:clientData/>
  </xdr:twoCellAnchor>
  <xdr:twoCellAnchor>
    <xdr:from>
      <xdr:col>7</xdr:col>
      <xdr:colOff>388937</xdr:colOff>
      <xdr:row>6</xdr:row>
      <xdr:rowOff>7939</xdr:rowOff>
    </xdr:from>
    <xdr:to>
      <xdr:col>10</xdr:col>
      <xdr:colOff>412749</xdr:colOff>
      <xdr:row>7</xdr:row>
      <xdr:rowOff>0</xdr:rowOff>
    </xdr:to>
    <xdr:sp macro="" textlink="Анализ2!M7">
      <xdr:nvSpPr>
        <xdr:cNvPr id="18" name="Прямоугольник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4468812" y="1674814"/>
          <a:ext cx="1857375" cy="26193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fld id="{FC9F39D5-0FF1-46C0-847D-4BF830E04E5C}" type="TxLink">
            <a:rPr lang="ru-RU" sz="1100" b="0" i="0" u="none" strike="noStrike">
              <a:solidFill>
                <a:schemeClr val="bg2">
                  <a:lumMod val="25000"/>
                </a:schemeClr>
              </a:solidFill>
              <a:latin typeface="Calibri"/>
              <a:cs typeface="Calibri"/>
            </a:rPr>
            <a:pPr algn="ctr"/>
            <a:t>Убавилось 6 КО:</a:t>
          </a:fld>
          <a:endParaRPr lang="ru-RU" sz="12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 editAs="oneCell">
    <xdr:from>
      <xdr:col>7</xdr:col>
      <xdr:colOff>396873</xdr:colOff>
      <xdr:row>3</xdr:row>
      <xdr:rowOff>111124</xdr:rowOff>
    </xdr:from>
    <xdr:to>
      <xdr:col>10</xdr:col>
      <xdr:colOff>396875</xdr:colOff>
      <xdr:row>5</xdr:row>
      <xdr:rowOff>214313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9" name="Отчётный год">
              <a:extLs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Отчётный г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49748" y="944562"/>
              <a:ext cx="1833565" cy="6667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4</xdr:col>
      <xdr:colOff>309563</xdr:colOff>
      <xdr:row>7</xdr:row>
      <xdr:rowOff>7938</xdr:rowOff>
    </xdr:from>
    <xdr:to>
      <xdr:col>7</xdr:col>
      <xdr:colOff>95250</xdr:colOff>
      <xdr:row>7</xdr:row>
      <xdr:rowOff>7938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2373313" y="1944688"/>
          <a:ext cx="180181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388938</xdr:colOff>
      <xdr:row>7</xdr:row>
      <xdr:rowOff>0</xdr:rowOff>
    </xdr:from>
    <xdr:to>
      <xdr:col>10</xdr:col>
      <xdr:colOff>420687</xdr:colOff>
      <xdr:row>7</xdr:row>
      <xdr:rowOff>0</xdr:rowOff>
    </xdr:to>
    <xdr:cxnSp macro="">
      <xdr:nvCxnSpPr>
        <xdr:cNvPr id="15" name="Прямая соединительная линия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4468813" y="1936750"/>
          <a:ext cx="186531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ьев Валерий Иванович" refreshedDate="45715.490288425928" backgroundQuery="1" createdVersion="6" refreshedVersion="6" minRefreshableVersion="3" recordCount="0" supportSubquery="1" supportAdvancedDrill="1" xr:uid="{00000000-000A-0000-FFFF-FFFF07000000}">
  <cacheSource type="external" connectionId="1"/>
  <cacheFields count="4">
    <cacheField name="[Таблица1].[Форма отчетности].[Форма отчетности]" caption="Форма отчетности" numFmtId="0" hierarchy="4" level="1">
      <sharedItems count="5">
        <s v="800P"/>
        <s v="800PR"/>
        <s v="800PZ"/>
        <s v="PUBL"/>
        <s v="PUBLR"/>
      </sharedItems>
    </cacheField>
    <cacheField name="[Таблица1].[Отчётный год].[Отчётный год]" caption="Отчётный год" numFmtId="0" level="1">
      <sharedItems containsSemiMixedTypes="0" containsString="0" containsNumber="1" containsInteger="1" minValue="2022" maxValue="2023" count="2"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Таблица1].[Отчётный год].&amp;[2022]"/>
            <x15:cachedUniqueName index="1" name="[Таблица1].[Отчётный год].&amp;[2023]"/>
          </x15:cachedUniqueNames>
        </ext>
      </extLst>
    </cacheField>
    <cacheField name="[Measures].[Число элементов в столбце Форма отчетности]" caption="Число элементов в столбце Форма отчетности" numFmtId="0" hierarchy="12" level="32767"/>
    <cacheField name="Dummy0" numFmtId="0" hierarchy="18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9">
    <cacheHierarchy uniqueName="[Таблица1].[Отчётный год]" caption="Отчётный год" attribute="1" defaultMemberUniqueName="[Таблица1].[Отчётный год].[All]" allUniqueName="[Таблица1].[Отчётный год].[All]" dimensionUniqueName="[Таблица1]" displayFolder="" count="2" memberValueDatatype="20" unbalanced="0">
      <fieldsUsage count="2">
        <fieldUsage x="-1"/>
        <fieldUsage x="1"/>
      </fieldsUsage>
    </cacheHierarchy>
    <cacheHierarchy uniqueName="[Таблица1].[Дата представления]" caption="Дата представления" attribute="1" defaultMemberUniqueName="[Таблица1].[Дата представления].[All]" allUniqueName="[Таблица1].[Дата представления].[All]" dimensionUniqueName="[Таблица1]" displayFolder="" count="0" memberValueDatatype="130" unbalanced="0"/>
    <cacheHierarchy uniqueName="[Таблица1].[ОГРН]" caption="ОГРН" attribute="1" defaultMemberUniqueName="[Таблица1].[ОГРН].[All]" allUniqueName="[Таблица1].[ОГРН].[All]" dimensionUniqueName="[Таблица1]" displayFolder="" count="0" memberValueDatatype="130" unbalanced="0"/>
    <cacheHierarchy uniqueName="[Таблица1].[РНКО]" caption="РНКО" attribute="1" defaultMemberUniqueName="[Таблица1].[РНКО].[All]" allUniqueName="[Таблица1].[РНКО].[All]" dimensionUniqueName="[Таблица1]" displayFolder="" count="0" memberValueDatatype="130" unbalanced="0"/>
    <cacheHierarchy uniqueName="[Таблица1].[Форма отчетности]" caption="Форма отчетности" attribute="1" defaultMemberUniqueName="[Таблица1].[Форма отчетности].[All]" allUniqueName="[Таблица1].[Форма отчетности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Месяцев]" caption="Месяцев" attribute="1" defaultMemberUniqueName="[Таблица1].[Месяцев].[All]" allUniqueName="[Таблица1].[Месяцев].[All]" dimensionUniqueName="[Таблица1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Число элементов в столбце ОГРН]" caption="Число элементов в столбце ОГР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разных элементов в столбце ОГРН]" caption="Число разных элементов в столбце ОГР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РНКО]" caption="Число элементов в столбце РНКО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РНКО]" caption="Число разных элементов в столбце РНКО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Форма отчетности]" caption="Число элементов в столбце Форма отчетности" measure="1" displayFolder="" measureGroup="Таблица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разных элементов в столбце Форма отчетности]" caption="Число разных элементов в столбце Форма отчетности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Дата представления]" caption="Число элементов в столбце Дата представления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Месяцев]" caption="Сумма по столбцу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Максимум в столбце Месяцев]" caption="Максимум в столбце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Месяцев]" caption="Число элементов в столбце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Dummy0" caption="Отчётный год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ьев Валерий Иванович" refreshedDate="45715.490288773151" backgroundQuery="1" createdVersion="6" refreshedVersion="6" minRefreshableVersion="3" recordCount="0" supportSubquery="1" supportAdvancedDrill="1" xr:uid="{00000000-000A-0000-FFFF-FFFF08000000}">
  <cacheSource type="external" connectionId="1"/>
  <cacheFields count="3">
    <cacheField name="[Measures].[Число разных элементов в столбце РНКО]" caption="Число разных элементов в столбце РНКО" numFmtId="0" hierarchy="11" level="32767"/>
    <cacheField name="[Таблица1].[Отчётный год].[Отчётный год]" caption="Отчётный год" numFmtId="0" level="1">
      <sharedItems containsSemiMixedTypes="0" containsString="0" containsNumber="1" containsInteger="1" minValue="2022" maxValue="2023" count="2"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Таблица1].[Отчётный год].&amp;[2022]"/>
            <x15:cachedUniqueName index="1" name="[Таблица1].[Отчётный год].&amp;[2023]"/>
          </x15:cachedUniqueNames>
        </ext>
      </extLst>
    </cacheField>
    <cacheField name="[Таблица1].[РНКО].[РНКО]" caption="РНКО" numFmtId="0" hierarchy="3" level="1">
      <sharedItems count="360">
        <s v="1"/>
        <s v="1000"/>
        <s v="101"/>
        <s v="1046"/>
        <s v="1049"/>
        <s v="1052"/>
        <s v="106"/>
        <s v="1067"/>
        <s v="1114"/>
        <s v="1115"/>
        <s v="1143"/>
        <s v="1144"/>
        <s v="1151"/>
        <s v="1158"/>
        <s v="121"/>
        <s v="1281"/>
        <s v="1288"/>
        <s v="1291"/>
        <s v="1307"/>
        <s v="1312"/>
        <s v="1319"/>
        <s v="1326"/>
        <s v="1329"/>
        <s v="1343"/>
        <s v="1352"/>
        <s v="1354"/>
        <s v="1370"/>
        <s v="1376"/>
        <s v="1399"/>
        <s v="1455"/>
        <s v="1481"/>
        <s v="1557"/>
        <s v="1573"/>
        <s v="1581"/>
        <s v="1637"/>
        <s v="1659"/>
        <s v="1680"/>
        <s v="170"/>
        <s v="1720"/>
        <s v="1732"/>
        <s v="1745"/>
        <s v="1747"/>
        <s v="1765"/>
        <s v="1781"/>
        <s v="1788"/>
        <s v="1809"/>
        <s v="1810"/>
        <s v="1818"/>
        <s v="1829"/>
        <s v="1885"/>
        <s v="1896"/>
        <s v="1920"/>
        <s v="1927"/>
        <s v="1948"/>
        <s v="1949"/>
        <s v="1966"/>
        <s v="1973"/>
        <s v="1978"/>
        <s v="2"/>
        <s v="2015"/>
        <s v="2034"/>
        <s v="2048"/>
        <s v="2065"/>
        <s v="2070"/>
        <s v="2085"/>
        <s v="21"/>
        <s v="2103"/>
        <s v="2110"/>
        <s v="2119"/>
        <s v="212"/>
        <s v="2152"/>
        <s v="2168"/>
        <s v="2170"/>
        <s v="2208"/>
        <s v="2209"/>
        <s v="2210"/>
        <s v="2216"/>
        <s v="2225"/>
        <s v="2241"/>
        <s v="2245"/>
        <s v="2252"/>
        <s v="2268"/>
        <s v="2272"/>
        <s v="2275"/>
        <s v="2289"/>
        <s v="2304"/>
        <s v="2306"/>
        <s v="2307"/>
        <s v="2309"/>
        <s v="2312"/>
        <s v="236"/>
        <s v="2368"/>
        <s v="2374"/>
        <s v="2390"/>
        <s v="2402"/>
        <s v="2407"/>
        <s v="2438"/>
        <s v="2440"/>
        <s v="2443"/>
        <s v="249"/>
        <s v="2490"/>
        <s v="2494"/>
        <s v="2495"/>
        <s v="2499"/>
        <s v="2506"/>
        <s v="2507"/>
        <s v="2518"/>
        <s v="2530"/>
        <s v="2534"/>
        <s v="254"/>
        <s v="2546"/>
        <s v="2551"/>
        <s v="2557"/>
        <s v="2559"/>
        <s v="256"/>
        <s v="2564"/>
        <s v="2568"/>
        <s v="2574"/>
        <s v="2576"/>
        <s v="2584"/>
        <s v="2587"/>
        <s v="2590"/>
        <s v="2602"/>
        <s v="2609"/>
        <s v="2611"/>
        <s v="2618"/>
        <s v="2629"/>
        <s v="2638"/>
        <s v="2645"/>
        <s v="2650"/>
        <s v="2659"/>
        <s v="2664"/>
        <s v="2673"/>
        <s v="2682"/>
        <s v="2684"/>
        <s v="2707"/>
        <s v="2721"/>
        <s v="2722"/>
        <s v="2726"/>
        <s v="2733"/>
        <s v="2738"/>
        <s v="2748"/>
        <s v="2755"/>
        <s v="2761"/>
        <s v="2763"/>
        <s v="2766"/>
        <s v="2772"/>
        <s v="2776"/>
        <s v="2789"/>
        <s v="2790"/>
        <s v="2796"/>
        <s v="2799"/>
        <s v="2802"/>
        <s v="2807"/>
        <s v="2816"/>
        <s v="2830"/>
        <s v="2838"/>
        <s v="2846"/>
        <s v="2853"/>
        <s v="2860"/>
        <s v="2867"/>
        <s v="2868"/>
        <s v="2876"/>
        <s v="2877"/>
        <s v="2879"/>
        <s v="2880"/>
        <s v="2881"/>
        <s v="2883"/>
        <s v="2900"/>
        <s v="2905"/>
        <s v="2914"/>
        <s v="2929"/>
        <s v="2932"/>
        <s v="2964"/>
        <s v="2982"/>
        <s v="2990"/>
        <s v="2995"/>
        <s v="2996"/>
        <s v="2997"/>
        <s v="2998"/>
        <s v="3001"/>
        <s v="3013"/>
        <s v="3017"/>
        <s v="3027"/>
        <s v="3061"/>
        <s v="3077"/>
        <s v="3095"/>
        <s v="3099"/>
        <s v="3116"/>
        <s v="3124"/>
        <s v="3136"/>
        <s v="3138"/>
        <s v="316"/>
        <s v="3161"/>
        <s v="3166"/>
        <s v="3172"/>
        <s v="3173"/>
        <s v="3175"/>
        <s v="3176"/>
        <s v="3184"/>
        <s v="3185"/>
        <s v="3194"/>
        <s v="3202"/>
        <s v="3223"/>
        <s v="3224"/>
        <s v="3231"/>
        <s v="3235"/>
        <s v="3242"/>
        <s v="3245"/>
        <s v="3247"/>
        <s v="3251"/>
        <s v="3252"/>
        <s v="3255"/>
        <s v="3257"/>
        <s v="3269"/>
        <s v="3271"/>
        <s v="3279"/>
        <s v="328"/>
        <s v="3287"/>
        <s v="3290"/>
        <s v="3292"/>
        <s v="3293"/>
        <s v="3294"/>
        <s v="3296"/>
        <s v="3298"/>
        <s v="330"/>
        <s v="3300"/>
        <s v="3303"/>
        <s v="3306"/>
        <s v="3311"/>
        <s v="3314"/>
        <s v="3318"/>
        <s v="3324"/>
        <s v="3328"/>
        <s v="3330"/>
        <s v="3333"/>
        <s v="3337"/>
        <s v="3340"/>
        <s v="3341"/>
        <s v="3349"/>
        <s v="3354"/>
        <s v="3365"/>
        <s v="3379"/>
        <s v="3388"/>
        <s v="3390"/>
        <s v="3395"/>
        <s v="3396"/>
        <s v="3403"/>
        <s v="3407"/>
        <s v="3413"/>
        <s v="3415"/>
        <s v="3416"/>
        <s v="3417"/>
        <s v="3421"/>
        <s v="3436"/>
        <s v="3446"/>
        <s v="3450"/>
        <s v="3452"/>
        <s v="3454"/>
        <s v="3460"/>
        <s v="3463"/>
        <s v="3465"/>
        <s v="3466"/>
        <s v="3467"/>
        <s v="3468"/>
        <s v="3470"/>
        <s v="3473"/>
        <s v="3475"/>
        <s v="3479"/>
        <s v="3482"/>
        <s v="3490"/>
        <s v="3494"/>
        <s v="3500"/>
        <s v="3505"/>
        <s v="3507"/>
        <s v="3508"/>
        <s v="3510"/>
        <s v="3511"/>
        <s v="3512"/>
        <s v="3515"/>
        <s v="3516"/>
        <s v="3517"/>
        <s v="3518"/>
        <s v="3519"/>
        <s v="3520"/>
        <s v="3522"/>
        <s v="3523"/>
        <s v="3524"/>
        <s v="3525"/>
        <s v="3527"/>
        <s v="3529"/>
        <s v="3531"/>
        <s v="3532"/>
        <s v="3533"/>
        <s v="3535"/>
        <s v="3538"/>
        <s v="3539"/>
        <s v="354"/>
        <s v="3540"/>
        <s v="3541"/>
        <s v="3542"/>
        <s v="3543"/>
        <s v="3544"/>
        <s v="3545"/>
        <s v="3546"/>
        <s v="3547"/>
        <s v="356"/>
        <s v="415"/>
        <s v="429"/>
        <s v="435"/>
        <s v="436"/>
        <s v="438"/>
        <s v="444"/>
        <s v="478"/>
        <s v="480"/>
        <s v="481"/>
        <s v="485"/>
        <s v="492"/>
        <s v="493"/>
        <s v="503"/>
        <s v="524"/>
        <s v="53"/>
        <s v="537"/>
        <s v="538"/>
        <s v="554"/>
        <s v="567"/>
        <s v="574"/>
        <s v="575"/>
        <s v="588"/>
        <s v="598"/>
        <s v="600"/>
        <s v="604"/>
        <s v="609"/>
        <s v="646"/>
        <s v="650"/>
        <s v="665"/>
        <s v="67"/>
        <s v="685"/>
        <s v="695"/>
        <s v="702"/>
        <s v="705"/>
        <s v="708"/>
        <s v="760"/>
        <s v="77"/>
        <s v="779"/>
        <s v="783"/>
        <s v="804"/>
        <s v="817"/>
        <s v="841"/>
        <s v="842"/>
        <s v="843"/>
        <s v="85"/>
        <s v="857"/>
        <s v="875"/>
        <s v="902"/>
        <s v="903"/>
        <s v="933"/>
        <s v="963"/>
        <s v="965"/>
        <s v="990"/>
      </sharedItems>
    </cacheField>
  </cacheFields>
  <cacheHierarchies count="18">
    <cacheHierarchy uniqueName="[Таблица1].[Отчётный год]" caption="Отчётный год" attribute="1" defaultMemberUniqueName="[Таблица1].[Отчётный год].[All]" allUniqueName="[Таблица1].[Отчётный год].[All]" dimensionUniqueName="[Таблица1]" displayFolder="" count="2" memberValueDatatype="20" unbalanced="0">
      <fieldsUsage count="2">
        <fieldUsage x="-1"/>
        <fieldUsage x="1"/>
      </fieldsUsage>
    </cacheHierarchy>
    <cacheHierarchy uniqueName="[Таблица1].[Дата представления]" caption="Дата представления" attribute="1" defaultMemberUniqueName="[Таблица1].[Дата представления].[All]" allUniqueName="[Таблица1].[Дата представления].[All]" dimensionUniqueName="[Таблица1]" displayFolder="" count="0" memberValueDatatype="130" unbalanced="0"/>
    <cacheHierarchy uniqueName="[Таблица1].[ОГРН]" caption="ОГРН" attribute="1" defaultMemberUniqueName="[Таблица1].[ОГРН].[All]" allUniqueName="[Таблица1].[ОГРН].[All]" dimensionUniqueName="[Таблица1]" displayFolder="" count="0" memberValueDatatype="130" unbalanced="0"/>
    <cacheHierarchy uniqueName="[Таблица1].[РНКО]" caption="РНКО" attribute="1" defaultMemberUniqueName="[Таблица1].[РНКО].[All]" allUniqueName="[Таблица1].[РНКО].[All]" dimensionUniqueName="[Таблица1]" displayFolder="" count="2" memberValueDatatype="130" unbalanced="0">
      <fieldsUsage count="2">
        <fieldUsage x="-1"/>
        <fieldUsage x="2"/>
      </fieldsUsage>
    </cacheHierarchy>
    <cacheHierarchy uniqueName="[Таблица1].[Форма отчетности]" caption="Форма отчетности" attribute="1" defaultMemberUniqueName="[Таблица1].[Форма отчетности].[All]" allUniqueName="[Таблица1].[Форма отчетности].[All]" dimensionUniqueName="[Таблица1]" displayFolder="" count="0" memberValueDatatype="130" unbalanced="0"/>
    <cacheHierarchy uniqueName="[Таблица1].[Месяцев]" caption="Месяцев" attribute="1" defaultMemberUniqueName="[Таблица1].[Месяцев].[All]" allUniqueName="[Таблица1].[Месяцев].[All]" dimensionUniqueName="[Таблица1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Число элементов в столбце ОГРН]" caption="Число элементов в столбце ОГР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разных элементов в столбце ОГРН]" caption="Число разных элементов в столбце ОГР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РНКО]" caption="Число элементов в столбце РНКО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РНКО]" caption="Число разных элементов в столбце РНКО" measure="1" displayFolder="" measureGroup="Таблица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Форма отчетности]" caption="Число элементов в столбце Форма отчетности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разных элементов в столбце Форма отчетности]" caption="Число разных элементов в столбце Форма отчетности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Дата представления]" caption="Число элементов в столбце Дата представления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Месяцев]" caption="Сумма по столбцу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Максимум в столбце Месяцев]" caption="Максимум в столбце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Месяцев]" caption="Число элементов в столбце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ьев Валерий Иванович" refreshedDate="45715.490289004629" backgroundQuery="1" createdVersion="6" refreshedVersion="6" minRefreshableVersion="3" recordCount="0" supportSubquery="1" supportAdvancedDrill="1" xr:uid="{00000000-000A-0000-FFFF-FFFF09000000}">
  <cacheSource type="external" connectionId="1"/>
  <cacheFields count="2">
    <cacheField name="[Measures].[Число разных элементов в столбце РНКО]" caption="Число разных элементов в столбце РНКО" numFmtId="0" hierarchy="11" level="32767"/>
    <cacheField name="[Таблица1].[Отчётный год].[Отчётный год]" caption="Отчётный год" numFmtId="0" level="1">
      <sharedItems containsSemiMixedTypes="0" containsString="0" containsNumber="1" containsInteger="1" minValue="2022" maxValue="2023" count="2"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Таблица1].[Отчётный год].&amp;[2022]"/>
            <x15:cachedUniqueName index="1" name="[Таблица1].[Отчётный год].&amp;[2023]"/>
          </x15:cachedUniqueNames>
        </ext>
      </extLst>
    </cacheField>
  </cacheFields>
  <cacheHierarchies count="18">
    <cacheHierarchy uniqueName="[Таблица1].[Отчётный год]" caption="Отчётный год" attribute="1" defaultMemberUniqueName="[Таблица1].[Отчётный год].[All]" allUniqueName="[Таблица1].[Отчётный год].[All]" dimensionUniqueName="[Таблица1]" displayFolder="" count="2" memberValueDatatype="20" unbalanced="0">
      <fieldsUsage count="2">
        <fieldUsage x="-1"/>
        <fieldUsage x="1"/>
      </fieldsUsage>
    </cacheHierarchy>
    <cacheHierarchy uniqueName="[Таблица1].[Дата представления]" caption="Дата представления" attribute="1" defaultMemberUniqueName="[Таблица1].[Дата представления].[All]" allUniqueName="[Таблица1].[Дата представления].[All]" dimensionUniqueName="[Таблица1]" displayFolder="" count="0" memberValueDatatype="130" unbalanced="0"/>
    <cacheHierarchy uniqueName="[Таблица1].[ОГРН]" caption="ОГРН" attribute="1" defaultMemberUniqueName="[Таблица1].[ОГРН].[All]" allUniqueName="[Таблица1].[ОГРН].[All]" dimensionUniqueName="[Таблица1]" displayFolder="" count="0" memberValueDatatype="130" unbalanced="0"/>
    <cacheHierarchy uniqueName="[Таблица1].[РНКО]" caption="РНКО" attribute="1" defaultMemberUniqueName="[Таблица1].[РНКО].[All]" allUniqueName="[Таблица1].[РНКО].[All]" dimensionUniqueName="[Таблица1]" displayFolder="" count="0" memberValueDatatype="130" unbalanced="0"/>
    <cacheHierarchy uniqueName="[Таблица1].[Форма отчетности]" caption="Форма отчетности" attribute="1" defaultMemberUniqueName="[Таблица1].[Форма отчетности].[All]" allUniqueName="[Таблица1].[Форма отчетности].[All]" dimensionUniqueName="[Таблица1]" displayFolder="" count="0" memberValueDatatype="130" unbalanced="0"/>
    <cacheHierarchy uniqueName="[Таблица1].[Месяцев]" caption="Месяцев" attribute="1" defaultMemberUniqueName="[Таблица1].[Месяцев].[All]" allUniqueName="[Таблица1].[Месяцев].[All]" dimensionUniqueName="[Таблица1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Число элементов в столбце ОГРН]" caption="Число элементов в столбце ОГР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разных элементов в столбце ОГРН]" caption="Число разных элементов в столбце ОГР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РНКО]" caption="Число элементов в столбце РНКО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РНКО]" caption="Число разных элементов в столбце РНКО" measure="1" displayFolder="" measureGroup="Таблица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Форма отчетности]" caption="Число элементов в столбце Форма отчетности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разных элементов в столбце Форма отчетности]" caption="Число разных элементов в столбце Форма отчетности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Дата представления]" caption="Число элементов в столбце Дата представления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Месяцев]" caption="Сумма по столбцу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Максимум в столбце Месяцев]" caption="Максимум в столбце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Месяцев]" caption="Число элементов в столбце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ьев Валерий Иванович" refreshedDate="45715.490289351852" backgroundQuery="1" createdVersion="6" refreshedVersion="6" minRefreshableVersion="3" recordCount="0" supportSubquery="1" supportAdvancedDrill="1" xr:uid="{00000000-000A-0000-FFFF-FFFF0A000000}">
  <cacheSource type="external" connectionId="1"/>
  <cacheFields count="2">
    <cacheField name="[Таблица1].[Отчётный год].[Отчётный год]" caption="Отчётный год" numFmtId="0" level="1">
      <sharedItems containsSemiMixedTypes="0" containsString="0" containsNumber="1" containsInteger="1" minValue="2022" maxValue="2023" count="2"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Таблица1].[Отчётный год].&amp;[2022]"/>
            <x15:cachedUniqueName index="1" name="[Таблица1].[Отчётный год].&amp;[2023]"/>
          </x15:cachedUniqueNames>
        </ext>
      </extLst>
    </cacheField>
    <cacheField name="[Measures].[Число элементов в столбце РНКО]" caption="Число элементов в столбце РНКО" numFmtId="0" hierarchy="10" level="32767"/>
  </cacheFields>
  <cacheHierarchies count="18">
    <cacheHierarchy uniqueName="[Таблица1].[Отчётный год]" caption="Отчётный год" attribute="1" defaultMemberUniqueName="[Таблица1].[Отчётный год].[All]" allUniqueName="[Таблица1].[Отчётный год].[All]" dimensionUniqueName="[Таблица1]" displayFolder="" count="2" memberValueDatatype="20" unbalanced="0">
      <fieldsUsage count="2">
        <fieldUsage x="-1"/>
        <fieldUsage x="0"/>
      </fieldsUsage>
    </cacheHierarchy>
    <cacheHierarchy uniqueName="[Таблица1].[Дата представления]" caption="Дата представления" attribute="1" defaultMemberUniqueName="[Таблица1].[Дата представления].[All]" allUniqueName="[Таблица1].[Дата представления].[All]" dimensionUniqueName="[Таблица1]" displayFolder="" count="0" memberValueDatatype="130" unbalanced="0"/>
    <cacheHierarchy uniqueName="[Таблица1].[ОГРН]" caption="ОГРН" attribute="1" defaultMemberUniqueName="[Таблица1].[ОГРН].[All]" allUniqueName="[Таблица1].[ОГРН].[All]" dimensionUniqueName="[Таблица1]" displayFolder="" count="0" memberValueDatatype="130" unbalanced="0"/>
    <cacheHierarchy uniqueName="[Таблица1].[РНКО]" caption="РНКО" attribute="1" defaultMemberUniqueName="[Таблица1].[РНКО].[All]" allUniqueName="[Таблица1].[РНКО].[All]" dimensionUniqueName="[Таблица1]" displayFolder="" count="0" memberValueDatatype="130" unbalanced="0"/>
    <cacheHierarchy uniqueName="[Таблица1].[Форма отчетности]" caption="Форма отчетности" attribute="1" defaultMemberUniqueName="[Таблица1].[Форма отчетности].[All]" allUniqueName="[Таблица1].[Форма отчетности].[All]" dimensionUniqueName="[Таблица1]" displayFolder="" count="0" memberValueDatatype="130" unbalanced="0"/>
    <cacheHierarchy uniqueName="[Таблица1].[Месяцев]" caption="Месяцев" attribute="1" defaultMemberUniqueName="[Таблица1].[Месяцев].[All]" allUniqueName="[Таблица1].[Месяцев].[All]" dimensionUniqueName="[Таблица1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Число элементов в столбце ОГРН]" caption="Число элементов в столбце ОГР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разных элементов в столбце ОГРН]" caption="Число разных элементов в столбце ОГР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РНКО]" caption="Число элементов в столбце РНКО" measure="1" displayFolder="" measureGroup="Таблица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РНКО]" caption="Число разных элементов в столбце РНКО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Форма отчетности]" caption="Число элементов в столбце Форма отчетности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разных элементов в столбце Форма отчетности]" caption="Число разных элементов в столбце Форма отчетности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Дата представления]" caption="Число элементов в столбце Дата представления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Месяцев]" caption="Сумма по столбцу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Максимум в столбце Месяцев]" caption="Максимум в столбце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Месяцев]" caption="Число элементов в столбце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ьев Валерий Иванович" refreshedDate="45715.490289699075" backgroundQuery="1" createdVersion="6" refreshedVersion="6" minRefreshableVersion="3" recordCount="0" supportSubquery="1" supportAdvancedDrill="1" xr:uid="{00000000-000A-0000-FFFF-FFFF0B000000}">
  <cacheSource type="external" connectionId="1"/>
  <cacheFields count="3">
    <cacheField name="[Таблица1].[Форма отчетности].[Форма отчетности]" caption="Форма отчетности" numFmtId="0" hierarchy="4" level="1">
      <sharedItems count="5">
        <s v="800P"/>
        <s v="800PR"/>
        <s v="800PZ"/>
        <s v="PUBL"/>
        <s v="PUBLR"/>
      </sharedItems>
    </cacheField>
    <cacheField name="[Таблица1].[Отчётный год].[Отчётный год]" caption="Отчётный год" numFmtId="0" level="1">
      <sharedItems containsSemiMixedTypes="0" containsString="0" containsNumber="1" containsInteger="1" minValue="2022" maxValue="2023" count="2"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Таблица1].[Отчётный год].&amp;[2022]"/>
            <x15:cachedUniqueName index="1" name="[Таблица1].[Отчётный год].&amp;[2023]"/>
          </x15:cachedUniqueNames>
        </ext>
      </extLst>
    </cacheField>
    <cacheField name="[Measures].[Максимум в столбце Месяцев]" caption="Максимум в столбце Месяцев" numFmtId="0" hierarchy="16" level="32767"/>
  </cacheFields>
  <cacheHierarchies count="18">
    <cacheHierarchy uniqueName="[Таблица1].[Отчётный год]" caption="Отчётный год" attribute="1" defaultMemberUniqueName="[Таблица1].[Отчётный год].[All]" allUniqueName="[Таблица1].[Отчётный год].[All]" dimensionUniqueName="[Таблица1]" displayFolder="" count="2" memberValueDatatype="20" unbalanced="0">
      <fieldsUsage count="2">
        <fieldUsage x="-1"/>
        <fieldUsage x="1"/>
      </fieldsUsage>
    </cacheHierarchy>
    <cacheHierarchy uniqueName="[Таблица1].[Дата представления]" caption="Дата представления" attribute="1" defaultMemberUniqueName="[Таблица1].[Дата представления].[All]" allUniqueName="[Таблица1].[Дата представления].[All]" dimensionUniqueName="[Таблица1]" displayFolder="" count="0" memberValueDatatype="130" unbalanced="0"/>
    <cacheHierarchy uniqueName="[Таблица1].[ОГРН]" caption="ОГРН" attribute="1" defaultMemberUniqueName="[Таблица1].[ОГРН].[All]" allUniqueName="[Таблица1].[ОГРН].[All]" dimensionUniqueName="[Таблица1]" displayFolder="" count="0" memberValueDatatype="130" unbalanced="0"/>
    <cacheHierarchy uniqueName="[Таблица1].[РНКО]" caption="РНКО" attribute="1" defaultMemberUniqueName="[Таблица1].[РНКО].[All]" allUniqueName="[Таблица1].[РНКО].[All]" dimensionUniqueName="[Таблица1]" displayFolder="" count="0" memberValueDatatype="130" unbalanced="0"/>
    <cacheHierarchy uniqueName="[Таблица1].[Форма отчетности]" caption="Форма отчетности" attribute="1" defaultMemberUniqueName="[Таблица1].[Форма отчетности].[All]" allUniqueName="[Таблица1].[Форма отчетности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Месяцев]" caption="Месяцев" attribute="1" defaultMemberUniqueName="[Таблица1].[Месяцев].[All]" allUniqueName="[Таблица1].[Месяцев].[All]" dimensionUniqueName="[Таблица1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Число элементов в столбце ОГРН]" caption="Число элементов в столбце ОГР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разных элементов в столбце ОГРН]" caption="Число разных элементов в столбце ОГР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РНКО]" caption="Число элементов в столбце РНКО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РНКО]" caption="Число разных элементов в столбце РНКО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Форма отчетности]" caption="Число элементов в столбце Форма отчетности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разных элементов в столбце Форма отчетности]" caption="Число разных элементов в столбце Форма отчетности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Дата представления]" caption="Число элементов в столбце Дата представления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Месяцев]" caption="Сумма по столбцу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Максимум в столбце Месяцев]" caption="Максимум в столбце Месяцев" measure="1" displayFolder="" measureGroup="Таблица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Месяцев]" caption="Число элементов в столбце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ьев Валерий Иванович" refreshedDate="45715.490290046298" backgroundQuery="1" createdVersion="6" refreshedVersion="6" minRefreshableVersion="3" recordCount="0" supportSubquery="1" supportAdvancedDrill="1" xr:uid="{00000000-000A-0000-FFFF-FFFF0C000000}">
  <cacheSource type="external" connectionId="1"/>
  <cacheFields count="4">
    <cacheField name="[Таблица1].[Форма отчетности].[Форма отчетности]" caption="Форма отчетности" numFmtId="0" hierarchy="4" level="1">
      <sharedItems count="5">
        <s v="800P"/>
        <s v="800PR"/>
        <s v="800PZ"/>
        <s v="PUBL"/>
        <s v="PUBLR"/>
      </sharedItems>
    </cacheField>
    <cacheField name="[Таблица1].[Отчётный год].[Отчётный год]" caption="Отчётный год" numFmtId="0" level="1">
      <sharedItems containsSemiMixedTypes="0" containsNonDate="0" containsString="0"/>
    </cacheField>
    <cacheField name="[Таблица1].[Месяцев].[Месяцев]" caption="Месяцев" numFmtId="0" hierarchy="5" level="1">
      <sharedItems containsSemiMixedTypes="0" containsString="0" containsNumber="1" containsInteger="1" minValue="2" maxValue="10" count="7">
        <n v="2"/>
        <n v="3"/>
        <n v="4"/>
        <n v="5"/>
        <n v="6"/>
        <n v="7"/>
        <n v="10"/>
      </sharedItems>
      <extLst>
        <ext xmlns:x15="http://schemas.microsoft.com/office/spreadsheetml/2010/11/main" uri="{4F2E5C28-24EA-4eb8-9CBF-B6C8F9C3D259}">
          <x15:cachedUniqueNames>
            <x15:cachedUniqueName index="0" name="[Таблица1].[Месяцев].&amp;[2]"/>
            <x15:cachedUniqueName index="1" name="[Таблица1].[Месяцев].&amp;[3]"/>
            <x15:cachedUniqueName index="2" name="[Таблица1].[Месяцев].&amp;[4]"/>
            <x15:cachedUniqueName index="3" name="[Таблица1].[Месяцев].&amp;[5]"/>
            <x15:cachedUniqueName index="4" name="[Таблица1].[Месяцев].&amp;[6]"/>
            <x15:cachedUniqueName index="5" name="[Таблица1].[Месяцев].&amp;[7]"/>
            <x15:cachedUniqueName index="6" name="[Таблица1].[Месяцев].&amp;[10]"/>
          </x15:cachedUniqueNames>
        </ext>
      </extLst>
    </cacheField>
    <cacheField name="[Measures].[Число элементов в столбце Месяцев]" caption="Число элементов в столбце Месяцев" numFmtId="0" hierarchy="17" level="32767"/>
  </cacheFields>
  <cacheHierarchies count="18">
    <cacheHierarchy uniqueName="[Таблица1].[Отчётный год]" caption="Отчётный год" attribute="1" defaultMemberUniqueName="[Таблица1].[Отчётный год].[All]" allUniqueName="[Таблица1].[Отчётный год].[All]" dimensionUniqueName="[Таблица1]" displayFolder="" count="2" memberValueDatatype="20" unbalanced="0">
      <fieldsUsage count="2">
        <fieldUsage x="-1"/>
        <fieldUsage x="1"/>
      </fieldsUsage>
    </cacheHierarchy>
    <cacheHierarchy uniqueName="[Таблица1].[Дата представления]" caption="Дата представления" attribute="1" defaultMemberUniqueName="[Таблица1].[Дата представления].[All]" allUniqueName="[Таблица1].[Дата представления].[All]" dimensionUniqueName="[Таблица1]" displayFolder="" count="0" memberValueDatatype="130" unbalanced="0"/>
    <cacheHierarchy uniqueName="[Таблица1].[ОГРН]" caption="ОГРН" attribute="1" defaultMemberUniqueName="[Таблица1].[ОГРН].[All]" allUniqueName="[Таблица1].[ОГРН].[All]" dimensionUniqueName="[Таблица1]" displayFolder="" count="0" memberValueDatatype="130" unbalanced="0"/>
    <cacheHierarchy uniqueName="[Таблица1].[РНКО]" caption="РНКО" attribute="1" defaultMemberUniqueName="[Таблица1].[РНКО].[All]" allUniqueName="[Таблица1].[РНКО].[All]" dimensionUniqueName="[Таблица1]" displayFolder="" count="0" memberValueDatatype="130" unbalanced="0"/>
    <cacheHierarchy uniqueName="[Таблица1].[Форма отчетности]" caption="Форма отчетности" attribute="1" defaultMemberUniqueName="[Таблица1].[Форма отчетности].[All]" allUniqueName="[Таблица1].[Форма отчетности].[All]" dimensionUniqueName="[Таблица1]" displayFolder="" count="2" memberValueDatatype="130" unbalanced="0">
      <fieldsUsage count="2">
        <fieldUsage x="-1"/>
        <fieldUsage x="0"/>
      </fieldsUsage>
    </cacheHierarchy>
    <cacheHierarchy uniqueName="[Таблица1].[Месяцев]" caption="Месяцев" attribute="1" defaultMemberUniqueName="[Таблица1].[Месяцев].[All]" allUniqueName="[Таблица1].[Месяцев].[All]" dimensionUniqueName="[Таблица1]" displayFolder="" count="2" memberValueDatatype="20" unbalanced="0">
      <fieldsUsage count="2">
        <fieldUsage x="-1"/>
        <fieldUsage x="2"/>
      </fieldsUsage>
    </cacheHierarchy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Число элементов в столбце ОГРН]" caption="Число элементов в столбце ОГР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разных элементов в столбце ОГРН]" caption="Число разных элементов в столбце ОГР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РНКО]" caption="Число элементов в столбце РНКО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РНКО]" caption="Число разных элементов в столбце РНКО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Форма отчетности]" caption="Число элементов в столбце Форма отчетности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разных элементов в столбце Форма отчетности]" caption="Число разных элементов в столбце Форма отчетности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Дата представления]" caption="Число элементов в столбце Дата представления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Месяцев]" caption="Сумма по столбцу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Максимум в столбце Месяцев]" caption="Максимум в столбце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Месяцев]" caption="Число элементов в столбце Месяцев" measure="1" displayFolder="" measureGroup="Таблица1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ьев Валерий Иванович" refreshedDate="45715.490290393522" backgroundQuery="1" createdVersion="6" refreshedVersion="6" minRefreshableVersion="3" recordCount="0" supportSubquery="1" supportAdvancedDrill="1" xr:uid="{00000000-000A-0000-FFFF-FFFF0D000000}">
  <cacheSource type="external" connectionId="1"/>
  <cacheFields count="3">
    <cacheField name="[Таблица1].[Отчётный год].[Отчётный год]" caption="Отчётный год" numFmtId="0" level="1">
      <sharedItems containsSemiMixedTypes="0" containsString="0" containsNumber="1" containsInteger="1" minValue="2022" maxValue="2023" count="2"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Таблица1].[Отчётный год].&amp;[2022]"/>
            <x15:cachedUniqueName index="1" name="[Таблица1].[Отчётный год].&amp;[2023]"/>
          </x15:cachedUniqueNames>
        </ext>
      </extLst>
    </cacheField>
    <cacheField name="[Таблица1].[РНКО].[РНКО]" caption="РНКО" numFmtId="0" hierarchy="3" level="1">
      <sharedItems count="360">
        <s v="1"/>
        <s v="1000"/>
        <s v="101"/>
        <s v="1046"/>
        <s v="1049"/>
        <s v="1052"/>
        <s v="106"/>
        <s v="1067"/>
        <s v="1114"/>
        <s v="1115"/>
        <s v="1143"/>
        <s v="1144"/>
        <s v="1151"/>
        <s v="1158"/>
        <s v="121"/>
        <s v="1281"/>
        <s v="1288"/>
        <s v="1291"/>
        <s v="1307"/>
        <s v="1312"/>
        <s v="1319"/>
        <s v="1326"/>
        <s v="1329"/>
        <s v="1343"/>
        <s v="1352"/>
        <s v="1354"/>
        <s v="1370"/>
        <s v="1376"/>
        <s v="1399"/>
        <s v="1455"/>
        <s v="1481"/>
        <s v="1557"/>
        <s v="1573"/>
        <s v="1581"/>
        <s v="1637"/>
        <s v="1659"/>
        <s v="1680"/>
        <s v="170"/>
        <s v="1720"/>
        <s v="1732"/>
        <s v="1745"/>
        <s v="1747"/>
        <s v="1765"/>
        <s v="1781"/>
        <s v="1788"/>
        <s v="1809"/>
        <s v="1810"/>
        <s v="1818"/>
        <s v="1829"/>
        <s v="1885"/>
        <s v="1896"/>
        <s v="1920"/>
        <s v="1927"/>
        <s v="1948"/>
        <s v="1949"/>
        <s v="1966"/>
        <s v="1973"/>
        <s v="1978"/>
        <s v="2"/>
        <s v="2015"/>
        <s v="2034"/>
        <s v="2048"/>
        <s v="2065"/>
        <s v="2070"/>
        <s v="2085"/>
        <s v="21"/>
        <s v="2103"/>
        <s v="2110"/>
        <s v="2119"/>
        <s v="212"/>
        <s v="2152"/>
        <s v="2168"/>
        <s v="2170"/>
        <s v="2208"/>
        <s v="2209"/>
        <s v="2210"/>
        <s v="2216"/>
        <s v="2225"/>
        <s v="2241"/>
        <s v="2245"/>
        <s v="2252"/>
        <s v="2268"/>
        <s v="2272"/>
        <s v="2275"/>
        <s v="2289"/>
        <s v="2304"/>
        <s v="2306"/>
        <s v="2307"/>
        <s v="2309"/>
        <s v="2312"/>
        <s v="236"/>
        <s v="2368"/>
        <s v="2374"/>
        <s v="2390"/>
        <s v="2402"/>
        <s v="2407"/>
        <s v="2438"/>
        <s v="2440"/>
        <s v="2443"/>
        <s v="249"/>
        <s v="2490"/>
        <s v="2494"/>
        <s v="2495"/>
        <s v="2499"/>
        <s v="2506"/>
        <s v="2507"/>
        <s v="2518"/>
        <s v="2530"/>
        <s v="2534"/>
        <s v="254"/>
        <s v="2546"/>
        <s v="2551"/>
        <s v="2557"/>
        <s v="2559"/>
        <s v="256"/>
        <s v="2564"/>
        <s v="2568"/>
        <s v="2574"/>
        <s v="2576"/>
        <s v="2584"/>
        <s v="2587"/>
        <s v="2590"/>
        <s v="2602"/>
        <s v="2609"/>
        <s v="2611"/>
        <s v="2618"/>
        <s v="2629"/>
        <s v="2638"/>
        <s v="2645"/>
        <s v="2650"/>
        <s v="2659"/>
        <s v="2664"/>
        <s v="2673"/>
        <s v="2682"/>
        <s v="2684"/>
        <s v="2707"/>
        <s v="2721"/>
        <s v="2722"/>
        <s v="2726"/>
        <s v="2733"/>
        <s v="2738"/>
        <s v="2748"/>
        <s v="2755"/>
        <s v="2761"/>
        <s v="2763"/>
        <s v="2766"/>
        <s v="2772"/>
        <s v="2776"/>
        <s v="2789"/>
        <s v="2790"/>
        <s v="2796"/>
        <s v="2799"/>
        <s v="2802"/>
        <s v="2807"/>
        <s v="2816"/>
        <s v="2830"/>
        <s v="2838"/>
        <s v="2846"/>
        <s v="2853"/>
        <s v="2860"/>
        <s v="2867"/>
        <s v="2868"/>
        <s v="2876"/>
        <s v="2877"/>
        <s v="2879"/>
        <s v="2880"/>
        <s v="2881"/>
        <s v="2883"/>
        <s v="2900"/>
        <s v="2905"/>
        <s v="2914"/>
        <s v="2929"/>
        <s v="2932"/>
        <s v="2964"/>
        <s v="2982"/>
        <s v="2990"/>
        <s v="2995"/>
        <s v="2996"/>
        <s v="2997"/>
        <s v="2998"/>
        <s v="3001"/>
        <s v="3013"/>
        <s v="3017"/>
        <s v="3027"/>
        <s v="3061"/>
        <s v="3077"/>
        <s v="3095"/>
        <s v="3099"/>
        <s v="3116"/>
        <s v="3124"/>
        <s v="3136"/>
        <s v="3138"/>
        <s v="316"/>
        <s v="3161"/>
        <s v="3166"/>
        <s v="3172"/>
        <s v="3173"/>
        <s v="3175"/>
        <s v="3176"/>
        <s v="3184"/>
        <s v="3185"/>
        <s v="3194"/>
        <s v="3202"/>
        <s v="3223"/>
        <s v="3224"/>
        <s v="3231"/>
        <s v="3235"/>
        <s v="3242"/>
        <s v="3245"/>
        <s v="3247"/>
        <s v="3251"/>
        <s v="3252"/>
        <s v="3255"/>
        <s v="3257"/>
        <s v="3269"/>
        <s v="3271"/>
        <s v="3279"/>
        <s v="328"/>
        <s v="3287"/>
        <s v="3290"/>
        <s v="3292"/>
        <s v="3293"/>
        <s v="3294"/>
        <s v="3296"/>
        <s v="3298"/>
        <s v="330"/>
        <s v="3300"/>
        <s v="3303"/>
        <s v="3306"/>
        <s v="3311"/>
        <s v="3314"/>
        <s v="3318"/>
        <s v="3324"/>
        <s v="3328"/>
        <s v="3330"/>
        <s v="3333"/>
        <s v="3337"/>
        <s v="3340"/>
        <s v="3341"/>
        <s v="3349"/>
        <s v="3354"/>
        <s v="3365"/>
        <s v="3379"/>
        <s v="3388"/>
        <s v="3390"/>
        <s v="3395"/>
        <s v="3396"/>
        <s v="3403"/>
        <s v="3407"/>
        <s v="3413"/>
        <s v="3415"/>
        <s v="3416"/>
        <s v="3417"/>
        <s v="3421"/>
        <s v="3436"/>
        <s v="3446"/>
        <s v="3450"/>
        <s v="3452"/>
        <s v="3454"/>
        <s v="3460"/>
        <s v="3463"/>
        <s v="3465"/>
        <s v="3466"/>
        <s v="3467"/>
        <s v="3468"/>
        <s v="3470"/>
        <s v="3473"/>
        <s v="3475"/>
        <s v="3479"/>
        <s v="3482"/>
        <s v="3490"/>
        <s v="3494"/>
        <s v="3500"/>
        <s v="3505"/>
        <s v="3507"/>
        <s v="3508"/>
        <s v="3510"/>
        <s v="3511"/>
        <s v="3512"/>
        <s v="3515"/>
        <s v="3516"/>
        <s v="3517"/>
        <s v="3518"/>
        <s v="3519"/>
        <s v="3520"/>
        <s v="3522"/>
        <s v="3523"/>
        <s v="3524"/>
        <s v="3525"/>
        <s v="3527"/>
        <s v="3529"/>
        <s v="3531"/>
        <s v="3532"/>
        <s v="3533"/>
        <s v="3535"/>
        <s v="3538"/>
        <s v="3539"/>
        <s v="354"/>
        <s v="3540"/>
        <s v="3541"/>
        <s v="3542"/>
        <s v="3543"/>
        <s v="3544"/>
        <s v="3545"/>
        <s v="3546"/>
        <s v="3547"/>
        <s v="356"/>
        <s v="415"/>
        <s v="429"/>
        <s v="435"/>
        <s v="436"/>
        <s v="438"/>
        <s v="444"/>
        <s v="478"/>
        <s v="480"/>
        <s v="481"/>
        <s v="485"/>
        <s v="492"/>
        <s v="493"/>
        <s v="503"/>
        <s v="524"/>
        <s v="53"/>
        <s v="537"/>
        <s v="538"/>
        <s v="554"/>
        <s v="567"/>
        <s v="574"/>
        <s v="575"/>
        <s v="588"/>
        <s v="598"/>
        <s v="600"/>
        <s v="604"/>
        <s v="609"/>
        <s v="646"/>
        <s v="650"/>
        <s v="665"/>
        <s v="67"/>
        <s v="685"/>
        <s v="695"/>
        <s v="702"/>
        <s v="705"/>
        <s v="708"/>
        <s v="760"/>
        <s v="77"/>
        <s v="779"/>
        <s v="783"/>
        <s v="804"/>
        <s v="817"/>
        <s v="841"/>
        <s v="842"/>
        <s v="843"/>
        <s v="85"/>
        <s v="857"/>
        <s v="875"/>
        <s v="902"/>
        <s v="903"/>
        <s v="933"/>
        <s v="963"/>
        <s v="965"/>
        <s v="990"/>
      </sharedItems>
    </cacheField>
    <cacheField name="[Measures].[Число разных элементов в столбце РНКО]" caption="Число разных элементов в столбце РНКО" numFmtId="0" hierarchy="11" level="32767"/>
  </cacheFields>
  <cacheHierarchies count="18">
    <cacheHierarchy uniqueName="[Таблица1].[Отчётный год]" caption="Отчётный год" attribute="1" defaultMemberUniqueName="[Таблица1].[Отчётный год].[All]" allUniqueName="[Таблица1].[Отчётный год].[All]" dimensionUniqueName="[Таблица1]" displayFolder="" count="2" memberValueDatatype="20" unbalanced="0">
      <fieldsUsage count="2">
        <fieldUsage x="-1"/>
        <fieldUsage x="0"/>
      </fieldsUsage>
    </cacheHierarchy>
    <cacheHierarchy uniqueName="[Таблица1].[Дата представления]" caption="Дата представления" attribute="1" defaultMemberUniqueName="[Таблица1].[Дата представления].[All]" allUniqueName="[Таблица1].[Дата представления].[All]" dimensionUniqueName="[Таблица1]" displayFolder="" count="0" memberValueDatatype="130" unbalanced="0"/>
    <cacheHierarchy uniqueName="[Таблица1].[ОГРН]" caption="ОГРН" attribute="1" defaultMemberUniqueName="[Таблица1].[ОГРН].[All]" allUniqueName="[Таблица1].[ОГРН].[All]" dimensionUniqueName="[Таблица1]" displayFolder="" count="0" memberValueDatatype="130" unbalanced="0"/>
    <cacheHierarchy uniqueName="[Таблица1].[РНКО]" caption="РНКО" attribute="1" defaultMemberUniqueName="[Таблица1].[РНКО].[All]" allUniqueName="[Таблица1].[РНКО].[All]" dimensionUniqueName="[Таблица1]" displayFolder="" count="2" memberValueDatatype="130" unbalanced="0">
      <fieldsUsage count="2">
        <fieldUsage x="-1"/>
        <fieldUsage x="1"/>
      </fieldsUsage>
    </cacheHierarchy>
    <cacheHierarchy uniqueName="[Таблица1].[Форма отчетности]" caption="Форма отчетности" attribute="1" defaultMemberUniqueName="[Таблица1].[Форма отчетности].[All]" allUniqueName="[Таблица1].[Форма отчетности].[All]" dimensionUniqueName="[Таблица1]" displayFolder="" count="0" memberValueDatatype="130" unbalanced="0"/>
    <cacheHierarchy uniqueName="[Таблица1].[Месяцев]" caption="Месяцев" attribute="1" defaultMemberUniqueName="[Таблица1].[Месяцев].[All]" allUniqueName="[Таблица1].[Месяцев].[All]" dimensionUniqueName="[Таблица1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Число элементов в столбце ОГРН]" caption="Число элементов в столбце ОГР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разных элементов в столбце ОГРН]" caption="Число разных элементов в столбце ОГР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РНКО]" caption="Число элементов в столбце РНКО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РНКО]" caption="Число разных элементов в столбце РНКО" measure="1" displayFolder="" measureGroup="Таблица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Форма отчетности]" caption="Число элементов в столбце Форма отчетности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разных элементов в столбце Форма отчетности]" caption="Число разных элементов в столбце Форма отчетности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Дата представления]" caption="Число элементов в столбце Дата представления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Месяцев]" caption="Сумма по столбцу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Максимум в столбце Месяцев]" caption="Максимум в столбце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Число элементов в столбце Месяцев]" caption="Число элементов в столбце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Таблица1" uniqueName="[Таблица1]" caption="Таблица1"/>
  </dimensions>
  <measureGroups count="1">
    <measureGroup name="Таблица1" caption="Таблица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Артемьев Валерий Иванович" refreshedDate="45714.485014930557" backgroundQuery="1" createdVersion="3" refreshedVersion="6" minRefreshableVersion="3" recordCount="0" supportSubquery="1" supportAdvancedDrill="1" xr:uid="{00000000-000A-0000-FFFF-FFFF0E000000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7">
    <cacheHierarchy uniqueName="[Таблица1].[Отчётный год]" caption="Отчётный год" attribute="1" defaultMemberUniqueName="[Таблица1].[Отчётный год].[All]" allUniqueName="[Таблица1].[Отчётный год].[All]" dimensionUniqueName="[Таблица1]" displayFolder="" count="2" memberValueDatatype="20" unbalanced="0"/>
    <cacheHierarchy uniqueName="[Таблица1].[Дата представления]" caption="Дата представления" attribute="1" defaultMemberUniqueName="[Таблица1].[Дата представления].[All]" allUniqueName="[Таблица1].[Дата представления].[All]" dimensionUniqueName="[Таблица1]" displayFolder="" count="0" memberValueDatatype="130" unbalanced="0"/>
    <cacheHierarchy uniqueName="[Таблица1].[ОГРН]" caption="ОГРН" attribute="1" defaultMemberUniqueName="[Таблица1].[ОГРН].[All]" allUniqueName="[Таблица1].[ОГРН].[All]" dimensionUniqueName="[Таблица1]" displayFolder="" count="0" memberValueDatatype="130" unbalanced="0"/>
    <cacheHierarchy uniqueName="[Таблица1].[РНКО]" caption="РНКО" attribute="1" defaultMemberUniqueName="[Таблица1].[РНКО].[All]" allUniqueName="[Таблица1].[РНКО].[All]" dimensionUniqueName="[Таблица1]" displayFolder="" count="0" memberValueDatatype="130" unbalanced="0"/>
    <cacheHierarchy uniqueName="[Таблица1].[Форма отчетности]" caption="Форма отчетности" attribute="1" defaultMemberUniqueName="[Таблица1].[Форма отчетности].[All]" allUniqueName="[Таблица1].[Форма отчетности].[All]" dimensionUniqueName="[Таблица1]" displayFolder="" count="0" memberValueDatatype="130" unbalanced="0"/>
    <cacheHierarchy uniqueName="[Таблица1].[Месяцев]" caption="Месяцев" attribute="1" defaultMemberUniqueName="[Таблица1].[Месяцев].[All]" allUniqueName="[Таблица1].[Месяцев].[All]" dimensionUniqueName="[Таблица1]" displayFolder="" count="0" memberValueDatatype="20" unbalanced="0"/>
    <cacheHierarchy uniqueName="[Measures].[__XL_Count Таблица1]" caption="__XL_Count Таблица1" measure="1" displayFolder="" measureGroup="Таблица1" count="0" hidden="1"/>
    <cacheHierarchy uniqueName="[Measures].[__Не определено ни одной меры]" caption="__Не определено ни одной меры" measure="1" displayFolder="" count="0" hidden="1"/>
    <cacheHierarchy uniqueName="[Measures].[Число элементов в столбце ОГРН]" caption="Число элементов в столбце ОГР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разных элементов в столбце ОГРН]" caption="Число разных элементов в столбце ОГРН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Число элементов в столбце РНКО]" caption="Число элементов в столбце РНКО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разных элементов в столбце РНКО]" caption="Число разных элементов в столбце РНКО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Число элементов в столбце Форма отчетности]" caption="Число элементов в столбце Форма отчетности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разных элементов в столбце Форма отчетности]" caption="Число разных элементов в столбце Форма отчетности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Число элементов в столбце Дата представления]" caption="Число элементов в столбце Дата представления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Сумма по столбцу Месяцев]" caption="Сумма по столбцу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Максимум в столбце Месяцев]" caption="Максимум в столбце Месяцев" measure="1" displayFolder="" measureGroup="Таблица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1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Сводная таблица3" cacheId="17" applyNumberFormats="0" applyBorderFormats="0" applyFontFormats="0" applyPatternFormats="0" applyAlignmentFormats="0" applyWidthHeightFormats="1" dataCaption="Значения" missingCaption="0" tag="c9b16223-7723-4bce-a950-12abddf8f347" updatedVersion="6" minRefreshableVersion="3" subtotalHiddenItems="1" colGrandTotals="0" itemPrintTitles="1" createdVersion="6" indent="0" outline="1" outlineData="1" multipleFieldFilters="0" rowHeaderCaption="Форма" colHeaderCaption="Отчётный год">
  <location ref="I3:P10" firstHeaderRow="1" firstDataRow="2" firstDataCol="1" rowPageCount="1" colPageCount="1"/>
  <pivotFields count="4"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allDrilled="1" showAll="0" sortType="descending" defaultAttributeDrillState="1">
      <items count="1">
        <item t="default"/>
      </items>
    </pivotField>
    <pivotField axis="axisCol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</pivotFields>
  <rowFields count="1">
    <field x="0"/>
  </rowFields>
  <rowItems count="6">
    <i>
      <x v="1"/>
    </i>
    <i>
      <x v="4"/>
    </i>
    <i>
      <x v="3"/>
    </i>
    <i>
      <x/>
    </i>
    <i>
      <x v="2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1">
    <pageField fld="1" hier="0" name="[Таблица1].[Отчётный год].[All]" cap="All"/>
  </pageFields>
  <dataFields count="1">
    <dataField name="Число элементов в столбце Месяцев" fld="3" subtotal="count" baseField="0" baseItem="4" numFmtId="1"/>
  </dataFields>
  <formats count="10">
    <format dxfId="44">
      <pivotArea type="origin" dataOnly="0" labelOnly="1" outline="0" fieldPosition="0"/>
    </format>
    <format dxfId="43">
      <pivotArea field="1" type="button" dataOnly="0" labelOnly="1" outline="0" axis="axisPage" fieldPosition="0"/>
    </format>
    <format dxfId="42">
      <pivotArea grandRow="1" outline="0" collapsedLevelsAreSubtotals="1" fieldPosition="0"/>
    </format>
    <format dxfId="41">
      <pivotArea dataOnly="0" labelOnly="1" grandRow="1" outline="0" fieldPosition="0"/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outline="0" collapsedLevelsAreSubtotals="1" fieldPosition="0"/>
    </format>
    <format dxfId="35">
      <pivotArea outline="0" collapsedLevelsAreSubtotals="1" fieldPosition="0"/>
    </format>
  </formats>
  <pivotHierarchies count="18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Отличие"/>
    <pivotHierarchy dragToData="1"/>
    <pivotHierarchy dragToData="1"/>
    <pivotHierarchy dragToData="1"/>
    <pivotHierarchy dragToData="1" caption="Максимум в столбце Месяцев"/>
    <pivotHierarchy dragToData="1" caption="Число элементов в столбце Месяцев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абочий файл 2022-2023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Сводная таблица2" cacheId="16" applyNumberFormats="0" applyBorderFormats="0" applyFontFormats="0" applyPatternFormats="0" applyAlignmentFormats="0" applyWidthHeightFormats="1" dataCaption="Значения" missingCaption="0" tag="c9b16223-7723-4bce-a950-12abddf8f347" updatedVersion="6" minRefreshableVersion="3" subtotalHiddenItems="1" itemPrintTitles="1" createdVersion="6" indent="0" outline="1" outlineData="1" multipleFieldFilters="0" rowHeaderCaption="Форма" colHeaderCaption="Отчётный год">
  <location ref="B2:E9" firstHeaderRow="1" firstDataRow="2" firstDataCol="1"/>
  <pivotFields count="3">
    <pivotField axis="axisRow" allDrilled="1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howAll="0" sortType="descending" defaultAttributeDrillState="1">
      <items count="3">
        <item x="1"/>
        <item x="0"/>
        <item t="default"/>
      </items>
    </pivotField>
    <pivotField dataField="1" showAll="0"/>
  </pivotFields>
  <rowFields count="1">
    <field x="0"/>
  </rowFields>
  <rowItems count="6">
    <i>
      <x v="1"/>
    </i>
    <i>
      <x v="4"/>
    </i>
    <i>
      <x v="3"/>
    </i>
    <i>
      <x/>
    </i>
    <i>
      <x v="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Максимум в столбце Месяцев" fld="2" subtotal="max" baseField="0" baseItem="0" numFmtId="1"/>
  </dataFields>
  <formats count="10">
    <format dxfId="54">
      <pivotArea type="origin" dataOnly="0" labelOnly="1" outline="0" fieldPosition="0"/>
    </format>
    <format dxfId="53">
      <pivotArea field="1" type="button" dataOnly="0" labelOnly="1" outline="0" axis="axisCol" fieldPosition="0"/>
    </format>
    <format dxfId="52">
      <pivotArea grandRow="1" outline="0" collapsedLevelsAreSubtotals="1" fieldPosition="0"/>
    </format>
    <format dxfId="51">
      <pivotArea dataOnly="0" labelOnly="1" grandRow="1" outline="0" fieldPosition="0"/>
    </format>
    <format dxfId="50">
      <pivotArea outline="0" collapsedLevelsAreSubtotals="1" fieldPosition="0"/>
    </format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</formats>
  <pivotHierarchies count="18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Отличие"/>
    <pivotHierarchy dragToData="1"/>
    <pivotHierarchy dragToData="1"/>
    <pivotHierarchy dragToData="1"/>
    <pivotHierarchy dragToData="1" caption="Максимум в столбце Месяцев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абочий файл 2022-2023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Сводная таблица11" cacheId="18" applyNumberFormats="0" applyBorderFormats="0" applyFontFormats="0" applyPatternFormats="0" applyAlignmentFormats="0" applyWidthHeightFormats="1" dataCaption="Значения" missingCaption="0" updatedVersion="6" minRefreshableVersion="3" subtotalHiddenItems="1" rowGrandTotals="0" colGrandTotals="0" itemPrintTitles="1" createdVersion="6" indent="0" outline="1" outlineData="1" multipleFieldFilters="0" rowHeaderCaption="РНКО" colHeaderCaption="Год">
  <location ref="B18:D379" firstHeaderRow="1" firstDataRow="2" firstDataCol="1"/>
  <pivotFields count="3">
    <pivotField axis="axisCol" allDrilled="1" showAll="0" dataSourceSort="1" defaultAttributeDrillState="1">
      <items count="3">
        <item x="0"/>
        <item x="1"/>
        <item t="default"/>
      </items>
    </pivotField>
    <pivotField axis="axisRow" allDrilled="1" showAll="0" sortType="ascending" defaultAttributeDrillState="1">
      <items count="3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t="default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0" count="1" selected="0">
              <x v="0"/>
            </reference>
          </references>
        </pivotArea>
      </autoSortScope>
    </pivotField>
    <pivotField dataField="1" showAll="0"/>
  </pivotFields>
  <rowFields count="1">
    <field x="1"/>
  </rowFields>
  <rowItems count="360">
    <i>
      <x v="210"/>
    </i>
    <i>
      <x v="305"/>
    </i>
    <i>
      <x v="303"/>
    </i>
    <i>
      <x v="149"/>
    </i>
    <i>
      <x v="304"/>
    </i>
    <i>
      <x v="179"/>
    </i>
    <i>
      <x v="182"/>
    </i>
    <i>
      <x v="183"/>
    </i>
    <i>
      <x v="7"/>
    </i>
    <i>
      <x v="184"/>
    </i>
    <i>
      <x v="9"/>
    </i>
    <i>
      <x v="185"/>
    </i>
    <i>
      <x v="11"/>
    </i>
    <i>
      <x v="186"/>
    </i>
    <i>
      <x v="13"/>
    </i>
    <i>
      <x v="187"/>
    </i>
    <i>
      <x v="15"/>
    </i>
    <i>
      <x v="188"/>
    </i>
    <i>
      <x v="17"/>
    </i>
    <i>
      <x v="189"/>
    </i>
    <i>
      <x v="19"/>
    </i>
    <i>
      <x v="190"/>
    </i>
    <i>
      <x v="21"/>
    </i>
    <i>
      <x v="191"/>
    </i>
    <i>
      <x v="23"/>
    </i>
    <i>
      <x v="192"/>
    </i>
    <i>
      <x v="25"/>
    </i>
    <i>
      <x v="193"/>
    </i>
    <i>
      <x v="27"/>
    </i>
    <i>
      <x v="194"/>
    </i>
    <i>
      <x v="29"/>
    </i>
    <i>
      <x v="195"/>
    </i>
    <i>
      <x v="31"/>
    </i>
    <i>
      <x v="196"/>
    </i>
    <i>
      <x v="33"/>
    </i>
    <i>
      <x v="197"/>
    </i>
    <i>
      <x v="35"/>
    </i>
    <i>
      <x v="198"/>
    </i>
    <i>
      <x v="37"/>
    </i>
    <i>
      <x v="199"/>
    </i>
    <i>
      <x v="39"/>
    </i>
    <i>
      <x v="200"/>
    </i>
    <i>
      <x v="41"/>
    </i>
    <i>
      <x v="201"/>
    </i>
    <i>
      <x v="43"/>
    </i>
    <i>
      <x v="202"/>
    </i>
    <i>
      <x v="45"/>
    </i>
    <i>
      <x v="203"/>
    </i>
    <i>
      <x v="47"/>
    </i>
    <i>
      <x v="204"/>
    </i>
    <i>
      <x v="49"/>
    </i>
    <i>
      <x v="205"/>
    </i>
    <i>
      <x v="51"/>
    </i>
    <i>
      <x v="206"/>
    </i>
    <i>
      <x v="53"/>
    </i>
    <i>
      <x v="207"/>
    </i>
    <i>
      <x v="55"/>
    </i>
    <i>
      <x v="208"/>
    </i>
    <i>
      <x v="57"/>
    </i>
    <i>
      <x v="209"/>
    </i>
    <i>
      <x v="59"/>
    </i>
    <i>
      <x v="2"/>
    </i>
    <i>
      <x v="61"/>
    </i>
    <i>
      <x v="211"/>
    </i>
    <i>
      <x v="63"/>
    </i>
    <i>
      <x v="212"/>
    </i>
    <i>
      <x v="65"/>
    </i>
    <i>
      <x v="213"/>
    </i>
    <i>
      <x v="67"/>
    </i>
    <i>
      <x v="214"/>
    </i>
    <i>
      <x v="69"/>
    </i>
    <i>
      <x v="215"/>
    </i>
    <i>
      <x v="71"/>
    </i>
    <i>
      <x v="216"/>
    </i>
    <i>
      <x v="73"/>
    </i>
    <i>
      <x v="217"/>
    </i>
    <i>
      <x v="75"/>
    </i>
    <i>
      <x v="218"/>
    </i>
    <i>
      <x v="77"/>
    </i>
    <i>
      <x v="219"/>
    </i>
    <i>
      <x v="79"/>
    </i>
    <i>
      <x v="220"/>
    </i>
    <i>
      <x v="81"/>
    </i>
    <i>
      <x v="221"/>
    </i>
    <i>
      <x v="83"/>
    </i>
    <i>
      <x v="222"/>
    </i>
    <i>
      <x v="85"/>
    </i>
    <i>
      <x v="223"/>
    </i>
    <i>
      <x v="87"/>
    </i>
    <i>
      <x v="224"/>
    </i>
    <i>
      <x v="89"/>
    </i>
    <i>
      <x v="225"/>
    </i>
    <i>
      <x v="91"/>
    </i>
    <i>
      <x v="226"/>
    </i>
    <i>
      <x v="93"/>
    </i>
    <i>
      <x v="227"/>
    </i>
    <i>
      <x v="95"/>
    </i>
    <i>
      <x v="228"/>
    </i>
    <i>
      <x v="97"/>
    </i>
    <i>
      <x v="229"/>
    </i>
    <i>
      <x v="99"/>
    </i>
    <i>
      <x v="230"/>
    </i>
    <i>
      <x v="101"/>
    </i>
    <i>
      <x v="231"/>
    </i>
    <i>
      <x v="103"/>
    </i>
    <i>
      <x v="232"/>
    </i>
    <i>
      <x v="105"/>
    </i>
    <i>
      <x v="233"/>
    </i>
    <i>
      <x v="107"/>
    </i>
    <i>
      <x v="234"/>
    </i>
    <i>
      <x v="109"/>
    </i>
    <i>
      <x v="235"/>
    </i>
    <i>
      <x v="111"/>
    </i>
    <i>
      <x v="236"/>
    </i>
    <i>
      <x v="113"/>
    </i>
    <i>
      <x v="237"/>
    </i>
    <i>
      <x v="115"/>
    </i>
    <i>
      <x v="238"/>
    </i>
    <i>
      <x v="117"/>
    </i>
    <i>
      <x v="239"/>
    </i>
    <i>
      <x v="119"/>
    </i>
    <i>
      <x v="240"/>
    </i>
    <i>
      <x v="121"/>
    </i>
    <i>
      <x v="241"/>
    </i>
    <i>
      <x v="123"/>
    </i>
    <i>
      <x v="242"/>
    </i>
    <i>
      <x v="125"/>
    </i>
    <i>
      <x v="243"/>
    </i>
    <i>
      <x v="127"/>
    </i>
    <i>
      <x v="244"/>
    </i>
    <i>
      <x v="129"/>
    </i>
    <i>
      <x v="245"/>
    </i>
    <i>
      <x v="131"/>
    </i>
    <i>
      <x v="246"/>
    </i>
    <i>
      <x v="133"/>
    </i>
    <i>
      <x v="247"/>
    </i>
    <i>
      <x v="135"/>
    </i>
    <i>
      <x v="248"/>
    </i>
    <i>
      <x v="137"/>
    </i>
    <i>
      <x v="249"/>
    </i>
    <i>
      <x v="139"/>
    </i>
    <i>
      <x v="250"/>
    </i>
    <i>
      <x v="141"/>
    </i>
    <i>
      <x v="251"/>
    </i>
    <i>
      <x v="143"/>
    </i>
    <i>
      <x v="252"/>
    </i>
    <i>
      <x v="145"/>
    </i>
    <i>
      <x v="253"/>
    </i>
    <i>
      <x v="147"/>
    </i>
    <i>
      <x v="254"/>
    </i>
    <i>
      <x v="1"/>
    </i>
    <i>
      <x v="255"/>
    </i>
    <i>
      <x v="151"/>
    </i>
    <i>
      <x v="256"/>
    </i>
    <i>
      <x v="153"/>
    </i>
    <i>
      <x v="257"/>
    </i>
    <i>
      <x v="155"/>
    </i>
    <i>
      <x v="258"/>
    </i>
    <i>
      <x v="157"/>
    </i>
    <i>
      <x v="259"/>
    </i>
    <i>
      <x v="159"/>
    </i>
    <i>
      <x v="260"/>
    </i>
    <i>
      <x v="161"/>
    </i>
    <i>
      <x v="261"/>
    </i>
    <i>
      <x v="163"/>
    </i>
    <i>
      <x v="262"/>
    </i>
    <i>
      <x v="165"/>
    </i>
    <i>
      <x v="263"/>
    </i>
    <i>
      <x v="167"/>
    </i>
    <i>
      <x v="264"/>
    </i>
    <i>
      <x v="169"/>
    </i>
    <i>
      <x v="265"/>
    </i>
    <i>
      <x v="171"/>
    </i>
    <i>
      <x v="266"/>
    </i>
    <i>
      <x v="173"/>
    </i>
    <i>
      <x v="267"/>
    </i>
    <i>
      <x v="175"/>
    </i>
    <i>
      <x v="268"/>
    </i>
    <i>
      <x v="177"/>
    </i>
    <i>
      <x v="269"/>
    </i>
    <i>
      <x/>
    </i>
    <i>
      <x v="270"/>
    </i>
    <i>
      <x v="181"/>
    </i>
    <i>
      <x v="271"/>
    </i>
    <i>
      <x v="8"/>
    </i>
    <i>
      <x v="272"/>
    </i>
    <i>
      <x v="12"/>
    </i>
    <i>
      <x v="273"/>
    </i>
    <i>
      <x v="16"/>
    </i>
    <i>
      <x v="274"/>
    </i>
    <i>
      <x v="20"/>
    </i>
    <i>
      <x v="275"/>
    </i>
    <i>
      <x v="24"/>
    </i>
    <i>
      <x v="276"/>
    </i>
    <i>
      <x v="28"/>
    </i>
    <i>
      <x v="277"/>
    </i>
    <i>
      <x v="32"/>
    </i>
    <i>
      <x v="278"/>
    </i>
    <i>
      <x v="36"/>
    </i>
    <i>
      <x v="279"/>
    </i>
    <i>
      <x v="40"/>
    </i>
    <i>
      <x v="280"/>
    </i>
    <i>
      <x v="44"/>
    </i>
    <i>
      <x v="281"/>
    </i>
    <i>
      <x v="48"/>
    </i>
    <i>
      <x v="282"/>
    </i>
    <i>
      <x v="52"/>
    </i>
    <i>
      <x v="283"/>
    </i>
    <i>
      <x v="56"/>
    </i>
    <i>
      <x v="284"/>
    </i>
    <i>
      <x v="60"/>
    </i>
    <i>
      <x v="285"/>
    </i>
    <i>
      <x v="64"/>
    </i>
    <i>
      <x v="286"/>
    </i>
    <i>
      <x v="68"/>
    </i>
    <i>
      <x v="287"/>
    </i>
    <i>
      <x v="72"/>
    </i>
    <i>
      <x v="288"/>
    </i>
    <i>
      <x v="76"/>
    </i>
    <i>
      <x v="289"/>
    </i>
    <i>
      <x v="80"/>
    </i>
    <i>
      <x v="290"/>
    </i>
    <i>
      <x v="84"/>
    </i>
    <i>
      <x v="291"/>
    </i>
    <i>
      <x v="88"/>
    </i>
    <i>
      <x v="292"/>
    </i>
    <i>
      <x v="92"/>
    </i>
    <i>
      <x v="293"/>
    </i>
    <i>
      <x v="96"/>
    </i>
    <i>
      <x v="294"/>
    </i>
    <i>
      <x v="100"/>
    </i>
    <i>
      <x v="295"/>
    </i>
    <i>
      <x v="104"/>
    </i>
    <i>
      <x v="296"/>
    </i>
    <i>
      <x v="108"/>
    </i>
    <i>
      <x v="297"/>
    </i>
    <i>
      <x v="112"/>
    </i>
    <i>
      <x v="298"/>
    </i>
    <i>
      <x v="116"/>
    </i>
    <i>
      <x v="299"/>
    </i>
    <i>
      <x v="120"/>
    </i>
    <i>
      <x v="300"/>
    </i>
    <i>
      <x v="124"/>
    </i>
    <i>
      <x v="301"/>
    </i>
    <i>
      <x v="128"/>
    </i>
    <i>
      <x v="302"/>
    </i>
    <i>
      <x v="132"/>
    </i>
    <i>
      <x v="3"/>
    </i>
    <i>
      <x v="136"/>
    </i>
    <i>
      <x v="4"/>
    </i>
    <i>
      <x v="140"/>
    </i>
    <i>
      <x v="5"/>
    </i>
    <i>
      <x v="144"/>
    </i>
    <i>
      <x v="306"/>
    </i>
    <i>
      <x v="148"/>
    </i>
    <i>
      <x v="307"/>
    </i>
    <i>
      <x v="152"/>
    </i>
    <i>
      <x v="308"/>
    </i>
    <i>
      <x v="156"/>
    </i>
    <i>
      <x v="309"/>
    </i>
    <i>
      <x v="160"/>
    </i>
    <i>
      <x v="310"/>
    </i>
    <i>
      <x v="164"/>
    </i>
    <i>
      <x v="311"/>
    </i>
    <i>
      <x v="168"/>
    </i>
    <i>
      <x v="312"/>
    </i>
    <i>
      <x v="172"/>
    </i>
    <i>
      <x v="313"/>
    </i>
    <i>
      <x v="176"/>
    </i>
    <i>
      <x v="314"/>
    </i>
    <i>
      <x v="180"/>
    </i>
    <i>
      <x v="315"/>
    </i>
    <i>
      <x v="10"/>
    </i>
    <i>
      <x v="316"/>
    </i>
    <i>
      <x v="18"/>
    </i>
    <i>
      <x v="317"/>
    </i>
    <i>
      <x v="26"/>
    </i>
    <i>
      <x v="318"/>
    </i>
    <i>
      <x v="34"/>
    </i>
    <i>
      <x v="319"/>
    </i>
    <i>
      <x v="42"/>
    </i>
    <i>
      <x v="320"/>
    </i>
    <i>
      <x v="50"/>
    </i>
    <i>
      <x v="321"/>
    </i>
    <i>
      <x v="58"/>
    </i>
    <i>
      <x v="322"/>
    </i>
    <i>
      <x v="66"/>
    </i>
    <i>
      <x v="323"/>
    </i>
    <i>
      <x v="74"/>
    </i>
    <i>
      <x v="324"/>
    </i>
    <i>
      <x v="82"/>
    </i>
    <i>
      <x v="325"/>
    </i>
    <i>
      <x v="90"/>
    </i>
    <i>
      <x v="326"/>
    </i>
    <i>
      <x v="98"/>
    </i>
    <i>
      <x v="327"/>
    </i>
    <i>
      <x v="106"/>
    </i>
    <i>
      <x v="328"/>
    </i>
    <i>
      <x v="114"/>
    </i>
    <i>
      <x v="329"/>
    </i>
    <i>
      <x v="122"/>
    </i>
    <i>
      <x v="330"/>
    </i>
    <i>
      <x v="130"/>
    </i>
    <i>
      <x v="331"/>
    </i>
    <i>
      <x v="138"/>
    </i>
    <i>
      <x v="332"/>
    </i>
    <i>
      <x v="146"/>
    </i>
    <i>
      <x v="333"/>
    </i>
    <i>
      <x v="154"/>
    </i>
    <i>
      <x v="334"/>
    </i>
    <i>
      <x v="162"/>
    </i>
    <i>
      <x v="335"/>
    </i>
    <i>
      <x v="170"/>
    </i>
    <i>
      <x v="336"/>
    </i>
    <i>
      <x v="178"/>
    </i>
    <i>
      <x v="337"/>
    </i>
    <i>
      <x v="14"/>
    </i>
    <i>
      <x v="338"/>
    </i>
    <i>
      <x v="30"/>
    </i>
    <i>
      <x v="339"/>
    </i>
    <i>
      <x v="46"/>
    </i>
    <i>
      <x v="340"/>
    </i>
    <i>
      <x v="62"/>
    </i>
    <i>
      <x v="341"/>
    </i>
    <i>
      <x v="78"/>
    </i>
    <i>
      <x v="342"/>
    </i>
    <i>
      <x v="94"/>
    </i>
    <i>
      <x v="343"/>
    </i>
    <i>
      <x v="110"/>
    </i>
    <i>
      <x v="344"/>
    </i>
    <i>
      <x v="126"/>
    </i>
    <i>
      <x v="345"/>
    </i>
    <i>
      <x v="142"/>
    </i>
    <i>
      <x v="346"/>
    </i>
    <i>
      <x v="158"/>
    </i>
    <i>
      <x v="347"/>
    </i>
    <i>
      <x v="174"/>
    </i>
    <i>
      <x v="348"/>
    </i>
    <i>
      <x v="22"/>
    </i>
    <i>
      <x v="349"/>
    </i>
    <i>
      <x v="54"/>
    </i>
    <i>
      <x v="350"/>
    </i>
    <i>
      <x v="86"/>
    </i>
    <i>
      <x v="351"/>
    </i>
    <i>
      <x v="118"/>
    </i>
    <i>
      <x v="352"/>
    </i>
    <i>
      <x v="150"/>
    </i>
    <i>
      <x v="353"/>
    </i>
    <i>
      <x v="6"/>
    </i>
    <i>
      <x v="354"/>
    </i>
    <i>
      <x v="70"/>
    </i>
    <i>
      <x v="355"/>
    </i>
    <i>
      <x v="134"/>
    </i>
    <i>
      <x v="356"/>
    </i>
    <i>
      <x v="38"/>
    </i>
    <i>
      <x v="357"/>
    </i>
    <i>
      <x v="166"/>
    </i>
    <i>
      <x v="358"/>
    </i>
    <i>
      <x v="102"/>
    </i>
    <i>
      <x v="359"/>
    </i>
  </rowItems>
  <colFields count="1">
    <field x="0"/>
  </colFields>
  <colItems count="2">
    <i>
      <x/>
    </i>
    <i>
      <x v="1"/>
    </i>
  </colItems>
  <dataFields count="1">
    <dataField name="Кол-во КО" fld="2" subtotal="count" baseField="1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8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Кол-во КО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абочий файл 2022-2023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Сводная таблица7" cacheId="15" applyNumberFormats="0" applyBorderFormats="0" applyFontFormats="0" applyPatternFormats="0" applyAlignmentFormats="0" applyWidthHeightFormats="1" dataCaption="Значения" tag="617bd3b6-e83e-4a99-8dce-de76ccea7a8f" updatedVersion="6" minRefreshableVersion="3" subtotalHiddenItems="1" rowGrandTotals="0" colGrandTotals="0" itemPrintTitles="1" createdVersion="6" indent="0" outline="1" outlineData="1" multipleFieldFilters="0" colHeaderCaption="Отчётный год">
  <location ref="H2:J4" firstHeaderRow="1" firstDataRow="2" firstDataCol="1"/>
  <pivotFields count="2">
    <pivotField axis="axisCol" allDrilled="1" showAll="0" sortType="descending" defaultAttributeDrillState="1">
      <items count="3">
        <item x="1"/>
        <item x="0"/>
        <item t="default"/>
      </items>
    </pivotField>
    <pivotField dataField="1" showAll="0"/>
  </pivotFields>
  <rowItems count="1">
    <i/>
  </rowItems>
  <colFields count="1">
    <field x="0"/>
  </colFields>
  <colItems count="2">
    <i>
      <x/>
    </i>
    <i>
      <x v="1"/>
    </i>
  </colItems>
  <dataFields count="1">
    <dataField name="Кол-во отчётов" fld="1" subtotal="count" baseField="1" baseItem="0"/>
  </dataFields>
  <formats count="6">
    <format dxfId="5">
      <pivotArea outline="0" collapsedLevelsAreSubtotals="1" fieldPosition="0"/>
    </format>
    <format dxfId="4">
      <pivotArea field="0" type="button" dataOnly="0" labelOnly="1" outline="0" axis="axisCol" fieldPosition="0"/>
    </format>
    <format dxfId="3">
      <pivotArea dataOnly="0" labelOnly="1" outline="0" fieldPosition="0">
        <references count="2">
          <reference field="4294967294" count="1">
            <x v="0"/>
          </reference>
          <reference field="0" count="1" selected="0">
            <x v="0"/>
          </reference>
        </references>
      </pivotArea>
    </format>
    <format dxfId="2">
      <pivotArea dataOnly="0" labelOnly="1" outline="0" fieldPosition="0">
        <references count="2">
          <reference field="4294967294" count="1">
            <x v="0"/>
          </reference>
          <reference field="0" count="1" selected="0">
            <x v="1"/>
          </reference>
        </references>
      </pivotArea>
    </format>
    <format dxfId="1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format>
    <format dxfId="0">
      <pivotArea outline="0" collapsedLevelsAreSubtotals="1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format>
  </formats>
  <pivotHierarchies count="18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Кол-во отчётов"/>
    <pivotHierarchy dragToData="1" caption="Кол-во отчётов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абочий файл 2022-2023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Сводная таблица3" cacheId="13" applyNumberFormats="0" applyBorderFormats="0" applyFontFormats="0" applyPatternFormats="0" applyAlignmentFormats="0" applyWidthHeightFormats="1" dataCaption="Значения" missingCaption="0" tag="411d3cea-2f57-467a-b104-020054de94e7" updatedVersion="6" minRefreshableVersion="3" subtotalHiddenItems="1" rowGrandTotals="0" colGrandTotals="0" itemPrintTitles="1" createdVersion="6" indent="0" outline="1" outlineData="1" multipleFieldFilters="0" colHeaderCaption="Отчётный год">
  <location ref="M9:O370" firstHeaderRow="1" firstDataRow="2" firstDataCol="1"/>
  <pivotFields count="3">
    <pivotField dataField="1" showAll="0"/>
    <pivotField axis="axisCol" allDrilled="1" showAll="0" nonAutoSortDefault="1" defaultAttributeDrillState="1">
      <items count="3">
        <item x="1"/>
        <item x="0"/>
        <item t="default"/>
      </items>
    </pivotField>
    <pivotField axis="axisRow" allDrilled="1" showAll="0" nonAutoSortDefault="1" defaultAttributeDrillState="1">
      <items count="361">
        <item x="3"/>
        <item x="70"/>
        <item x="78"/>
        <item x="280"/>
        <item x="283"/>
        <item x="299"/>
        <item x="0"/>
        <item x="1"/>
        <item x="2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1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300"/>
        <item x="301"/>
        <item x="302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149"/>
        <item x="210"/>
        <item x="303"/>
        <item x="304"/>
        <item x="305"/>
        <item t="default"/>
      </items>
    </pivotField>
  </pivotFields>
  <rowFields count="1">
    <field x="2"/>
  </rowFields>
  <rowItems count="3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</rowItems>
  <colFields count="1">
    <field x="1"/>
  </colFields>
  <colItems count="2">
    <i>
      <x/>
    </i>
    <i>
      <x v="1"/>
    </i>
  </colItems>
  <dataFields count="1">
    <dataField name="Кол-во КО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14">
    <format dxfId="19">
      <pivotArea outline="0" collapsedLevelsAreSubtotals="1" fieldPosition="0"/>
    </format>
    <format dxfId="18">
      <pivotArea field="1" type="button" dataOnly="0" labelOnly="1" outline="0" axis="axisCol" fieldPosition="0"/>
    </format>
    <format dxfId="17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16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15">
      <pivotArea outline="0" collapsedLevelsAreSubtotals="1" fieldPosition="0"/>
    </format>
    <format dxfId="14">
      <pivotArea dataOnly="0" labelOnly="1" fieldPosition="0">
        <references count="1"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3">
      <pivotArea dataOnly="0" labelOnly="1" fieldPosition="0">
        <references count="1">
          <reference field="2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2">
      <pivotArea dataOnly="0" labelOnly="1" fieldPosition="0">
        <references count="1">
          <reference field="2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11">
      <pivotArea dataOnly="0" labelOnly="1" fieldPosition="0">
        <references count="1">
          <reference field="2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10">
      <pivotArea dataOnly="0" labelOnly="1" fieldPosition="0">
        <references count="1">
          <reference field="2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9">
      <pivotArea dataOnly="0" labelOnly="1" fieldPosition="0">
        <references count="1">
          <reference field="2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8">
      <pivotArea dataOnly="0" labelOnly="1" fieldPosition="0">
        <references count="1">
          <reference field="2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7">
      <pivotArea dataOnly="0" labelOnly="1" fieldPosition="0">
        <references count="1">
          <reference field="2" count="10">
            <x v="350"/>
            <x v="351"/>
            <x v="352"/>
            <x v="353"/>
            <x v="354"/>
            <x v="355"/>
            <x v="356"/>
            <x v="357"/>
            <x v="358"/>
            <x v="359"/>
          </reference>
        </references>
      </pivotArea>
    </format>
    <format dxfId="6">
      <pivotArea outline="0" collapsedLevelsAreSubtotals="1" fieldPosition="0"/>
    </format>
  </formats>
  <pivotHierarchies count="18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Статус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абочий файл 2022-2023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Сводная таблица23" cacheId="14" applyNumberFormats="0" applyBorderFormats="0" applyFontFormats="0" applyPatternFormats="0" applyAlignmentFormats="0" applyWidthHeightFormats="1" dataCaption="Значения" tag="e2147e59-6ea4-4c7b-bc7a-f270929e9f28" updatedVersion="6" minRefreshableVersion="3" subtotalHiddenItems="1" rowGrandTotals="0" colGrandTotals="0" itemPrintTitles="1" createdVersion="6" indent="0" outline="1" outlineData="1" multipleFieldFilters="0" colHeaderCaption="Отчётный год">
  <location ref="H9:J11" firstHeaderRow="1" firstDataRow="2" firstDataCol="1"/>
  <pivotFields count="2">
    <pivotField dataField="1" showAll="0"/>
    <pivotField axis="axisCol" allDrilled="1" showAll="0" sortType="descending" defaultAttributeDrillState="1">
      <items count="3">
        <item x="1"/>
        <item x="0"/>
        <item t="default"/>
      </items>
    </pivotField>
  </pivotFields>
  <rowItems count="1">
    <i/>
  </rowItems>
  <colFields count="1">
    <field x="1"/>
  </colFields>
  <colItems count="2">
    <i>
      <x/>
    </i>
    <i>
      <x v="1"/>
    </i>
  </colItems>
  <dataFields count="1">
    <dataField name="Кол-во КО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formats count="6">
    <format dxfId="25">
      <pivotArea outline="0" collapsedLevelsAreSubtotals="1" fieldPosition="0"/>
    </format>
    <format dxfId="24">
      <pivotArea field="1" type="button" dataOnly="0" labelOnly="1" outline="0" axis="axisCol" fieldPosition="0"/>
    </format>
    <format dxfId="23">
      <pivotArea dataOnly="0" labelOnly="1" outline="0" fieldPosition="0">
        <references count="2">
          <reference field="4294967294" count="1">
            <x v="0"/>
          </reference>
          <reference field="1" count="1" selected="0">
            <x v="0"/>
          </reference>
        </references>
      </pivotArea>
    </format>
    <format dxfId="22">
      <pivotArea dataOnly="0" labelOnly="1" outline="0" fieldPosition="0">
        <references count="2">
          <reference field="4294967294" count="1">
            <x v="0"/>
          </reference>
          <reference field="1" count="1" selected="0">
            <x v="1"/>
          </reference>
        </references>
      </pivotArea>
    </format>
    <format dxfId="21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format>
    <format dxfId="20">
      <pivotArea outline="0" collapsedLevelsAreSubtotals="1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format>
  </formats>
  <pivotHierarchies count="18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Отличие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абочий файл 2022-2023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Сводная таблица18" cacheId="12" applyNumberFormats="0" applyBorderFormats="0" applyFontFormats="0" applyPatternFormats="0" applyAlignmentFormats="0" applyWidthHeightFormats="1" dataCaption="Значения" missingCaption="0" tag="c9b16223-7723-4bce-a950-12abddf8f347" updatedVersion="6" minRefreshableVersion="3" subtotalHiddenItems="1" rowGrandTotals="0" colGrandTotals="0" itemPrintTitles="1" createdVersion="6" indent="0" outline="1" outlineData="1" multipleFieldFilters="0" rowHeaderCaption="Форма" colHeaderCaption="Отчётный год">
  <location ref="B16:F23" firstHeaderRow="1" firstDataRow="3" firstDataCol="1"/>
  <pivotFields count="4">
    <pivotField axis="axisRow" allDrilled="1" showAll="0" defaultAttributeDrillState="1">
      <items count="6">
        <item x="1"/>
        <item x="4"/>
        <item x="0"/>
        <item x="2"/>
        <item x="3"/>
        <item t="default"/>
      </items>
    </pivotField>
    <pivotField axis="axisCol" allDrilled="1" showAll="0" sortType="descending" defaultAttributeDrillState="1">
      <items count="3">
        <item x="1"/>
        <item x="0"/>
        <item t="default"/>
      </items>
    </pivotField>
    <pivotField dataField="1" showAl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Fields count="2">
    <field x="1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Кол-во форм" fld="2" subtotal="count" baseField="0" baseItem="0"/>
    <dataField name="Отличие" fld="3" subtotal="count" showDataAs="difference" baseField="1" baseItem="1048829">
      <extLst>
        <ext xmlns:x14="http://schemas.microsoft.com/office/spreadsheetml/2009/9/main" uri="{E15A36E0-9728-4e99-A89B-3F7291B0FE68}">
          <x14:dataField sourceField="2" uniqueName="[__Xl2].[Measures].[Число элементов в столбце Форма отчетности]"/>
        </ext>
      </extLst>
    </dataField>
  </dataFields>
  <formats count="9">
    <format dxfId="34">
      <pivotArea type="origin" dataOnly="0" labelOnly="1" outline="0" fieldPosition="0"/>
    </format>
    <format dxfId="33">
      <pivotArea field="1" type="button" dataOnly="0" labelOnly="1" outline="0" axis="axisCol" fieldPosition="0"/>
    </format>
    <format dxfId="32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1" count="1" selected="0">
            <x v="0"/>
          </reference>
        </references>
      </pivotArea>
    </format>
    <format dxfId="31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1" count="1" selected="0">
            <x v="0"/>
          </reference>
        </references>
      </pivotArea>
    </format>
    <format dxfId="30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1" count="1" selected="0">
            <x v="0"/>
          </reference>
        </references>
      </pivotArea>
    </format>
    <format dxfId="29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1"/>
          </reference>
        </references>
      </pivotArea>
    </format>
    <format dxfId="28">
      <pivotArea dataOnly="0" labelOnly="1" outline="0" fieldPosition="0">
        <references count="2">
          <reference field="4294967294" count="2">
            <x v="0"/>
            <x v="1"/>
          </reference>
          <reference field="1" count="1" selected="0">
            <x v="0"/>
          </reference>
        </references>
      </pivotArea>
    </format>
    <format dxfId="27">
      <pivotArea grandRow="1" outline="0" collapsedLevelsAreSubtotals="1" fieldPosition="0"/>
    </format>
    <format dxfId="26">
      <pivotArea dataOnly="0" labelOnly="1" grandRow="1" outline="0" fieldPosition="0"/>
    </format>
  </formats>
  <pivotHierarchies count="19"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Отличие"/>
    <pivotHierarchy dragToData="1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Рабочий файл 2022-2023.xlsx!Таблица1">
        <x15:activeTabTopLevelEntity name="[Таблица1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Отчётный_год" xr10:uid="{00000000-0013-0000-FFFF-FFFF01000000}" sourceName="[Таблица1].[Отчётный год]">
  <pivotTables>
    <pivotTable tabId="12" name="Сводная таблица18"/>
    <pivotTable tabId="12" name="Сводная таблица3"/>
    <pivotTable tabId="12" name="Сводная таблица23"/>
    <pivotTable tabId="12" name="Сводная таблица7"/>
    <pivotTable tabId="13" name="Сводная таблица2"/>
    <pivotTable tabId="13" name="Сводная таблица3"/>
    <pivotTable tabId="13" name="Сводная таблица11"/>
  </pivotTables>
  <data>
    <olap pivotCacheId="11">
      <levels count="2">
        <level uniqueName="[Таблица1].[Отчётный год].[(All)]" sourceCaption="(All)" count="0"/>
        <level uniqueName="[Таблица1].[Отчётный год].[Отчётный год]" sourceCaption="Отчётный год" count="2">
          <ranges>
            <range startItem="0">
              <i n="[Таблица1].[Отчётный год].&amp;[2022]" c="2022"/>
              <i n="[Таблица1].[Отчётный год].&amp;[2023]" c="2023"/>
            </range>
          </ranges>
        </level>
      </levels>
      <selections count="1">
        <selection n="[Таблица1].[Отчётный год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Отчётный год" xr10:uid="{00000000-0014-0000-FFFF-FFFF01000000}" cache="Срез_Отчётный_год" caption="Сравни годы" columnCount="2" level="1" style="MyStyle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4:G1429" totalsRowShown="0" headerRowDxfId="63" dataDxfId="62" tableBorderDxfId="61" headerRowCellStyle="Обычный 2" dataCellStyle="Обычный 2">
  <autoFilter ref="B4:G1429" xr:uid="{00000000-0009-0000-0100-000001000000}"/>
  <sortState xmlns:xlrd2="http://schemas.microsoft.com/office/spreadsheetml/2017/richdata2" ref="B5:G1429">
    <sortCondition descending="1" ref="C4:C1429"/>
  </sortState>
  <tableColumns count="6">
    <tableColumn id="9" xr3:uid="{00000000-0010-0000-0000-000009000000}" name="Отчётный год" dataDxfId="60" dataCellStyle="Обычный 2"/>
    <tableColumn id="2" xr3:uid="{00000000-0010-0000-0000-000002000000}" name="Дата представления" dataDxfId="59" dataCellStyle="Обычный 2"/>
    <tableColumn id="3" xr3:uid="{00000000-0010-0000-0000-000003000000}" name="ОГРН" dataDxfId="58" dataCellStyle="Обычный 2"/>
    <tableColumn id="4" xr3:uid="{00000000-0010-0000-0000-000004000000}" name="Рег. № КО" dataDxfId="57" dataCellStyle="Обычный 2"/>
    <tableColumn id="6" xr3:uid="{00000000-0010-0000-0000-000006000000}" name="Форма отчетности" dataDxfId="56" dataCellStyle="Обычный 2"/>
    <tableColumn id="1" xr3:uid="{00000000-0010-0000-0000-000001000000}" name="Мес. лаг" dataDxfId="55" dataCellStyle="Обычный 2">
      <calculatedColumnFormula>ROUNDUP((Таблица1[[#This Row],[Дата представления]]-DATE(Таблица1[[#This Row],[Отчётный год]],12,31))/30.4,0)</calculatedColumnFormula>
    </tableColumn>
  </tableColumns>
  <tableStyleInfo name="TableStyleLight7" showFirstColumn="0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showGridLines="0" showRowColHeaders="0" tabSelected="1" topLeftCell="A2" zoomScale="120" zoomScaleNormal="120" workbookViewId="0">
      <selection activeCell="D5" sqref="D5"/>
    </sheetView>
  </sheetViews>
  <sheetFormatPr defaultColWidth="0" defaultRowHeight="15" zeroHeight="1" x14ac:dyDescent="0.25"/>
  <cols>
    <col min="1" max="1" width="2.85546875" customWidth="1"/>
    <col min="2" max="2" width="11" customWidth="1"/>
    <col min="3" max="3" width="7.140625" customWidth="1"/>
    <col min="4" max="4" width="8.140625" customWidth="1"/>
    <col min="5" max="5" width="8.85546875" customWidth="1"/>
    <col min="6" max="6" width="12.28515625" customWidth="1"/>
    <col min="7" max="10" width="9.140625" customWidth="1"/>
    <col min="11" max="11" width="10.7109375" customWidth="1"/>
    <col min="12" max="16384" width="10.42578125" hidden="1"/>
  </cols>
  <sheetData>
    <row r="1" spans="2:13" ht="8.25" customHeight="1" x14ac:dyDescent="0.25"/>
    <row r="2" spans="2:13" ht="45" customHeight="1" x14ac:dyDescent="0.35">
      <c r="B2" s="44" t="s">
        <v>2158</v>
      </c>
      <c r="C2" s="44"/>
      <c r="D2" s="44"/>
      <c r="E2" s="44"/>
      <c r="F2" s="44"/>
      <c r="G2" s="44"/>
      <c r="H2" s="44"/>
      <c r="I2" s="44"/>
      <c r="J2" s="44"/>
      <c r="K2" s="44"/>
    </row>
    <row r="3" spans="2:13" ht="12.75" customHeight="1" x14ac:dyDescent="0.25"/>
    <row r="4" spans="2:13" ht="23.25" customHeight="1" x14ac:dyDescent="0.25"/>
    <row r="5" spans="2:13" ht="21" customHeight="1" x14ac:dyDescent="0.25"/>
    <row r="6" spans="2:13" ht="21" customHeight="1" x14ac:dyDescent="0.25"/>
    <row r="7" spans="2:13" ht="21" customHeight="1" x14ac:dyDescent="0.25">
      <c r="B7" s="28" t="str">
        <f>Анализ2!B18</f>
        <v>Форма</v>
      </c>
      <c r="C7" s="45" t="s">
        <v>2167</v>
      </c>
      <c r="D7" s="45"/>
      <c r="M7" t="str">
        <f>"Убавилось "&amp;O7&amp;" КО:Панель!J9:J18"</f>
        <v>Убавилось  КО:Панель!J9:J18</v>
      </c>
    </row>
    <row r="8" spans="2:13" ht="19.5" customHeight="1" x14ac:dyDescent="0.25">
      <c r="B8" s="27" t="str">
        <f>Анализ2!B19</f>
        <v>800PR</v>
      </c>
      <c r="C8" s="22">
        <f>Анализ2!C19</f>
        <v>349</v>
      </c>
      <c r="D8" s="26">
        <f>Анализ2!D19</f>
        <v>-2</v>
      </c>
      <c r="E8" s="23"/>
      <c r="F8" s="24" t="str">
        <f>IF(ISBLANK(Анализ1!C20),"",IF(Анализ1!C20=0,Анализ1!B20,""))</f>
        <v>3251</v>
      </c>
      <c r="G8" s="23"/>
      <c r="H8" s="23"/>
      <c r="I8" s="23"/>
      <c r="J8" s="25" t="str">
        <f>IF(ISBLANK(Анализ2!N11),"",IF(Анализ2!N11=0,Анализ2!M11,""))</f>
        <v>1046</v>
      </c>
    </row>
    <row r="9" spans="2:13" ht="19.5" customHeight="1" x14ac:dyDescent="0.25">
      <c r="B9" s="27" t="str">
        <f>Анализ2!B20</f>
        <v>PUBLR</v>
      </c>
      <c r="C9" s="22">
        <f>Анализ2!C20</f>
        <v>349</v>
      </c>
      <c r="D9" s="26">
        <f>Анализ2!D20</f>
        <v>0</v>
      </c>
      <c r="E9" s="23"/>
      <c r="F9" s="24" t="str">
        <f>IF(ISBLANK(Анализ1!C21),"",IF(Анализ1!C21=0,Анализ1!B21,""))</f>
        <v>3547</v>
      </c>
      <c r="G9" s="23"/>
      <c r="H9" s="23"/>
      <c r="I9" s="23"/>
      <c r="J9" s="25" t="str">
        <f>IF(ISBLANK(Анализ2!N12),"",IF(Анализ2!N12=0,Анализ2!M12,""))</f>
        <v>2152</v>
      </c>
    </row>
    <row r="10" spans="2:13" ht="19.5" customHeight="1" x14ac:dyDescent="0.25">
      <c r="B10" s="27" t="str">
        <f>Анализ2!B21</f>
        <v>800P</v>
      </c>
      <c r="C10" s="22">
        <f>Анализ2!C21</f>
        <v>5</v>
      </c>
      <c r="D10" s="26">
        <f>Анализ2!D21</f>
        <v>1</v>
      </c>
      <c r="E10" s="23"/>
      <c r="F10" s="24" t="str">
        <f>IF(ISBLANK(Анализ1!C22),"",IF(Анализ1!C22=0,Анализ1!B22,""))</f>
        <v>3545</v>
      </c>
      <c r="G10" s="23"/>
      <c r="H10" s="23"/>
      <c r="I10" s="23"/>
      <c r="J10" s="25" t="str">
        <f>IF(ISBLANK(Анализ2!N13),"",IF(Анализ2!N13=0,Анализ2!M13,""))</f>
        <v>2241</v>
      </c>
    </row>
    <row r="11" spans="2:13" ht="19.5" customHeight="1" x14ac:dyDescent="0.25">
      <c r="B11" s="27" t="str">
        <f>Анализ2!B22</f>
        <v>800PZ</v>
      </c>
      <c r="C11" s="22">
        <f>Анализ2!C22</f>
        <v>5</v>
      </c>
      <c r="D11" s="26">
        <f>Анализ2!D22</f>
        <v>1</v>
      </c>
      <c r="E11" s="23"/>
      <c r="F11" s="24" t="str">
        <f>IF(ISBLANK(Анализ1!C23),"",IF(Анализ1!C23=0,Анализ1!B23,""))</f>
        <v>2790</v>
      </c>
      <c r="G11" s="23"/>
      <c r="H11" s="23"/>
      <c r="I11" s="23"/>
      <c r="J11" s="25" t="str">
        <f>IF(ISBLANK(Анализ2!N14),"",IF(Анализ2!N14=0,Анализ2!M14,""))</f>
        <v>3516</v>
      </c>
    </row>
    <row r="12" spans="2:13" ht="18.75" customHeight="1" x14ac:dyDescent="0.25">
      <c r="B12" s="27" t="str">
        <f>Анализ2!B23</f>
        <v>PUBL</v>
      </c>
      <c r="C12" s="22">
        <f>Анализ2!C23</f>
        <v>5</v>
      </c>
      <c r="D12" s="26">
        <f>Анализ2!D23</f>
        <v>1</v>
      </c>
      <c r="E12" s="23"/>
      <c r="F12" s="24" t="str">
        <f>IF(ISBLANK(Анализ1!C24),"",IF(Анализ1!C24=0,Анализ1!B24,""))</f>
        <v>3546</v>
      </c>
      <c r="G12" s="23"/>
      <c r="H12" s="23"/>
      <c r="I12" s="23"/>
      <c r="J12" s="25" t="str">
        <f>IF(ISBLANK(Анализ2!N15),"",IF(Анализ2!N15=0,Анализ2!M15,""))</f>
        <v>3519</v>
      </c>
    </row>
    <row r="13" spans="2:13" ht="18.75" customHeight="1" x14ac:dyDescent="0.25">
      <c r="B13" s="23"/>
      <c r="C13" s="23"/>
      <c r="D13" s="23"/>
      <c r="E13" s="23"/>
      <c r="F13" s="24" t="str">
        <f>IF(ISBLANK(Анализ1!C25),"",IF(Анализ1!C25=0,Анализ1!B25,""))</f>
        <v/>
      </c>
      <c r="G13" s="23"/>
      <c r="H13" s="23"/>
      <c r="I13" s="23"/>
      <c r="J13" s="25" t="str">
        <f>IF(ISBLANK(Анализ2!N16),"",IF(Анализ2!N16=0,Анализ2!M16,""))</f>
        <v>3541</v>
      </c>
    </row>
    <row r="14" spans="2:13" ht="18.75" customHeight="1" x14ac:dyDescent="0.25">
      <c r="F14" s="18" t="str">
        <f>IF(ISBLANK(Анализ1!C26),"",IF(Анализ1!C26=0,Анализ1!B26,""))</f>
        <v/>
      </c>
      <c r="J14" s="19" t="str">
        <f>IF(ISBLANK(Анализ2!N17),"",IF(Анализ2!N17=0,Анализ2!M17,""))</f>
        <v/>
      </c>
    </row>
    <row r="15" spans="2:13" ht="18.75" customHeight="1" x14ac:dyDescent="0.25">
      <c r="F15" s="18" t="str">
        <f>IF(ISBLANK(Анализ1!C27),"",IF(Анализ1!C27=0,Анализ1!B27,""))</f>
        <v/>
      </c>
      <c r="J15" s="19" t="str">
        <f>IF(ISBLANK(Анализ2!N18),"",IF(Анализ2!N18=0,Анализ2!M18,""))</f>
        <v/>
      </c>
    </row>
    <row r="16" spans="2:13" ht="18.75" customHeight="1" x14ac:dyDescent="0.25">
      <c r="F16" s="18" t="str">
        <f>IF(ISBLANK(Анализ1!C28),"",IF(Анализ1!C28=0,Анализ1!B28,""))</f>
        <v/>
      </c>
      <c r="J16" s="19" t="str">
        <f>IF(ISBLANK(Анализ2!N19),"",IF(Анализ2!N19=0,Анализ2!M19,""))</f>
        <v/>
      </c>
    </row>
    <row r="17" spans="3:10" ht="18.75" customHeight="1" x14ac:dyDescent="0.25">
      <c r="F17" s="18" t="str">
        <f>IF(ISBLANK(Анализ1!C29),"",IF(Анализ1!C29=0,Анализ1!B29,""))</f>
        <v/>
      </c>
      <c r="J17" s="19" t="str">
        <f>IF(ISBLANK(Анализ2!N20),"",IF(Анализ2!N20=0,Анализ2!M20,""))</f>
        <v/>
      </c>
    </row>
    <row r="18" spans="3:10" ht="18.75" customHeight="1" x14ac:dyDescent="0.25">
      <c r="F18" s="18" t="str">
        <f>IF(ISBLANK(Анализ1!C30),"",IF(Анализ1!C30=0,Анализ1!B30,""))</f>
        <v/>
      </c>
    </row>
    <row r="19" spans="3:10" x14ac:dyDescent="0.25">
      <c r="F19" s="18" t="str">
        <f>IF(ISBLANK(Анализ1!D31),"",IF(Анализ1!D31=0,Анализ1!B31,""))</f>
        <v/>
      </c>
    </row>
    <row r="24" spans="3:10" hidden="1" x14ac:dyDescent="0.25">
      <c r="C24" s="3"/>
    </row>
    <row r="25" spans="3:10" hidden="1" x14ac:dyDescent="0.25">
      <c r="C25" s="3"/>
    </row>
    <row r="26" spans="3:10" hidden="1" x14ac:dyDescent="0.25">
      <c r="C26" s="3"/>
    </row>
    <row r="27" spans="3:10" hidden="1" x14ac:dyDescent="0.25">
      <c r="C27" s="3"/>
    </row>
    <row r="28" spans="3:10" hidden="1" x14ac:dyDescent="0.25">
      <c r="C28" s="3"/>
    </row>
    <row r="29" spans="3:10" hidden="1" x14ac:dyDescent="0.25">
      <c r="D29" s="19" t="str">
        <f>IF(ISBLANK(Анализ2!N22),"",IF(Анализ2!N22=0,Анализ2!M22,""))</f>
        <v/>
      </c>
    </row>
  </sheetData>
  <mergeCells count="2">
    <mergeCell ref="B2:K2"/>
    <mergeCell ref="C7:D7"/>
  </mergeCells>
  <pageMargins left="0.7" right="0.7" top="0.75" bottom="0.75" header="0.3" footer="0.3"/>
  <pageSetup paperSize="9" scale="8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1429"/>
  <sheetViews>
    <sheetView showGridLines="0" showRowColHeaders="0" workbookViewId="0">
      <pane xSplit="8" ySplit="4" topLeftCell="XFD12" activePane="bottomRight" state="frozen"/>
      <selection pane="topRight" activeCell="I1" sqref="I1"/>
      <selection pane="bottomLeft" activeCell="A5" sqref="A5"/>
      <selection pane="bottomRight" activeCell="C34" sqref="C34"/>
    </sheetView>
  </sheetViews>
  <sheetFormatPr defaultColWidth="0" defaultRowHeight="15" x14ac:dyDescent="0.25"/>
  <cols>
    <col min="1" max="1" width="3" customWidth="1"/>
    <col min="2" max="2" width="10.42578125" customWidth="1"/>
    <col min="3" max="3" width="20.42578125" customWidth="1"/>
    <col min="4" max="4" width="18.28515625" customWidth="1"/>
    <col min="5" max="5" width="12.140625" customWidth="1"/>
    <col min="6" max="6" width="13.42578125" customWidth="1"/>
    <col min="7" max="7" width="10.7109375" customWidth="1"/>
    <col min="8" max="8" width="3.42578125" customWidth="1"/>
    <col min="9" max="9" width="19.140625" hidden="1" customWidth="1"/>
    <col min="10" max="10" width="9.140625" hidden="1" customWidth="1"/>
    <col min="11" max="11" width="25.85546875" hidden="1" customWidth="1"/>
    <col min="12" max="16384" width="9.140625" hidden="1"/>
  </cols>
  <sheetData>
    <row r="2" spans="2:11" ht="15.75" x14ac:dyDescent="0.25">
      <c r="B2" s="29" t="s">
        <v>2157</v>
      </c>
      <c r="C2" s="4"/>
      <c r="D2" s="4"/>
      <c r="E2" s="4"/>
      <c r="F2" s="4"/>
    </row>
    <row r="4" spans="2:11" ht="24.75" customHeight="1" x14ac:dyDescent="0.25">
      <c r="B4" s="36" t="s">
        <v>2152</v>
      </c>
      <c r="C4" s="31" t="s">
        <v>0</v>
      </c>
      <c r="D4" s="31" t="s">
        <v>1</v>
      </c>
      <c r="E4" s="31" t="s">
        <v>2169</v>
      </c>
      <c r="F4" s="31" t="s">
        <v>2</v>
      </c>
      <c r="G4" s="38" t="s">
        <v>2168</v>
      </c>
    </row>
    <row r="5" spans="2:11" x14ac:dyDescent="0.25">
      <c r="B5" s="37">
        <v>2023</v>
      </c>
      <c r="C5" s="43" t="s">
        <v>2039</v>
      </c>
      <c r="D5" s="32" t="s">
        <v>1209</v>
      </c>
      <c r="E5" s="33" t="s">
        <v>1210</v>
      </c>
      <c r="F5" s="34" t="s">
        <v>30</v>
      </c>
      <c r="G5" s="39">
        <f>ROUNDUP((Таблица1[[#This Row],[Дата представления]]-DATE(Таблица1[[#This Row],[Отчётный год]],12,31))/30.4,0)</f>
        <v>6</v>
      </c>
      <c r="I5" s="41"/>
      <c r="K5" s="30"/>
    </row>
    <row r="6" spans="2:11" x14ac:dyDescent="0.25">
      <c r="B6" s="37">
        <v>2023</v>
      </c>
      <c r="C6" s="35" t="s">
        <v>2040</v>
      </c>
      <c r="D6" s="32" t="s">
        <v>1209</v>
      </c>
      <c r="E6" s="33" t="s">
        <v>1210</v>
      </c>
      <c r="F6" s="34" t="s">
        <v>32</v>
      </c>
      <c r="G6" s="39">
        <f>ROUNDUP((Таблица1[[#This Row],[Дата представления]]-DATE(Таблица1[[#This Row],[Отчётный год]],12,31))/30.4,0)</f>
        <v>6</v>
      </c>
    </row>
    <row r="7" spans="2:11" x14ac:dyDescent="0.25">
      <c r="B7" s="37">
        <v>2023</v>
      </c>
      <c r="C7" s="35" t="s">
        <v>1939</v>
      </c>
      <c r="D7" s="32" t="s">
        <v>1018</v>
      </c>
      <c r="E7" s="33" t="s">
        <v>1019</v>
      </c>
      <c r="F7" s="34" t="s">
        <v>30</v>
      </c>
      <c r="G7" s="39">
        <f>ROUNDUP((Таблица1[[#This Row],[Дата представления]]-DATE(Таблица1[[#This Row],[Отчётный год]],12,31))/30.4,0)</f>
        <v>6</v>
      </c>
    </row>
    <row r="8" spans="2:11" x14ac:dyDescent="0.25">
      <c r="B8" s="37">
        <v>2023</v>
      </c>
      <c r="C8" s="35" t="s">
        <v>1930</v>
      </c>
      <c r="D8" s="32" t="s">
        <v>999</v>
      </c>
      <c r="E8" s="33" t="s">
        <v>1000</v>
      </c>
      <c r="F8" s="34" t="s">
        <v>32</v>
      </c>
      <c r="G8" s="39">
        <f>ROUNDUP((Таблица1[[#This Row],[Дата представления]]-DATE(Таблица1[[#This Row],[Отчётный год]],12,31))/30.4,0)</f>
        <v>6</v>
      </c>
    </row>
    <row r="9" spans="2:11" x14ac:dyDescent="0.25">
      <c r="B9" s="37">
        <v>2023</v>
      </c>
      <c r="C9" s="42" t="s">
        <v>1929</v>
      </c>
      <c r="D9" s="32" t="s">
        <v>999</v>
      </c>
      <c r="E9" s="33" t="s">
        <v>1000</v>
      </c>
      <c r="F9" s="34" t="s">
        <v>30</v>
      </c>
      <c r="G9" s="39">
        <f>ROUNDUP((Таблица1[[#This Row],[Дата представления]]-DATE(Таблица1[[#This Row],[Отчётный год]],12,31))/30.4,0)</f>
        <v>6</v>
      </c>
    </row>
    <row r="10" spans="2:11" x14ac:dyDescent="0.25">
      <c r="B10" s="37">
        <v>2023</v>
      </c>
      <c r="C10" s="35" t="s">
        <v>1940</v>
      </c>
      <c r="D10" s="32" t="s">
        <v>1018</v>
      </c>
      <c r="E10" s="33" t="s">
        <v>1019</v>
      </c>
      <c r="F10" s="34" t="s">
        <v>32</v>
      </c>
      <c r="G10" s="39">
        <f>ROUNDUP((Таблица1[[#This Row],[Дата представления]]-DATE(Таблица1[[#This Row],[Отчётный год]],12,31))/30.4,0)</f>
        <v>6</v>
      </c>
    </row>
    <row r="11" spans="2:11" x14ac:dyDescent="0.25">
      <c r="B11" s="37">
        <v>2023</v>
      </c>
      <c r="C11" s="35" t="s">
        <v>2044</v>
      </c>
      <c r="D11" s="32" t="s">
        <v>1217</v>
      </c>
      <c r="E11" s="33" t="s">
        <v>1218</v>
      </c>
      <c r="F11" s="34" t="s">
        <v>32</v>
      </c>
      <c r="G11" s="39">
        <f>ROUNDUP((Таблица1[[#This Row],[Дата представления]]-DATE(Таблица1[[#This Row],[Отчётный год]],12,31))/30.4,0)</f>
        <v>6</v>
      </c>
    </row>
    <row r="12" spans="2:11" x14ac:dyDescent="0.25">
      <c r="B12" s="37">
        <v>2023</v>
      </c>
      <c r="C12" s="40" t="s">
        <v>2043</v>
      </c>
      <c r="D12" s="32" t="s">
        <v>1217</v>
      </c>
      <c r="E12" s="33" t="s">
        <v>1218</v>
      </c>
      <c r="F12" s="34" t="s">
        <v>30</v>
      </c>
      <c r="G12" s="39">
        <f>ROUNDUP((Таблица1[[#This Row],[Дата представления]]-DATE(Таблица1[[#This Row],[Отчётный год]],12,31))/30.4,0)</f>
        <v>6</v>
      </c>
    </row>
    <row r="13" spans="2:11" x14ac:dyDescent="0.25">
      <c r="B13" s="37">
        <v>2023</v>
      </c>
      <c r="C13" s="35" t="s">
        <v>1672</v>
      </c>
      <c r="D13" s="32" t="s">
        <v>485</v>
      </c>
      <c r="E13" s="33" t="s">
        <v>486</v>
      </c>
      <c r="F13" s="34" t="s">
        <v>32</v>
      </c>
      <c r="G13" s="39">
        <f>ROUNDUP((Таблица1[[#This Row],[Дата представления]]-DATE(Таблица1[[#This Row],[Отчётный год]],12,31))/30.4,0)</f>
        <v>6</v>
      </c>
    </row>
    <row r="14" spans="2:11" x14ac:dyDescent="0.25">
      <c r="B14" s="37">
        <v>2023</v>
      </c>
      <c r="C14" s="35" t="s">
        <v>1671</v>
      </c>
      <c r="D14" s="32" t="s">
        <v>485</v>
      </c>
      <c r="E14" s="33" t="s">
        <v>486</v>
      </c>
      <c r="F14" s="34" t="s">
        <v>30</v>
      </c>
      <c r="G14" s="39">
        <f>ROUNDUP((Таблица1[[#This Row],[Дата представления]]-DATE(Таблица1[[#This Row],[Отчётный год]],12,31))/30.4,0)</f>
        <v>6</v>
      </c>
    </row>
    <row r="15" spans="2:11" x14ac:dyDescent="0.25">
      <c r="B15" s="37">
        <v>2023</v>
      </c>
      <c r="C15" s="35" t="s">
        <v>1692</v>
      </c>
      <c r="D15" s="32" t="s">
        <v>525</v>
      </c>
      <c r="E15" s="33" t="s">
        <v>526</v>
      </c>
      <c r="F15" s="34" t="s">
        <v>32</v>
      </c>
      <c r="G15" s="39">
        <f>ROUNDUP((Таблица1[[#This Row],[Дата представления]]-DATE(Таблица1[[#This Row],[Отчётный год]],12,31))/30.4,0)</f>
        <v>6</v>
      </c>
    </row>
    <row r="16" spans="2:11" x14ac:dyDescent="0.25">
      <c r="B16" s="37">
        <v>2023</v>
      </c>
      <c r="C16" s="35" t="s">
        <v>1691</v>
      </c>
      <c r="D16" s="32" t="s">
        <v>525</v>
      </c>
      <c r="E16" s="33" t="s">
        <v>526</v>
      </c>
      <c r="F16" s="34" t="s">
        <v>30</v>
      </c>
      <c r="G16" s="39">
        <f>ROUNDUP((Таблица1[[#This Row],[Дата представления]]-DATE(Таблица1[[#This Row],[Отчётный год]],12,31))/30.4,0)</f>
        <v>6</v>
      </c>
    </row>
    <row r="17" spans="2:7" x14ac:dyDescent="0.25">
      <c r="B17" s="37">
        <v>2023</v>
      </c>
      <c r="C17" s="35" t="s">
        <v>1926</v>
      </c>
      <c r="D17" s="32" t="s">
        <v>991</v>
      </c>
      <c r="E17" s="33" t="s">
        <v>992</v>
      </c>
      <c r="F17" s="34" t="s">
        <v>32</v>
      </c>
      <c r="G17" s="39">
        <f>ROUNDUP((Таблица1[[#This Row],[Дата представления]]-DATE(Таблица1[[#This Row],[Отчётный год]],12,31))/30.4,0)</f>
        <v>6</v>
      </c>
    </row>
    <row r="18" spans="2:7" x14ac:dyDescent="0.25">
      <c r="B18" s="37">
        <v>2023</v>
      </c>
      <c r="C18" s="35" t="s">
        <v>1925</v>
      </c>
      <c r="D18" s="32" t="s">
        <v>991</v>
      </c>
      <c r="E18" s="33" t="s">
        <v>992</v>
      </c>
      <c r="F18" s="34" t="s">
        <v>30</v>
      </c>
      <c r="G18" s="39">
        <f>ROUNDUP((Таблица1[[#This Row],[Дата представления]]-DATE(Таблица1[[#This Row],[Отчётный год]],12,31))/30.4,0)</f>
        <v>6</v>
      </c>
    </row>
    <row r="19" spans="2:7" x14ac:dyDescent="0.25">
      <c r="B19" s="37">
        <v>2023</v>
      </c>
      <c r="C19" s="35" t="s">
        <v>1782</v>
      </c>
      <c r="D19" s="32" t="s">
        <v>711</v>
      </c>
      <c r="E19" s="33" t="s">
        <v>712</v>
      </c>
      <c r="F19" s="34" t="s">
        <v>32</v>
      </c>
      <c r="G19" s="39">
        <f>ROUNDUP((Таблица1[[#This Row],[Дата представления]]-DATE(Таблица1[[#This Row],[Отчётный год]],12,31))/30.4,0)</f>
        <v>5</v>
      </c>
    </row>
    <row r="20" spans="2:7" x14ac:dyDescent="0.25">
      <c r="B20" s="37">
        <v>2023</v>
      </c>
      <c r="C20" s="35" t="s">
        <v>1781</v>
      </c>
      <c r="D20" s="32" t="s">
        <v>711</v>
      </c>
      <c r="E20" s="33" t="s">
        <v>712</v>
      </c>
      <c r="F20" s="34" t="s">
        <v>30</v>
      </c>
      <c r="G20" s="39">
        <f>ROUNDUP((Таблица1[[#This Row],[Дата представления]]-DATE(Таблица1[[#This Row],[Отчётный год]],12,31))/30.4,0)</f>
        <v>5</v>
      </c>
    </row>
    <row r="21" spans="2:7" x14ac:dyDescent="0.25">
      <c r="B21" s="37">
        <v>2023</v>
      </c>
      <c r="C21" s="35" t="s">
        <v>1811</v>
      </c>
      <c r="D21" s="32" t="s">
        <v>771</v>
      </c>
      <c r="E21" s="33" t="s">
        <v>772</v>
      </c>
      <c r="F21" s="34" t="s">
        <v>30</v>
      </c>
      <c r="G21" s="39">
        <f>ROUNDUP((Таблица1[[#This Row],[Дата представления]]-DATE(Таблица1[[#This Row],[Отчётный год]],12,31))/30.4,0)</f>
        <v>5</v>
      </c>
    </row>
    <row r="22" spans="2:7" x14ac:dyDescent="0.25">
      <c r="B22" s="37">
        <v>2023</v>
      </c>
      <c r="C22" s="35" t="s">
        <v>1812</v>
      </c>
      <c r="D22" s="32" t="s">
        <v>771</v>
      </c>
      <c r="E22" s="33" t="s">
        <v>772</v>
      </c>
      <c r="F22" s="34" t="s">
        <v>32</v>
      </c>
      <c r="G22" s="39">
        <f>ROUNDUP((Таблица1[[#This Row],[Дата представления]]-DATE(Таблица1[[#This Row],[Отчётный год]],12,31))/30.4,0)</f>
        <v>5</v>
      </c>
    </row>
    <row r="23" spans="2:7" x14ac:dyDescent="0.25">
      <c r="B23" s="37">
        <v>2023</v>
      </c>
      <c r="C23" s="35" t="s">
        <v>1754</v>
      </c>
      <c r="D23" s="32" t="s">
        <v>655</v>
      </c>
      <c r="E23" s="33" t="s">
        <v>656</v>
      </c>
      <c r="F23" s="34" t="s">
        <v>32</v>
      </c>
      <c r="G23" s="39">
        <f>ROUNDUP((Таблица1[[#This Row],[Дата представления]]-DATE(Таблица1[[#This Row],[Отчётный год]],12,31))/30.4,0)</f>
        <v>5</v>
      </c>
    </row>
    <row r="24" spans="2:7" x14ac:dyDescent="0.25">
      <c r="B24" s="37">
        <v>2023</v>
      </c>
      <c r="C24" s="35" t="s">
        <v>1753</v>
      </c>
      <c r="D24" s="32" t="s">
        <v>655</v>
      </c>
      <c r="E24" s="33" t="s">
        <v>656</v>
      </c>
      <c r="F24" s="34" t="s">
        <v>30</v>
      </c>
      <c r="G24" s="39">
        <f>ROUNDUP((Таблица1[[#This Row],[Дата представления]]-DATE(Таблица1[[#This Row],[Отчётный год]],12,31))/30.4,0)</f>
        <v>5</v>
      </c>
    </row>
    <row r="25" spans="2:7" x14ac:dyDescent="0.25">
      <c r="B25" s="37">
        <v>2023</v>
      </c>
      <c r="C25" s="35" t="s">
        <v>1514</v>
      </c>
      <c r="D25" s="32" t="s">
        <v>165</v>
      </c>
      <c r="E25" s="33" t="s">
        <v>166</v>
      </c>
      <c r="F25" s="34" t="s">
        <v>32</v>
      </c>
      <c r="G25" s="39">
        <f>ROUNDUP((Таблица1[[#This Row],[Дата представления]]-DATE(Таблица1[[#This Row],[Отчётный год]],12,31))/30.4,0)</f>
        <v>5</v>
      </c>
    </row>
    <row r="26" spans="2:7" x14ac:dyDescent="0.25">
      <c r="B26" s="37">
        <v>2023</v>
      </c>
      <c r="C26" s="35" t="s">
        <v>1513</v>
      </c>
      <c r="D26" s="32" t="s">
        <v>165</v>
      </c>
      <c r="E26" s="33" t="s">
        <v>166</v>
      </c>
      <c r="F26" s="34" t="s">
        <v>30</v>
      </c>
      <c r="G26" s="39">
        <f>ROUNDUP((Таблица1[[#This Row],[Дата представления]]-DATE(Таблица1[[#This Row],[Отчётный год]],12,31))/30.4,0)</f>
        <v>5</v>
      </c>
    </row>
    <row r="27" spans="2:7" x14ac:dyDescent="0.25">
      <c r="B27" s="37">
        <v>2023</v>
      </c>
      <c r="C27" s="35" t="s">
        <v>2021</v>
      </c>
      <c r="D27" s="32" t="s">
        <v>1173</v>
      </c>
      <c r="E27" s="33" t="s">
        <v>1174</v>
      </c>
      <c r="F27" s="34" t="s">
        <v>30</v>
      </c>
      <c r="G27" s="39">
        <f>ROUNDUP((Таблица1[[#This Row],[Дата представления]]-DATE(Таблица1[[#This Row],[Отчётный год]],12,31))/30.4,0)</f>
        <v>5</v>
      </c>
    </row>
    <row r="28" spans="2:7" x14ac:dyDescent="0.25">
      <c r="B28" s="37">
        <v>2023</v>
      </c>
      <c r="C28" s="35" t="s">
        <v>2022</v>
      </c>
      <c r="D28" s="32" t="s">
        <v>1173</v>
      </c>
      <c r="E28" s="33" t="s">
        <v>1174</v>
      </c>
      <c r="F28" s="34" t="s">
        <v>32</v>
      </c>
      <c r="G28" s="39">
        <f>ROUNDUP((Таблица1[[#This Row],[Дата представления]]-DATE(Таблица1[[#This Row],[Отчётный год]],12,31))/30.4,0)</f>
        <v>5</v>
      </c>
    </row>
    <row r="29" spans="2:7" x14ac:dyDescent="0.25">
      <c r="B29" s="37">
        <v>2023</v>
      </c>
      <c r="C29" s="35" t="s">
        <v>1511</v>
      </c>
      <c r="D29" s="32" t="s">
        <v>161</v>
      </c>
      <c r="E29" s="33" t="s">
        <v>162</v>
      </c>
      <c r="F29" s="34" t="s">
        <v>30</v>
      </c>
      <c r="G29" s="39">
        <f>ROUNDUP((Таблица1[[#This Row],[Дата представления]]-DATE(Таблица1[[#This Row],[Отчётный год]],12,31))/30.4,0)</f>
        <v>5</v>
      </c>
    </row>
    <row r="30" spans="2:7" x14ac:dyDescent="0.25">
      <c r="B30" s="37">
        <v>2023</v>
      </c>
      <c r="C30" s="35" t="s">
        <v>1864</v>
      </c>
      <c r="D30" s="32" t="s">
        <v>867</v>
      </c>
      <c r="E30" s="33" t="s">
        <v>868</v>
      </c>
      <c r="F30" s="34" t="s">
        <v>32</v>
      </c>
      <c r="G30" s="39">
        <f>ROUNDUP((Таблица1[[#This Row],[Дата представления]]-DATE(Таблица1[[#This Row],[Отчётный год]],12,31))/30.4,0)</f>
        <v>5</v>
      </c>
    </row>
    <row r="31" spans="2:7" x14ac:dyDescent="0.25">
      <c r="B31" s="37">
        <v>2023</v>
      </c>
      <c r="C31" s="35" t="s">
        <v>2141</v>
      </c>
      <c r="D31" s="32" t="s">
        <v>1425</v>
      </c>
      <c r="E31" s="33" t="s">
        <v>1426</v>
      </c>
      <c r="F31" s="34" t="s">
        <v>30</v>
      </c>
      <c r="G31" s="39">
        <f>ROUNDUP((Таблица1[[#This Row],[Дата представления]]-DATE(Таблица1[[#This Row],[Отчётный год]],12,31))/30.4,0)</f>
        <v>5</v>
      </c>
    </row>
    <row r="32" spans="2:7" x14ac:dyDescent="0.25">
      <c r="B32" s="37">
        <v>2023</v>
      </c>
      <c r="C32" s="35" t="s">
        <v>2142</v>
      </c>
      <c r="D32" s="32" t="s">
        <v>1425</v>
      </c>
      <c r="E32" s="33" t="s">
        <v>1426</v>
      </c>
      <c r="F32" s="34" t="s">
        <v>32</v>
      </c>
      <c r="G32" s="39">
        <f>ROUNDUP((Таблица1[[#This Row],[Дата представления]]-DATE(Таблица1[[#This Row],[Отчётный год]],12,31))/30.4,0)</f>
        <v>5</v>
      </c>
    </row>
    <row r="33" spans="2:7" x14ac:dyDescent="0.25">
      <c r="B33" s="37">
        <v>2023</v>
      </c>
      <c r="C33" s="35" t="s">
        <v>1637</v>
      </c>
      <c r="D33" s="32" t="s">
        <v>417</v>
      </c>
      <c r="E33" s="33" t="s">
        <v>418</v>
      </c>
      <c r="F33" s="34" t="s">
        <v>30</v>
      </c>
      <c r="G33" s="39">
        <f>ROUNDUP((Таблица1[[#This Row],[Дата представления]]-DATE(Таблица1[[#This Row],[Отчётный год]],12,31))/30.4,0)</f>
        <v>5</v>
      </c>
    </row>
    <row r="34" spans="2:7" x14ac:dyDescent="0.25">
      <c r="B34" s="37">
        <v>2023</v>
      </c>
      <c r="C34" s="35" t="s">
        <v>1638</v>
      </c>
      <c r="D34" s="32" t="s">
        <v>417</v>
      </c>
      <c r="E34" s="33" t="s">
        <v>418</v>
      </c>
      <c r="F34" s="34" t="s">
        <v>32</v>
      </c>
      <c r="G34" s="39">
        <f>ROUNDUP((Таблица1[[#This Row],[Дата представления]]-DATE(Таблица1[[#This Row],[Отчётный год]],12,31))/30.4,0)</f>
        <v>5</v>
      </c>
    </row>
    <row r="35" spans="2:7" x14ac:dyDescent="0.25">
      <c r="B35" s="37">
        <v>2023</v>
      </c>
      <c r="C35" s="35" t="s">
        <v>1512</v>
      </c>
      <c r="D35" s="32" t="s">
        <v>161</v>
      </c>
      <c r="E35" s="33" t="s">
        <v>162</v>
      </c>
      <c r="F35" s="34" t="s">
        <v>32</v>
      </c>
      <c r="G35" s="39">
        <f>ROUNDUP((Таблица1[[#This Row],[Дата представления]]-DATE(Таблица1[[#This Row],[Отчётный год]],12,31))/30.4,0)</f>
        <v>5</v>
      </c>
    </row>
    <row r="36" spans="2:7" x14ac:dyDescent="0.25">
      <c r="B36" s="37">
        <v>2023</v>
      </c>
      <c r="C36" s="35" t="s">
        <v>1863</v>
      </c>
      <c r="D36" s="32" t="s">
        <v>867</v>
      </c>
      <c r="E36" s="33" t="s">
        <v>868</v>
      </c>
      <c r="F36" s="34" t="s">
        <v>30</v>
      </c>
      <c r="G36" s="39">
        <f>ROUNDUP((Таблица1[[#This Row],[Дата представления]]-DATE(Таблица1[[#This Row],[Отчётный год]],12,31))/30.4,0)</f>
        <v>5</v>
      </c>
    </row>
    <row r="37" spans="2:7" x14ac:dyDescent="0.25">
      <c r="B37" s="37">
        <v>2023</v>
      </c>
      <c r="C37" s="35" t="s">
        <v>2110</v>
      </c>
      <c r="D37" s="32" t="s">
        <v>1353</v>
      </c>
      <c r="E37" s="33" t="s">
        <v>1354</v>
      </c>
      <c r="F37" s="34" t="s">
        <v>32</v>
      </c>
      <c r="G37" s="39">
        <f>ROUNDUP((Таблица1[[#This Row],[Дата представления]]-DATE(Таблица1[[#This Row],[Отчётный год]],12,31))/30.4,0)</f>
        <v>5</v>
      </c>
    </row>
    <row r="38" spans="2:7" x14ac:dyDescent="0.25">
      <c r="B38" s="37">
        <v>2023</v>
      </c>
      <c r="C38" s="35" t="s">
        <v>1475</v>
      </c>
      <c r="D38" s="32" t="s">
        <v>89</v>
      </c>
      <c r="E38" s="33" t="s">
        <v>90</v>
      </c>
      <c r="F38" s="34" t="s">
        <v>32</v>
      </c>
      <c r="G38" s="39">
        <f>ROUNDUP((Таблица1[[#This Row],[Дата представления]]-DATE(Таблица1[[#This Row],[Отчётный год]],12,31))/30.4,0)</f>
        <v>5</v>
      </c>
    </row>
    <row r="39" spans="2:7" x14ac:dyDescent="0.25">
      <c r="B39" s="37">
        <v>2023</v>
      </c>
      <c r="C39" s="35" t="s">
        <v>1474</v>
      </c>
      <c r="D39" s="32" t="s">
        <v>89</v>
      </c>
      <c r="E39" s="33" t="s">
        <v>90</v>
      </c>
      <c r="F39" s="34" t="s">
        <v>30</v>
      </c>
      <c r="G39" s="39">
        <f>ROUNDUP((Таблица1[[#This Row],[Дата представления]]-DATE(Таблица1[[#This Row],[Отчётный год]],12,31))/30.4,0)</f>
        <v>5</v>
      </c>
    </row>
    <row r="40" spans="2:7" x14ac:dyDescent="0.25">
      <c r="B40" s="37">
        <v>2023</v>
      </c>
      <c r="C40" s="35" t="s">
        <v>2109</v>
      </c>
      <c r="D40" s="32" t="s">
        <v>1353</v>
      </c>
      <c r="E40" s="33" t="s">
        <v>1354</v>
      </c>
      <c r="F40" s="34" t="s">
        <v>30</v>
      </c>
      <c r="G40" s="39">
        <f>ROUNDUP((Таблица1[[#This Row],[Дата представления]]-DATE(Таблица1[[#This Row],[Отчётный год]],12,31))/30.4,0)</f>
        <v>5</v>
      </c>
    </row>
    <row r="41" spans="2:7" x14ac:dyDescent="0.25">
      <c r="B41" s="37">
        <v>2023</v>
      </c>
      <c r="C41" s="35" t="s">
        <v>2038</v>
      </c>
      <c r="D41" s="32" t="s">
        <v>1205</v>
      </c>
      <c r="E41" s="33" t="s">
        <v>1206</v>
      </c>
      <c r="F41" s="34" t="s">
        <v>32</v>
      </c>
      <c r="G41" s="39">
        <f>ROUNDUP((Таблица1[[#This Row],[Дата представления]]-DATE(Таблица1[[#This Row],[Отчётный год]],12,31))/30.4,0)</f>
        <v>5</v>
      </c>
    </row>
    <row r="42" spans="2:7" x14ac:dyDescent="0.25">
      <c r="B42" s="37">
        <v>2023</v>
      </c>
      <c r="C42" s="35" t="s">
        <v>1936</v>
      </c>
      <c r="D42" s="32" t="s">
        <v>1011</v>
      </c>
      <c r="E42" s="33" t="s">
        <v>1012</v>
      </c>
      <c r="F42" s="34" t="s">
        <v>32</v>
      </c>
      <c r="G42" s="39">
        <f>ROUNDUP((Таблица1[[#This Row],[Дата представления]]-DATE(Таблица1[[#This Row],[Отчётный год]],12,31))/30.4,0)</f>
        <v>5</v>
      </c>
    </row>
    <row r="43" spans="2:7" x14ac:dyDescent="0.25">
      <c r="B43" s="37">
        <v>2023</v>
      </c>
      <c r="C43" s="35" t="s">
        <v>1479</v>
      </c>
      <c r="D43" s="32" t="s">
        <v>97</v>
      </c>
      <c r="E43" s="33" t="s">
        <v>98</v>
      </c>
      <c r="F43" s="34" t="s">
        <v>32</v>
      </c>
      <c r="G43" s="39">
        <f>ROUNDUP((Таблица1[[#This Row],[Дата представления]]-DATE(Таблица1[[#This Row],[Отчётный год]],12,31))/30.4,0)</f>
        <v>5</v>
      </c>
    </row>
    <row r="44" spans="2:7" x14ac:dyDescent="0.25">
      <c r="B44" s="37">
        <v>2023</v>
      </c>
      <c r="C44" s="35" t="s">
        <v>1478</v>
      </c>
      <c r="D44" s="32" t="s">
        <v>97</v>
      </c>
      <c r="E44" s="33" t="s">
        <v>98</v>
      </c>
      <c r="F44" s="34" t="s">
        <v>30</v>
      </c>
      <c r="G44" s="39">
        <f>ROUNDUP((Таблица1[[#This Row],[Дата представления]]-DATE(Таблица1[[#This Row],[Отчётный год]],12,31))/30.4,0)</f>
        <v>5</v>
      </c>
    </row>
    <row r="45" spans="2:7" x14ac:dyDescent="0.25">
      <c r="B45" s="37">
        <v>2023</v>
      </c>
      <c r="C45" s="35" t="s">
        <v>1810</v>
      </c>
      <c r="D45" s="32" t="s">
        <v>767</v>
      </c>
      <c r="E45" s="33" t="s">
        <v>768</v>
      </c>
      <c r="F45" s="34" t="s">
        <v>32</v>
      </c>
      <c r="G45" s="39">
        <f>ROUNDUP((Таблица1[[#This Row],[Дата представления]]-DATE(Таблица1[[#This Row],[Отчётный год]],12,31))/30.4,0)</f>
        <v>5</v>
      </c>
    </row>
    <row r="46" spans="2:7" x14ac:dyDescent="0.25">
      <c r="B46" s="37">
        <v>2023</v>
      </c>
      <c r="C46" s="35" t="s">
        <v>1809</v>
      </c>
      <c r="D46" s="32" t="s">
        <v>767</v>
      </c>
      <c r="E46" s="33" t="s">
        <v>768</v>
      </c>
      <c r="F46" s="34" t="s">
        <v>30</v>
      </c>
      <c r="G46" s="39">
        <f>ROUNDUP((Таблица1[[#This Row],[Дата представления]]-DATE(Таблица1[[#This Row],[Отчётный год]],12,31))/30.4,0)</f>
        <v>5</v>
      </c>
    </row>
    <row r="47" spans="2:7" x14ac:dyDescent="0.25">
      <c r="B47" s="37">
        <v>2023</v>
      </c>
      <c r="C47" s="35" t="s">
        <v>1935</v>
      </c>
      <c r="D47" s="32" t="s">
        <v>1011</v>
      </c>
      <c r="E47" s="33" t="s">
        <v>1012</v>
      </c>
      <c r="F47" s="34" t="s">
        <v>30</v>
      </c>
      <c r="G47" s="39">
        <f>ROUNDUP((Таблица1[[#This Row],[Дата представления]]-DATE(Таблица1[[#This Row],[Отчётный год]],12,31))/30.4,0)</f>
        <v>5</v>
      </c>
    </row>
    <row r="48" spans="2:7" x14ac:dyDescent="0.25">
      <c r="B48" s="37">
        <v>2023</v>
      </c>
      <c r="C48" s="35" t="s">
        <v>2037</v>
      </c>
      <c r="D48" s="32" t="s">
        <v>1205</v>
      </c>
      <c r="E48" s="33" t="s">
        <v>1206</v>
      </c>
      <c r="F48" s="34" t="s">
        <v>30</v>
      </c>
      <c r="G48" s="39">
        <f>ROUNDUP((Таблица1[[#This Row],[Дата представления]]-DATE(Таблица1[[#This Row],[Отчётный год]],12,31))/30.4,0)</f>
        <v>5</v>
      </c>
    </row>
    <row r="49" spans="2:7" x14ac:dyDescent="0.25">
      <c r="B49" s="37">
        <v>2023</v>
      </c>
      <c r="C49" s="35" t="s">
        <v>1897</v>
      </c>
      <c r="D49" s="32" t="s">
        <v>935</v>
      </c>
      <c r="E49" s="33" t="s">
        <v>936</v>
      </c>
      <c r="F49" s="34" t="s">
        <v>30</v>
      </c>
      <c r="G49" s="39">
        <f>ROUNDUP((Таблица1[[#This Row],[Дата представления]]-DATE(Таблица1[[#This Row],[Отчётный год]],12,31))/30.4,0)</f>
        <v>5</v>
      </c>
    </row>
    <row r="50" spans="2:7" x14ac:dyDescent="0.25">
      <c r="B50" s="37">
        <v>2023</v>
      </c>
      <c r="C50" s="35" t="s">
        <v>1898</v>
      </c>
      <c r="D50" s="32" t="s">
        <v>935</v>
      </c>
      <c r="E50" s="33" t="s">
        <v>936</v>
      </c>
      <c r="F50" s="34" t="s">
        <v>32</v>
      </c>
      <c r="G50" s="39">
        <f>ROUNDUP((Таблица1[[#This Row],[Дата представления]]-DATE(Таблица1[[#This Row],[Отчётный год]],12,31))/30.4,0)</f>
        <v>5</v>
      </c>
    </row>
    <row r="51" spans="2:7" x14ac:dyDescent="0.25">
      <c r="B51" s="37">
        <v>2023</v>
      </c>
      <c r="C51" s="35" t="s">
        <v>1919</v>
      </c>
      <c r="D51" s="32" t="s">
        <v>979</v>
      </c>
      <c r="E51" s="33" t="s">
        <v>980</v>
      </c>
      <c r="F51" s="34" t="s">
        <v>30</v>
      </c>
      <c r="G51" s="39">
        <f>ROUNDUP((Таблица1[[#This Row],[Дата представления]]-DATE(Таблица1[[#This Row],[Отчётный год]],12,31))/30.4,0)</f>
        <v>5</v>
      </c>
    </row>
    <row r="52" spans="2:7" x14ac:dyDescent="0.25">
      <c r="B52" s="37">
        <v>2023</v>
      </c>
      <c r="C52" s="35" t="s">
        <v>2078</v>
      </c>
      <c r="D52" s="32" t="s">
        <v>1285</v>
      </c>
      <c r="E52" s="33" t="s">
        <v>1286</v>
      </c>
      <c r="F52" s="34" t="s">
        <v>32</v>
      </c>
      <c r="G52" s="39">
        <f>ROUNDUP((Таблица1[[#This Row],[Дата представления]]-DATE(Таблица1[[#This Row],[Отчётный год]],12,31))/30.4,0)</f>
        <v>5</v>
      </c>
    </row>
    <row r="53" spans="2:7" x14ac:dyDescent="0.25">
      <c r="B53" s="37">
        <v>2023</v>
      </c>
      <c r="C53" s="35" t="s">
        <v>2077</v>
      </c>
      <c r="D53" s="32" t="s">
        <v>1285</v>
      </c>
      <c r="E53" s="33" t="s">
        <v>1286</v>
      </c>
      <c r="F53" s="34" t="s">
        <v>30</v>
      </c>
      <c r="G53" s="39">
        <f>ROUNDUP((Таблица1[[#This Row],[Дата представления]]-DATE(Таблица1[[#This Row],[Отчётный год]],12,31))/30.4,0)</f>
        <v>5</v>
      </c>
    </row>
    <row r="54" spans="2:7" x14ac:dyDescent="0.25">
      <c r="B54" s="37">
        <v>2023</v>
      </c>
      <c r="C54" s="35" t="s">
        <v>1878</v>
      </c>
      <c r="D54" s="32" t="s">
        <v>895</v>
      </c>
      <c r="E54" s="33" t="s">
        <v>896</v>
      </c>
      <c r="F54" s="34" t="s">
        <v>32</v>
      </c>
      <c r="G54" s="39">
        <f>ROUNDUP((Таблица1[[#This Row],[Дата представления]]-DATE(Таблица1[[#This Row],[Отчётный год]],12,31))/30.4,0)</f>
        <v>5</v>
      </c>
    </row>
    <row r="55" spans="2:7" x14ac:dyDescent="0.25">
      <c r="B55" s="37">
        <v>2023</v>
      </c>
      <c r="C55" s="35" t="s">
        <v>1877</v>
      </c>
      <c r="D55" s="32" t="s">
        <v>895</v>
      </c>
      <c r="E55" s="33" t="s">
        <v>896</v>
      </c>
      <c r="F55" s="34" t="s">
        <v>30</v>
      </c>
      <c r="G55" s="39">
        <f>ROUNDUP((Таблица1[[#This Row],[Дата представления]]-DATE(Таблица1[[#This Row],[Отчётный год]],12,31))/30.4,0)</f>
        <v>5</v>
      </c>
    </row>
    <row r="56" spans="2:7" x14ac:dyDescent="0.25">
      <c r="B56" s="37">
        <v>2023</v>
      </c>
      <c r="C56" s="35" t="s">
        <v>1677</v>
      </c>
      <c r="D56" s="32" t="s">
        <v>497</v>
      </c>
      <c r="E56" s="33" t="s">
        <v>498</v>
      </c>
      <c r="F56" s="34" t="s">
        <v>30</v>
      </c>
      <c r="G56" s="39">
        <f>ROUNDUP((Таблица1[[#This Row],[Дата представления]]-DATE(Таблица1[[#This Row],[Отчётный год]],12,31))/30.4,0)</f>
        <v>5</v>
      </c>
    </row>
    <row r="57" spans="2:7" x14ac:dyDescent="0.25">
      <c r="B57" s="37">
        <v>2023</v>
      </c>
      <c r="C57" s="35" t="s">
        <v>1678</v>
      </c>
      <c r="D57" s="32" t="s">
        <v>497</v>
      </c>
      <c r="E57" s="33" t="s">
        <v>498</v>
      </c>
      <c r="F57" s="34" t="s">
        <v>32</v>
      </c>
      <c r="G57" s="39">
        <f>ROUNDUP((Таблица1[[#This Row],[Дата представления]]-DATE(Таблица1[[#This Row],[Отчётный год]],12,31))/30.4,0)</f>
        <v>5</v>
      </c>
    </row>
    <row r="58" spans="2:7" x14ac:dyDescent="0.25">
      <c r="B58" s="37">
        <v>2023</v>
      </c>
      <c r="C58" s="35" t="s">
        <v>1892</v>
      </c>
      <c r="D58" s="32" t="s">
        <v>923</v>
      </c>
      <c r="E58" s="33" t="s">
        <v>924</v>
      </c>
      <c r="F58" s="34" t="s">
        <v>32</v>
      </c>
      <c r="G58" s="39">
        <f>ROUNDUP((Таблица1[[#This Row],[Дата представления]]-DATE(Таблица1[[#This Row],[Отчётный год]],12,31))/30.4,0)</f>
        <v>5</v>
      </c>
    </row>
    <row r="59" spans="2:7" x14ac:dyDescent="0.25">
      <c r="B59" s="37">
        <v>2023</v>
      </c>
      <c r="C59" s="35" t="s">
        <v>1920</v>
      </c>
      <c r="D59" s="32" t="s">
        <v>979</v>
      </c>
      <c r="E59" s="33" t="s">
        <v>980</v>
      </c>
      <c r="F59" s="34" t="s">
        <v>32</v>
      </c>
      <c r="G59" s="39">
        <f>ROUNDUP((Таблица1[[#This Row],[Дата представления]]-DATE(Таблица1[[#This Row],[Отчётный год]],12,31))/30.4,0)</f>
        <v>5</v>
      </c>
    </row>
    <row r="60" spans="2:7" x14ac:dyDescent="0.25">
      <c r="B60" s="37">
        <v>2023</v>
      </c>
      <c r="C60" s="35" t="s">
        <v>1628</v>
      </c>
      <c r="D60" s="32" t="s">
        <v>397</v>
      </c>
      <c r="E60" s="33" t="s">
        <v>398</v>
      </c>
      <c r="F60" s="34" t="s">
        <v>32</v>
      </c>
      <c r="G60" s="39">
        <f>ROUNDUP((Таблица1[[#This Row],[Дата представления]]-DATE(Таблица1[[#This Row],[Отчётный год]],12,31))/30.4,0)</f>
        <v>5</v>
      </c>
    </row>
    <row r="61" spans="2:7" x14ac:dyDescent="0.25">
      <c r="B61" s="37">
        <v>2023</v>
      </c>
      <c r="C61" s="35" t="s">
        <v>1627</v>
      </c>
      <c r="D61" s="32" t="s">
        <v>397</v>
      </c>
      <c r="E61" s="33" t="s">
        <v>398</v>
      </c>
      <c r="F61" s="34" t="s">
        <v>30</v>
      </c>
      <c r="G61" s="39">
        <f>ROUNDUP((Таблица1[[#This Row],[Дата представления]]-DATE(Таблица1[[#This Row],[Отчётный год]],12,31))/30.4,0)</f>
        <v>5</v>
      </c>
    </row>
    <row r="62" spans="2:7" x14ac:dyDescent="0.25">
      <c r="B62" s="37">
        <v>2023</v>
      </c>
      <c r="C62" s="35" t="s">
        <v>1558</v>
      </c>
      <c r="D62" s="32" t="s">
        <v>253</v>
      </c>
      <c r="E62" s="33" t="s">
        <v>254</v>
      </c>
      <c r="F62" s="34" t="s">
        <v>32</v>
      </c>
      <c r="G62" s="39">
        <f>ROUNDUP((Таблица1[[#This Row],[Дата представления]]-DATE(Таблица1[[#This Row],[Отчётный год]],12,31))/30.4,0)</f>
        <v>5</v>
      </c>
    </row>
    <row r="63" spans="2:7" x14ac:dyDescent="0.25">
      <c r="B63" s="37">
        <v>2023</v>
      </c>
      <c r="C63" s="35" t="s">
        <v>1701</v>
      </c>
      <c r="D63" s="32" t="s">
        <v>545</v>
      </c>
      <c r="E63" s="33" t="s">
        <v>546</v>
      </c>
      <c r="F63" s="34" t="s">
        <v>30</v>
      </c>
      <c r="G63" s="39">
        <f>ROUNDUP((Таблица1[[#This Row],[Дата представления]]-DATE(Таблица1[[#This Row],[Отчётный год]],12,31))/30.4,0)</f>
        <v>5</v>
      </c>
    </row>
    <row r="64" spans="2:7" x14ac:dyDescent="0.25">
      <c r="B64" s="37">
        <v>2023</v>
      </c>
      <c r="C64" s="35" t="s">
        <v>1702</v>
      </c>
      <c r="D64" s="32" t="s">
        <v>545</v>
      </c>
      <c r="E64" s="33" t="s">
        <v>546</v>
      </c>
      <c r="F64" s="34" t="s">
        <v>32</v>
      </c>
      <c r="G64" s="39">
        <f>ROUNDUP((Таблица1[[#This Row],[Дата представления]]-DATE(Таблица1[[#This Row],[Отчётный год]],12,31))/30.4,0)</f>
        <v>5</v>
      </c>
    </row>
    <row r="65" spans="2:7" x14ac:dyDescent="0.25">
      <c r="B65" s="37">
        <v>2023</v>
      </c>
      <c r="C65" s="35" t="s">
        <v>1557</v>
      </c>
      <c r="D65" s="32" t="s">
        <v>253</v>
      </c>
      <c r="E65" s="33" t="s">
        <v>254</v>
      </c>
      <c r="F65" s="34" t="s">
        <v>30</v>
      </c>
      <c r="G65" s="39">
        <f>ROUNDUP((Таблица1[[#This Row],[Дата представления]]-DATE(Таблица1[[#This Row],[Отчётный год]],12,31))/30.4,0)</f>
        <v>5</v>
      </c>
    </row>
    <row r="66" spans="2:7" x14ac:dyDescent="0.25">
      <c r="B66" s="37">
        <v>2023</v>
      </c>
      <c r="C66" s="35" t="s">
        <v>1899</v>
      </c>
      <c r="D66" s="32" t="s">
        <v>939</v>
      </c>
      <c r="E66" s="33" t="s">
        <v>940</v>
      </c>
      <c r="F66" s="34" t="s">
        <v>30</v>
      </c>
      <c r="G66" s="39">
        <f>ROUNDUP((Таблица1[[#This Row],[Дата представления]]-DATE(Таблица1[[#This Row],[Отчётный год]],12,31))/30.4,0)</f>
        <v>5</v>
      </c>
    </row>
    <row r="67" spans="2:7" x14ac:dyDescent="0.25">
      <c r="B67" s="37">
        <v>2023</v>
      </c>
      <c r="C67" s="35" t="s">
        <v>2140</v>
      </c>
      <c r="D67" s="32" t="s">
        <v>1421</v>
      </c>
      <c r="E67" s="33" t="s">
        <v>1422</v>
      </c>
      <c r="F67" s="34" t="s">
        <v>32</v>
      </c>
      <c r="G67" s="39">
        <f>ROUNDUP((Таблица1[[#This Row],[Дата представления]]-DATE(Таблица1[[#This Row],[Отчётный год]],12,31))/30.4,0)</f>
        <v>5</v>
      </c>
    </row>
    <row r="68" spans="2:7" x14ac:dyDescent="0.25">
      <c r="B68" s="37">
        <v>2023</v>
      </c>
      <c r="C68" s="35" t="s">
        <v>2139</v>
      </c>
      <c r="D68" s="32" t="s">
        <v>1421</v>
      </c>
      <c r="E68" s="33" t="s">
        <v>1422</v>
      </c>
      <c r="F68" s="34" t="s">
        <v>30</v>
      </c>
      <c r="G68" s="39">
        <f>ROUNDUP((Таблица1[[#This Row],[Дата представления]]-DATE(Таблица1[[#This Row],[Отчётный год]],12,31))/30.4,0)</f>
        <v>5</v>
      </c>
    </row>
    <row r="69" spans="2:7" x14ac:dyDescent="0.25">
      <c r="B69" s="37">
        <v>2023</v>
      </c>
      <c r="C69" s="35" t="s">
        <v>2072</v>
      </c>
      <c r="D69" s="32" t="s">
        <v>1273</v>
      </c>
      <c r="E69" s="33" t="s">
        <v>1274</v>
      </c>
      <c r="F69" s="34" t="s">
        <v>32</v>
      </c>
      <c r="G69" s="39">
        <f>ROUNDUP((Таблица1[[#This Row],[Дата представления]]-DATE(Таблица1[[#This Row],[Отчётный год]],12,31))/30.4,0)</f>
        <v>5</v>
      </c>
    </row>
    <row r="70" spans="2:7" x14ac:dyDescent="0.25">
      <c r="B70" s="37">
        <v>2023</v>
      </c>
      <c r="C70" s="35" t="s">
        <v>1912</v>
      </c>
      <c r="D70" s="32" t="s">
        <v>963</v>
      </c>
      <c r="E70" s="33" t="s">
        <v>964</v>
      </c>
      <c r="F70" s="34" t="s">
        <v>32</v>
      </c>
      <c r="G70" s="39">
        <f>ROUNDUP((Таблица1[[#This Row],[Дата представления]]-DATE(Таблица1[[#This Row],[Отчётный год]],12,31))/30.4,0)</f>
        <v>5</v>
      </c>
    </row>
    <row r="71" spans="2:7" x14ac:dyDescent="0.25">
      <c r="B71" s="37">
        <v>2023</v>
      </c>
      <c r="C71" s="35" t="s">
        <v>1648</v>
      </c>
      <c r="D71" s="32" t="s">
        <v>437</v>
      </c>
      <c r="E71" s="33" t="s">
        <v>438</v>
      </c>
      <c r="F71" s="34" t="s">
        <v>32</v>
      </c>
      <c r="G71" s="39">
        <f>ROUNDUP((Таблица1[[#This Row],[Дата представления]]-DATE(Таблица1[[#This Row],[Отчётный год]],12,31))/30.4,0)</f>
        <v>5</v>
      </c>
    </row>
    <row r="72" spans="2:7" x14ac:dyDescent="0.25">
      <c r="B72" s="37">
        <v>2023</v>
      </c>
      <c r="C72" s="35" t="s">
        <v>1647</v>
      </c>
      <c r="D72" s="32" t="s">
        <v>437</v>
      </c>
      <c r="E72" s="33" t="s">
        <v>438</v>
      </c>
      <c r="F72" s="34" t="s">
        <v>30</v>
      </c>
      <c r="G72" s="39">
        <f>ROUNDUP((Таблица1[[#This Row],[Дата представления]]-DATE(Таблица1[[#This Row],[Отчётный год]],12,31))/30.4,0)</f>
        <v>5</v>
      </c>
    </row>
    <row r="73" spans="2:7" x14ac:dyDescent="0.25">
      <c r="B73" s="37">
        <v>2023</v>
      </c>
      <c r="C73" s="35" t="s">
        <v>1969</v>
      </c>
      <c r="D73" s="32" t="s">
        <v>1078</v>
      </c>
      <c r="E73" s="33" t="s">
        <v>1079</v>
      </c>
      <c r="F73" s="34" t="s">
        <v>30</v>
      </c>
      <c r="G73" s="39">
        <f>ROUNDUP((Таблица1[[#This Row],[Дата представления]]-DATE(Таблица1[[#This Row],[Отчётный год]],12,31))/30.4,0)</f>
        <v>5</v>
      </c>
    </row>
    <row r="74" spans="2:7" x14ac:dyDescent="0.25">
      <c r="B74" s="37">
        <v>2023</v>
      </c>
      <c r="C74" s="35" t="s">
        <v>2071</v>
      </c>
      <c r="D74" s="32" t="s">
        <v>1273</v>
      </c>
      <c r="E74" s="33" t="s">
        <v>1274</v>
      </c>
      <c r="F74" s="34" t="s">
        <v>30</v>
      </c>
      <c r="G74" s="39">
        <f>ROUNDUP((Таблица1[[#This Row],[Дата представления]]-DATE(Таблица1[[#This Row],[Отчётный год]],12,31))/30.4,0)</f>
        <v>5</v>
      </c>
    </row>
    <row r="75" spans="2:7" x14ac:dyDescent="0.25">
      <c r="B75" s="37">
        <v>2023</v>
      </c>
      <c r="C75" s="35" t="s">
        <v>1970</v>
      </c>
      <c r="D75" s="32" t="s">
        <v>1078</v>
      </c>
      <c r="E75" s="33" t="s">
        <v>1079</v>
      </c>
      <c r="F75" s="34" t="s">
        <v>32</v>
      </c>
      <c r="G75" s="39">
        <f>ROUNDUP((Таблица1[[#This Row],[Дата представления]]-DATE(Таблица1[[#This Row],[Отчётный год]],12,31))/30.4,0)</f>
        <v>5</v>
      </c>
    </row>
    <row r="76" spans="2:7" x14ac:dyDescent="0.25">
      <c r="B76" s="37">
        <v>2023</v>
      </c>
      <c r="C76" s="35" t="s">
        <v>2126</v>
      </c>
      <c r="D76" s="32" t="s">
        <v>1389</v>
      </c>
      <c r="E76" s="33" t="s">
        <v>1390</v>
      </c>
      <c r="F76" s="34" t="s">
        <v>32</v>
      </c>
      <c r="G76" s="39">
        <f>ROUNDUP((Таблица1[[#This Row],[Дата представления]]-DATE(Таблица1[[#This Row],[Отчётный год]],12,31))/30.4,0)</f>
        <v>5</v>
      </c>
    </row>
    <row r="77" spans="2:7" x14ac:dyDescent="0.25">
      <c r="B77" s="37">
        <v>2023</v>
      </c>
      <c r="C77" s="35" t="s">
        <v>2125</v>
      </c>
      <c r="D77" s="32" t="s">
        <v>1389</v>
      </c>
      <c r="E77" s="33" t="s">
        <v>1390</v>
      </c>
      <c r="F77" s="34" t="s">
        <v>30</v>
      </c>
      <c r="G77" s="39">
        <f>ROUNDUP((Таблица1[[#This Row],[Дата представления]]-DATE(Таблица1[[#This Row],[Отчётный год]],12,31))/30.4,0)</f>
        <v>5</v>
      </c>
    </row>
    <row r="78" spans="2:7" x14ac:dyDescent="0.25">
      <c r="B78" s="37">
        <v>2023</v>
      </c>
      <c r="C78" s="35" t="s">
        <v>2130</v>
      </c>
      <c r="D78" s="32" t="s">
        <v>1397</v>
      </c>
      <c r="E78" s="33" t="s">
        <v>1398</v>
      </c>
      <c r="F78" s="34" t="s">
        <v>32</v>
      </c>
      <c r="G78" s="39">
        <f>ROUNDUP((Таблица1[[#This Row],[Дата представления]]-DATE(Таблица1[[#This Row],[Отчётный год]],12,31))/30.4,0)</f>
        <v>5</v>
      </c>
    </row>
    <row r="79" spans="2:7" x14ac:dyDescent="0.25">
      <c r="B79" s="37">
        <v>2023</v>
      </c>
      <c r="C79" s="35" t="s">
        <v>1911</v>
      </c>
      <c r="D79" s="32" t="s">
        <v>963</v>
      </c>
      <c r="E79" s="33" t="s">
        <v>964</v>
      </c>
      <c r="F79" s="34" t="s">
        <v>30</v>
      </c>
      <c r="G79" s="39">
        <f>ROUNDUP((Таблица1[[#This Row],[Дата представления]]-DATE(Таблица1[[#This Row],[Отчётный год]],12,31))/30.4,0)</f>
        <v>5</v>
      </c>
    </row>
    <row r="80" spans="2:7" x14ac:dyDescent="0.25">
      <c r="B80" s="37">
        <v>2023</v>
      </c>
      <c r="C80" s="35" t="s">
        <v>1740</v>
      </c>
      <c r="D80" s="32" t="s">
        <v>627</v>
      </c>
      <c r="E80" s="33" t="s">
        <v>628</v>
      </c>
      <c r="F80" s="34" t="s">
        <v>32</v>
      </c>
      <c r="G80" s="39">
        <f>ROUNDUP((Таблица1[[#This Row],[Дата представления]]-DATE(Таблица1[[#This Row],[Отчётный год]],12,31))/30.4,0)</f>
        <v>5</v>
      </c>
    </row>
    <row r="81" spans="2:7" x14ac:dyDescent="0.25">
      <c r="B81" s="37">
        <v>2023</v>
      </c>
      <c r="C81" s="35" t="s">
        <v>1739</v>
      </c>
      <c r="D81" s="32" t="s">
        <v>627</v>
      </c>
      <c r="E81" s="33" t="s">
        <v>628</v>
      </c>
      <c r="F81" s="34" t="s">
        <v>30</v>
      </c>
      <c r="G81" s="39">
        <f>ROUNDUP((Таблица1[[#This Row],[Дата представления]]-DATE(Таблица1[[#This Row],[Отчётный год]],12,31))/30.4,0)</f>
        <v>5</v>
      </c>
    </row>
    <row r="82" spans="2:7" x14ac:dyDescent="0.25">
      <c r="B82" s="37">
        <v>2023</v>
      </c>
      <c r="C82" s="35" t="s">
        <v>1504</v>
      </c>
      <c r="D82" s="32" t="s">
        <v>145</v>
      </c>
      <c r="E82" s="33" t="s">
        <v>146</v>
      </c>
      <c r="F82" s="34" t="s">
        <v>32</v>
      </c>
      <c r="G82" s="39">
        <f>ROUNDUP((Таблица1[[#This Row],[Дата представления]]-DATE(Таблица1[[#This Row],[Отчётный год]],12,31))/30.4,0)</f>
        <v>5</v>
      </c>
    </row>
    <row r="83" spans="2:7" x14ac:dyDescent="0.25">
      <c r="B83" s="37">
        <v>2023</v>
      </c>
      <c r="C83" s="35" t="s">
        <v>1872</v>
      </c>
      <c r="D83" s="32" t="s">
        <v>883</v>
      </c>
      <c r="E83" s="33" t="s">
        <v>884</v>
      </c>
      <c r="F83" s="34" t="s">
        <v>32</v>
      </c>
      <c r="G83" s="39">
        <f>ROUNDUP((Таблица1[[#This Row],[Дата представления]]-DATE(Таблица1[[#This Row],[Отчётный год]],12,31))/30.4,0)</f>
        <v>5</v>
      </c>
    </row>
    <row r="84" spans="2:7" x14ac:dyDescent="0.25">
      <c r="B84" s="37">
        <v>2023</v>
      </c>
      <c r="C84" s="35" t="s">
        <v>1871</v>
      </c>
      <c r="D84" s="32" t="s">
        <v>883</v>
      </c>
      <c r="E84" s="33" t="s">
        <v>884</v>
      </c>
      <c r="F84" s="34" t="s">
        <v>30</v>
      </c>
      <c r="G84" s="39">
        <f>ROUNDUP((Таблица1[[#This Row],[Дата представления]]-DATE(Таблица1[[#This Row],[Отчётный год]],12,31))/30.4,0)</f>
        <v>5</v>
      </c>
    </row>
    <row r="85" spans="2:7" x14ac:dyDescent="0.25">
      <c r="B85" s="37">
        <v>2023</v>
      </c>
      <c r="C85" s="35" t="s">
        <v>1462</v>
      </c>
      <c r="D85" s="32" t="s">
        <v>65</v>
      </c>
      <c r="E85" s="33" t="s">
        <v>66</v>
      </c>
      <c r="F85" s="34" t="s">
        <v>30</v>
      </c>
      <c r="G85" s="39">
        <f>ROUNDUP((Таблица1[[#This Row],[Дата представления]]-DATE(Таблица1[[#This Row],[Отчётный год]],12,31))/30.4,0)</f>
        <v>5</v>
      </c>
    </row>
    <row r="86" spans="2:7" x14ac:dyDescent="0.25">
      <c r="B86" s="37">
        <v>2023</v>
      </c>
      <c r="C86" s="35" t="s">
        <v>2129</v>
      </c>
      <c r="D86" s="32" t="s">
        <v>1397</v>
      </c>
      <c r="E86" s="33" t="s">
        <v>1398</v>
      </c>
      <c r="F86" s="34" t="s">
        <v>30</v>
      </c>
      <c r="G86" s="39">
        <f>ROUNDUP((Таблица1[[#This Row],[Дата представления]]-DATE(Таблица1[[#This Row],[Отчётный год]],12,31))/30.4,0)</f>
        <v>5</v>
      </c>
    </row>
    <row r="87" spans="2:7" x14ac:dyDescent="0.25">
      <c r="B87" s="37">
        <v>2023</v>
      </c>
      <c r="C87" s="35" t="s">
        <v>1458</v>
      </c>
      <c r="D87" s="32" t="s">
        <v>57</v>
      </c>
      <c r="E87" s="33" t="s">
        <v>58</v>
      </c>
      <c r="F87" s="34" t="s">
        <v>30</v>
      </c>
      <c r="G87" s="39">
        <f>ROUNDUP((Таблица1[[#This Row],[Дата представления]]-DATE(Таблица1[[#This Row],[Отчётный год]],12,31))/30.4,0)</f>
        <v>5</v>
      </c>
    </row>
    <row r="88" spans="2:7" x14ac:dyDescent="0.25">
      <c r="B88" s="37">
        <v>2023</v>
      </c>
      <c r="C88" s="35" t="s">
        <v>2076</v>
      </c>
      <c r="D88" s="32" t="s">
        <v>1281</v>
      </c>
      <c r="E88" s="33" t="s">
        <v>1282</v>
      </c>
      <c r="F88" s="34" t="s">
        <v>32</v>
      </c>
      <c r="G88" s="39">
        <f>ROUNDUP((Таблица1[[#This Row],[Дата представления]]-DATE(Таблица1[[#This Row],[Отчётный год]],12,31))/30.4,0)</f>
        <v>5</v>
      </c>
    </row>
    <row r="89" spans="2:7" x14ac:dyDescent="0.25">
      <c r="B89" s="37">
        <v>2023</v>
      </c>
      <c r="C89" s="35" t="s">
        <v>1503</v>
      </c>
      <c r="D89" s="32" t="s">
        <v>145</v>
      </c>
      <c r="E89" s="33" t="s">
        <v>146</v>
      </c>
      <c r="F89" s="34" t="s">
        <v>30</v>
      </c>
      <c r="G89" s="39">
        <f>ROUNDUP((Таблица1[[#This Row],[Дата представления]]-DATE(Таблица1[[#This Row],[Отчётный год]],12,31))/30.4,0)</f>
        <v>5</v>
      </c>
    </row>
    <row r="90" spans="2:7" x14ac:dyDescent="0.25">
      <c r="B90" s="37">
        <v>2023</v>
      </c>
      <c r="C90" s="35" t="s">
        <v>2075</v>
      </c>
      <c r="D90" s="32" t="s">
        <v>1281</v>
      </c>
      <c r="E90" s="33" t="s">
        <v>1282</v>
      </c>
      <c r="F90" s="34" t="s">
        <v>30</v>
      </c>
      <c r="G90" s="39">
        <f>ROUNDUP((Таблица1[[#This Row],[Дата представления]]-DATE(Таблица1[[#This Row],[Отчётный год]],12,31))/30.4,0)</f>
        <v>5</v>
      </c>
    </row>
    <row r="91" spans="2:7" x14ac:dyDescent="0.25">
      <c r="B91" s="37">
        <v>2023</v>
      </c>
      <c r="C91" s="35" t="s">
        <v>1784</v>
      </c>
      <c r="D91" s="32" t="s">
        <v>715</v>
      </c>
      <c r="E91" s="33" t="s">
        <v>716</v>
      </c>
      <c r="F91" s="34" t="s">
        <v>32</v>
      </c>
      <c r="G91" s="39">
        <f>ROUNDUP((Таблица1[[#This Row],[Дата представления]]-DATE(Таблица1[[#This Row],[Отчётный год]],12,31))/30.4,0)</f>
        <v>5</v>
      </c>
    </row>
    <row r="92" spans="2:7" x14ac:dyDescent="0.25">
      <c r="B92" s="37">
        <v>2023</v>
      </c>
      <c r="C92" s="35" t="s">
        <v>1783</v>
      </c>
      <c r="D92" s="32" t="s">
        <v>715</v>
      </c>
      <c r="E92" s="33" t="s">
        <v>716</v>
      </c>
      <c r="F92" s="34" t="s">
        <v>30</v>
      </c>
      <c r="G92" s="39">
        <f>ROUNDUP((Таблица1[[#This Row],[Дата представления]]-DATE(Таблица1[[#This Row],[Отчётный год]],12,31))/30.4,0)</f>
        <v>5</v>
      </c>
    </row>
    <row r="93" spans="2:7" x14ac:dyDescent="0.25">
      <c r="B93" s="37">
        <v>2023</v>
      </c>
      <c r="C93" s="35" t="s">
        <v>2053</v>
      </c>
      <c r="D93" s="32" t="s">
        <v>1237</v>
      </c>
      <c r="E93" s="33" t="s">
        <v>1238</v>
      </c>
      <c r="F93" s="34" t="s">
        <v>30</v>
      </c>
      <c r="G93" s="39">
        <f>ROUNDUP((Таблица1[[#This Row],[Дата представления]]-DATE(Таблица1[[#This Row],[Отчётный год]],12,31))/30.4,0)</f>
        <v>5</v>
      </c>
    </row>
    <row r="94" spans="2:7" x14ac:dyDescent="0.25">
      <c r="B94" s="37">
        <v>2023</v>
      </c>
      <c r="C94" s="35" t="s">
        <v>1463</v>
      </c>
      <c r="D94" s="32" t="s">
        <v>65</v>
      </c>
      <c r="E94" s="33" t="s">
        <v>66</v>
      </c>
      <c r="F94" s="34" t="s">
        <v>32</v>
      </c>
      <c r="G94" s="39">
        <f>ROUNDUP((Таблица1[[#This Row],[Дата представления]]-DATE(Таблица1[[#This Row],[Отчётный год]],12,31))/30.4,0)</f>
        <v>5</v>
      </c>
    </row>
    <row r="95" spans="2:7" x14ac:dyDescent="0.25">
      <c r="B95" s="37">
        <v>2023</v>
      </c>
      <c r="C95" s="35" t="s">
        <v>2054</v>
      </c>
      <c r="D95" s="32" t="s">
        <v>1237</v>
      </c>
      <c r="E95" s="33" t="s">
        <v>1238</v>
      </c>
      <c r="F95" s="34" t="s">
        <v>32</v>
      </c>
      <c r="G95" s="39">
        <f>ROUNDUP((Таблица1[[#This Row],[Дата представления]]-DATE(Таблица1[[#This Row],[Отчётный год]],12,31))/30.4,0)</f>
        <v>5</v>
      </c>
    </row>
    <row r="96" spans="2:7" x14ac:dyDescent="0.25">
      <c r="B96" s="37">
        <v>2023</v>
      </c>
      <c r="C96" s="35" t="s">
        <v>1459</v>
      </c>
      <c r="D96" s="32" t="s">
        <v>57</v>
      </c>
      <c r="E96" s="33" t="s">
        <v>58</v>
      </c>
      <c r="F96" s="34" t="s">
        <v>32</v>
      </c>
      <c r="G96" s="39">
        <f>ROUNDUP((Таблица1[[#This Row],[Дата представления]]-DATE(Таблица1[[#This Row],[Отчётный год]],12,31))/30.4,0)</f>
        <v>5</v>
      </c>
    </row>
    <row r="97" spans="2:7" x14ac:dyDescent="0.25">
      <c r="B97" s="37">
        <v>2023</v>
      </c>
      <c r="C97" s="35" t="s">
        <v>1900</v>
      </c>
      <c r="D97" s="32" t="s">
        <v>939</v>
      </c>
      <c r="E97" s="33" t="s">
        <v>940</v>
      </c>
      <c r="F97" s="34" t="s">
        <v>32</v>
      </c>
      <c r="G97" s="39">
        <f>ROUNDUP((Таблица1[[#This Row],[Дата представления]]-DATE(Таблица1[[#This Row],[Отчётный год]],12,31))/30.4,0)</f>
        <v>5</v>
      </c>
    </row>
    <row r="98" spans="2:7" x14ac:dyDescent="0.25">
      <c r="B98" s="37">
        <v>2023</v>
      </c>
      <c r="C98" s="35" t="s">
        <v>1814</v>
      </c>
      <c r="D98" s="32" t="s">
        <v>775</v>
      </c>
      <c r="E98" s="33" t="s">
        <v>776</v>
      </c>
      <c r="F98" s="34" t="s">
        <v>32</v>
      </c>
      <c r="G98" s="39">
        <f>ROUNDUP((Таблица1[[#This Row],[Дата представления]]-DATE(Таблица1[[#This Row],[Отчётный год]],12,31))/30.4,0)</f>
        <v>5</v>
      </c>
    </row>
    <row r="99" spans="2:7" x14ac:dyDescent="0.25">
      <c r="B99" s="37">
        <v>2023</v>
      </c>
      <c r="C99" s="35" t="s">
        <v>1523</v>
      </c>
      <c r="D99" s="32" t="s">
        <v>185</v>
      </c>
      <c r="E99" s="33" t="s">
        <v>186</v>
      </c>
      <c r="F99" s="34" t="s">
        <v>30</v>
      </c>
      <c r="G99" s="39">
        <f>ROUNDUP((Таблица1[[#This Row],[Дата представления]]-DATE(Таблица1[[#This Row],[Отчётный год]],12,31))/30.4,0)</f>
        <v>5</v>
      </c>
    </row>
    <row r="100" spans="2:7" x14ac:dyDescent="0.25">
      <c r="B100" s="37">
        <v>2023</v>
      </c>
      <c r="C100" s="35" t="s">
        <v>1524</v>
      </c>
      <c r="D100" s="32" t="s">
        <v>185</v>
      </c>
      <c r="E100" s="33" t="s">
        <v>186</v>
      </c>
      <c r="F100" s="34" t="s">
        <v>32</v>
      </c>
      <c r="G100" s="39">
        <f>ROUNDUP((Таблица1[[#This Row],[Дата представления]]-DATE(Таблица1[[#This Row],[Отчётный год]],12,31))/30.4,0)</f>
        <v>5</v>
      </c>
    </row>
    <row r="101" spans="2:7" x14ac:dyDescent="0.25">
      <c r="B101" s="37">
        <v>2023</v>
      </c>
      <c r="C101" s="35" t="s">
        <v>1720</v>
      </c>
      <c r="D101" s="32" t="s">
        <v>583</v>
      </c>
      <c r="E101" s="33" t="s">
        <v>584</v>
      </c>
      <c r="F101" s="34" t="s">
        <v>32</v>
      </c>
      <c r="G101" s="39">
        <f>ROUNDUP((Таблица1[[#This Row],[Дата представления]]-DATE(Таблица1[[#This Row],[Отчётный год]],12,31))/30.4,0)</f>
        <v>5</v>
      </c>
    </row>
    <row r="102" spans="2:7" x14ac:dyDescent="0.25">
      <c r="B102" s="37">
        <v>2023</v>
      </c>
      <c r="C102" s="35" t="s">
        <v>1719</v>
      </c>
      <c r="D102" s="32" t="s">
        <v>583</v>
      </c>
      <c r="E102" s="33" t="s">
        <v>584</v>
      </c>
      <c r="F102" s="34" t="s">
        <v>30</v>
      </c>
      <c r="G102" s="39">
        <f>ROUNDUP((Таблица1[[#This Row],[Дата представления]]-DATE(Таблица1[[#This Row],[Отчётный год]],12,31))/30.4,0)</f>
        <v>5</v>
      </c>
    </row>
    <row r="103" spans="2:7" x14ac:dyDescent="0.25">
      <c r="B103" s="37">
        <v>2023</v>
      </c>
      <c r="C103" s="35" t="s">
        <v>1893</v>
      </c>
      <c r="D103" s="32" t="s">
        <v>927</v>
      </c>
      <c r="E103" s="33" t="s">
        <v>928</v>
      </c>
      <c r="F103" s="34" t="s">
        <v>30</v>
      </c>
      <c r="G103" s="39">
        <f>ROUNDUP((Таблица1[[#This Row],[Дата представления]]-DATE(Таблица1[[#This Row],[Отчётный год]],12,31))/30.4,0)</f>
        <v>5</v>
      </c>
    </row>
    <row r="104" spans="2:7" x14ac:dyDescent="0.25">
      <c r="B104" s="37">
        <v>2023</v>
      </c>
      <c r="C104" s="35" t="s">
        <v>1894</v>
      </c>
      <c r="D104" s="32" t="s">
        <v>927</v>
      </c>
      <c r="E104" s="33" t="s">
        <v>928</v>
      </c>
      <c r="F104" s="34" t="s">
        <v>32</v>
      </c>
      <c r="G104" s="39">
        <f>ROUNDUP((Таблица1[[#This Row],[Дата представления]]-DATE(Таблица1[[#This Row],[Отчётный год]],12,31))/30.4,0)</f>
        <v>5</v>
      </c>
    </row>
    <row r="105" spans="2:7" x14ac:dyDescent="0.25">
      <c r="B105" s="37">
        <v>2023</v>
      </c>
      <c r="C105" s="35" t="s">
        <v>1962</v>
      </c>
      <c r="D105" s="32" t="s">
        <v>1062</v>
      </c>
      <c r="E105" s="33" t="s">
        <v>1063</v>
      </c>
      <c r="F105" s="34" t="s">
        <v>32</v>
      </c>
      <c r="G105" s="39">
        <f>ROUNDUP((Таблица1[[#This Row],[Дата представления]]-DATE(Таблица1[[#This Row],[Отчётный год]],12,31))/30.4,0)</f>
        <v>5</v>
      </c>
    </row>
    <row r="106" spans="2:7" x14ac:dyDescent="0.25">
      <c r="B106" s="37">
        <v>2023</v>
      </c>
      <c r="C106" s="35" t="s">
        <v>1468</v>
      </c>
      <c r="D106" s="32" t="s">
        <v>77</v>
      </c>
      <c r="E106" s="33" t="s">
        <v>78</v>
      </c>
      <c r="F106" s="34" t="s">
        <v>30</v>
      </c>
      <c r="G106" s="39">
        <f>ROUNDUP((Таблица1[[#This Row],[Дата представления]]-DATE(Таблица1[[#This Row],[Отчётный год]],12,31))/30.4,0)</f>
        <v>5</v>
      </c>
    </row>
    <row r="107" spans="2:7" x14ac:dyDescent="0.25">
      <c r="B107" s="37">
        <v>2023</v>
      </c>
      <c r="C107" s="35" t="s">
        <v>1961</v>
      </c>
      <c r="D107" s="32" t="s">
        <v>1062</v>
      </c>
      <c r="E107" s="33" t="s">
        <v>1063</v>
      </c>
      <c r="F107" s="34" t="s">
        <v>30</v>
      </c>
      <c r="G107" s="39">
        <f>ROUNDUP((Таблица1[[#This Row],[Дата представления]]-DATE(Таблица1[[#This Row],[Отчётный год]],12,31))/30.4,0)</f>
        <v>5</v>
      </c>
    </row>
    <row r="108" spans="2:7" x14ac:dyDescent="0.25">
      <c r="B108" s="37">
        <v>2023</v>
      </c>
      <c r="C108" s="35" t="s">
        <v>1891</v>
      </c>
      <c r="D108" s="32" t="s">
        <v>923</v>
      </c>
      <c r="E108" s="33" t="s">
        <v>924</v>
      </c>
      <c r="F108" s="34" t="s">
        <v>30</v>
      </c>
      <c r="G108" s="39">
        <f>ROUNDUP((Таблица1[[#This Row],[Дата представления]]-DATE(Таблица1[[#This Row],[Отчётный год]],12,31))/30.4,0)</f>
        <v>5</v>
      </c>
    </row>
    <row r="109" spans="2:7" x14ac:dyDescent="0.25">
      <c r="B109" s="37">
        <v>2023</v>
      </c>
      <c r="C109" s="35" t="s">
        <v>1994</v>
      </c>
      <c r="D109" s="32" t="s">
        <v>1117</v>
      </c>
      <c r="E109" s="33" t="s">
        <v>1118</v>
      </c>
      <c r="F109" s="34" t="s">
        <v>32</v>
      </c>
      <c r="G109" s="39">
        <f>ROUNDUP((Таблица1[[#This Row],[Дата представления]]-DATE(Таблица1[[#This Row],[Отчётный год]],12,31))/30.4,0)</f>
        <v>5</v>
      </c>
    </row>
    <row r="110" spans="2:7" x14ac:dyDescent="0.25">
      <c r="B110" s="37">
        <v>2023</v>
      </c>
      <c r="C110" s="35" t="s">
        <v>1993</v>
      </c>
      <c r="D110" s="32" t="s">
        <v>1117</v>
      </c>
      <c r="E110" s="33" t="s">
        <v>1118</v>
      </c>
      <c r="F110" s="34" t="s">
        <v>30</v>
      </c>
      <c r="G110" s="39">
        <f>ROUNDUP((Таблица1[[#This Row],[Дата представления]]-DATE(Таблица1[[#This Row],[Отчётный год]],12,31))/30.4,0)</f>
        <v>5</v>
      </c>
    </row>
    <row r="111" spans="2:7" x14ac:dyDescent="0.25">
      <c r="B111" s="37">
        <v>2023</v>
      </c>
      <c r="C111" s="35" t="s">
        <v>1813</v>
      </c>
      <c r="D111" s="32" t="s">
        <v>775</v>
      </c>
      <c r="E111" s="33" t="s">
        <v>776</v>
      </c>
      <c r="F111" s="34" t="s">
        <v>30</v>
      </c>
      <c r="G111" s="39">
        <f>ROUNDUP((Таблица1[[#This Row],[Дата представления]]-DATE(Таблица1[[#This Row],[Отчётный год]],12,31))/30.4,0)</f>
        <v>5</v>
      </c>
    </row>
    <row r="112" spans="2:7" x14ac:dyDescent="0.25">
      <c r="B112" s="37">
        <v>2023</v>
      </c>
      <c r="C112" s="35" t="s">
        <v>1752</v>
      </c>
      <c r="D112" s="32" t="s">
        <v>651</v>
      </c>
      <c r="E112" s="33" t="s">
        <v>652</v>
      </c>
      <c r="F112" s="34" t="s">
        <v>32</v>
      </c>
      <c r="G112" s="39">
        <f>ROUNDUP((Таблица1[[#This Row],[Дата представления]]-DATE(Таблица1[[#This Row],[Отчётный год]],12,31))/30.4,0)</f>
        <v>4</v>
      </c>
    </row>
    <row r="113" spans="2:7" x14ac:dyDescent="0.25">
      <c r="B113" s="37">
        <v>2023</v>
      </c>
      <c r="C113" s="35" t="s">
        <v>1469</v>
      </c>
      <c r="D113" s="32" t="s">
        <v>77</v>
      </c>
      <c r="E113" s="33" t="s">
        <v>78</v>
      </c>
      <c r="F113" s="34" t="s">
        <v>32</v>
      </c>
      <c r="G113" s="39">
        <f>ROUNDUP((Таблица1[[#This Row],[Дата представления]]-DATE(Таблица1[[#This Row],[Отчётный год]],12,31))/30.4,0)</f>
        <v>4</v>
      </c>
    </row>
    <row r="114" spans="2:7" x14ac:dyDescent="0.25">
      <c r="B114" s="37">
        <v>2023</v>
      </c>
      <c r="C114" s="35" t="s">
        <v>1613</v>
      </c>
      <c r="D114" s="32" t="s">
        <v>369</v>
      </c>
      <c r="E114" s="33" t="s">
        <v>370</v>
      </c>
      <c r="F114" s="34" t="s">
        <v>30</v>
      </c>
      <c r="G114" s="39">
        <f>ROUNDUP((Таблица1[[#This Row],[Дата представления]]-DATE(Таблица1[[#This Row],[Отчётный год]],12,31))/30.4,0)</f>
        <v>4</v>
      </c>
    </row>
    <row r="115" spans="2:7" x14ac:dyDescent="0.25">
      <c r="B115" s="37">
        <v>2023</v>
      </c>
      <c r="C115" s="35" t="s">
        <v>1884</v>
      </c>
      <c r="D115" s="32" t="s">
        <v>907</v>
      </c>
      <c r="E115" s="33" t="s">
        <v>908</v>
      </c>
      <c r="F115" s="34" t="s">
        <v>32</v>
      </c>
      <c r="G115" s="39">
        <f>ROUNDUP((Таблица1[[#This Row],[Дата представления]]-DATE(Таблица1[[#This Row],[Отчётный год]],12,31))/30.4,0)</f>
        <v>4</v>
      </c>
    </row>
    <row r="116" spans="2:7" x14ac:dyDescent="0.25">
      <c r="B116" s="37">
        <v>2023</v>
      </c>
      <c r="C116" s="35" t="s">
        <v>1883</v>
      </c>
      <c r="D116" s="32" t="s">
        <v>907</v>
      </c>
      <c r="E116" s="33" t="s">
        <v>908</v>
      </c>
      <c r="F116" s="34" t="s">
        <v>30</v>
      </c>
      <c r="G116" s="39">
        <f>ROUNDUP((Таблица1[[#This Row],[Дата представления]]-DATE(Таблица1[[#This Row],[Отчётный год]],12,31))/30.4,0)</f>
        <v>4</v>
      </c>
    </row>
    <row r="117" spans="2:7" x14ac:dyDescent="0.25">
      <c r="B117" s="37">
        <v>2023</v>
      </c>
      <c r="C117" s="35" t="s">
        <v>1614</v>
      </c>
      <c r="D117" s="32" t="s">
        <v>369</v>
      </c>
      <c r="E117" s="33" t="s">
        <v>370</v>
      </c>
      <c r="F117" s="34" t="s">
        <v>32</v>
      </c>
      <c r="G117" s="39">
        <f>ROUNDUP((Таблица1[[#This Row],[Дата представления]]-DATE(Таблица1[[#This Row],[Отчётный год]],12,31))/30.4,0)</f>
        <v>4</v>
      </c>
    </row>
    <row r="118" spans="2:7" x14ac:dyDescent="0.25">
      <c r="B118" s="37">
        <v>2023</v>
      </c>
      <c r="C118" s="35" t="s">
        <v>2006</v>
      </c>
      <c r="D118" s="32" t="s">
        <v>1141</v>
      </c>
      <c r="E118" s="33" t="s">
        <v>1142</v>
      </c>
      <c r="F118" s="34" t="s">
        <v>32</v>
      </c>
      <c r="G118" s="39">
        <f>ROUNDUP((Таблица1[[#This Row],[Дата представления]]-DATE(Таблица1[[#This Row],[Отчётный год]],12,31))/30.4,0)</f>
        <v>4</v>
      </c>
    </row>
    <row r="119" spans="2:7" x14ac:dyDescent="0.25">
      <c r="B119" s="37">
        <v>2023</v>
      </c>
      <c r="C119" s="35" t="s">
        <v>2005</v>
      </c>
      <c r="D119" s="32" t="s">
        <v>1141</v>
      </c>
      <c r="E119" s="33" t="s">
        <v>1142</v>
      </c>
      <c r="F119" s="34" t="s">
        <v>30</v>
      </c>
      <c r="G119" s="39">
        <f>ROUNDUP((Таблица1[[#This Row],[Дата представления]]-DATE(Таблица1[[#This Row],[Отчётный год]],12,31))/30.4,0)</f>
        <v>4</v>
      </c>
    </row>
    <row r="120" spans="2:7" x14ac:dyDescent="0.25">
      <c r="B120" s="37">
        <v>2023</v>
      </c>
      <c r="C120" s="35" t="s">
        <v>2016</v>
      </c>
      <c r="D120" s="32" t="s">
        <v>1161</v>
      </c>
      <c r="E120" s="33" t="s">
        <v>1162</v>
      </c>
      <c r="F120" s="34" t="s">
        <v>32</v>
      </c>
      <c r="G120" s="39">
        <f>ROUNDUP((Таблица1[[#This Row],[Дата представления]]-DATE(Таблица1[[#This Row],[Отчётный год]],12,31))/30.4,0)</f>
        <v>4</v>
      </c>
    </row>
    <row r="121" spans="2:7" x14ac:dyDescent="0.25">
      <c r="B121" s="37">
        <v>2023</v>
      </c>
      <c r="C121" s="35" t="s">
        <v>2015</v>
      </c>
      <c r="D121" s="32" t="s">
        <v>1161</v>
      </c>
      <c r="E121" s="33" t="s">
        <v>1162</v>
      </c>
      <c r="F121" s="34" t="s">
        <v>30</v>
      </c>
      <c r="G121" s="39">
        <f>ROUNDUP((Таблица1[[#This Row],[Дата представления]]-DATE(Таблица1[[#This Row],[Отчётный год]],12,31))/30.4,0)</f>
        <v>4</v>
      </c>
    </row>
    <row r="122" spans="2:7" x14ac:dyDescent="0.25">
      <c r="B122" s="37">
        <v>2023</v>
      </c>
      <c r="C122" s="35" t="s">
        <v>1490</v>
      </c>
      <c r="D122" s="32" t="s">
        <v>117</v>
      </c>
      <c r="E122" s="33" t="s">
        <v>118</v>
      </c>
      <c r="F122" s="34" t="s">
        <v>32</v>
      </c>
      <c r="G122" s="39">
        <f>ROUNDUP((Таблица1[[#This Row],[Дата представления]]-DATE(Таблица1[[#This Row],[Отчётный год]],12,31))/30.4,0)</f>
        <v>4</v>
      </c>
    </row>
    <row r="123" spans="2:7" x14ac:dyDescent="0.25">
      <c r="B123" s="37">
        <v>2023</v>
      </c>
      <c r="C123" s="35" t="s">
        <v>1489</v>
      </c>
      <c r="D123" s="32" t="s">
        <v>117</v>
      </c>
      <c r="E123" s="33" t="s">
        <v>118</v>
      </c>
      <c r="F123" s="34" t="s">
        <v>30</v>
      </c>
      <c r="G123" s="39">
        <f>ROUNDUP((Таблица1[[#This Row],[Дата представления]]-DATE(Таблица1[[#This Row],[Отчётный год]],12,31))/30.4,0)</f>
        <v>4</v>
      </c>
    </row>
    <row r="124" spans="2:7" x14ac:dyDescent="0.25">
      <c r="B124" s="37">
        <v>2023</v>
      </c>
      <c r="C124" s="35" t="s">
        <v>2112</v>
      </c>
      <c r="D124" s="32" t="s">
        <v>1357</v>
      </c>
      <c r="E124" s="33" t="s">
        <v>1358</v>
      </c>
      <c r="F124" s="34" t="s">
        <v>32</v>
      </c>
      <c r="G124" s="39">
        <f>ROUNDUP((Таблица1[[#This Row],[Дата представления]]-DATE(Таблица1[[#This Row],[Отчётный год]],12,31))/30.4,0)</f>
        <v>4</v>
      </c>
    </row>
    <row r="125" spans="2:7" x14ac:dyDescent="0.25">
      <c r="B125" s="37">
        <v>2023</v>
      </c>
      <c r="C125" s="35" t="s">
        <v>1824</v>
      </c>
      <c r="D125" s="32" t="s">
        <v>795</v>
      </c>
      <c r="E125" s="33" t="s">
        <v>796</v>
      </c>
      <c r="F125" s="34" t="s">
        <v>32</v>
      </c>
      <c r="G125" s="39">
        <f>ROUNDUP((Таблица1[[#This Row],[Дата представления]]-DATE(Таблица1[[#This Row],[Отчётный год]],12,31))/30.4,0)</f>
        <v>4</v>
      </c>
    </row>
    <row r="126" spans="2:7" x14ac:dyDescent="0.25">
      <c r="B126" s="37">
        <v>2023</v>
      </c>
      <c r="C126" s="35" t="s">
        <v>1823</v>
      </c>
      <c r="D126" s="32" t="s">
        <v>795</v>
      </c>
      <c r="E126" s="33" t="s">
        <v>796</v>
      </c>
      <c r="F126" s="34" t="s">
        <v>30</v>
      </c>
      <c r="G126" s="39">
        <f>ROUNDUP((Таблица1[[#This Row],[Дата представления]]-DATE(Таблица1[[#This Row],[Отчётный год]],12,31))/30.4,0)</f>
        <v>4</v>
      </c>
    </row>
    <row r="127" spans="2:7" x14ac:dyDescent="0.25">
      <c r="B127" s="37">
        <v>2023</v>
      </c>
      <c r="C127" s="35" t="s">
        <v>1874</v>
      </c>
      <c r="D127" s="32" t="s">
        <v>887</v>
      </c>
      <c r="E127" s="33" t="s">
        <v>888</v>
      </c>
      <c r="F127" s="34" t="s">
        <v>32</v>
      </c>
      <c r="G127" s="39">
        <f>ROUNDUP((Таблица1[[#This Row],[Дата представления]]-DATE(Таблица1[[#This Row],[Отчётный год]],12,31))/30.4,0)</f>
        <v>4</v>
      </c>
    </row>
    <row r="128" spans="2:7" x14ac:dyDescent="0.25">
      <c r="B128" s="37">
        <v>2023</v>
      </c>
      <c r="C128" s="35" t="s">
        <v>1873</v>
      </c>
      <c r="D128" s="32" t="s">
        <v>887</v>
      </c>
      <c r="E128" s="33" t="s">
        <v>888</v>
      </c>
      <c r="F128" s="34" t="s">
        <v>30</v>
      </c>
      <c r="G128" s="39">
        <f>ROUNDUP((Таблица1[[#This Row],[Дата представления]]-DATE(Таблица1[[#This Row],[Отчётный год]],12,31))/30.4,0)</f>
        <v>4</v>
      </c>
    </row>
    <row r="129" spans="2:7" x14ac:dyDescent="0.25">
      <c r="B129" s="37">
        <v>2023</v>
      </c>
      <c r="C129" s="35" t="s">
        <v>2111</v>
      </c>
      <c r="D129" s="32" t="s">
        <v>1357</v>
      </c>
      <c r="E129" s="33" t="s">
        <v>1358</v>
      </c>
      <c r="F129" s="34" t="s">
        <v>30</v>
      </c>
      <c r="G129" s="39">
        <f>ROUNDUP((Таблица1[[#This Row],[Дата представления]]-DATE(Таблица1[[#This Row],[Отчётный год]],12,31))/30.4,0)</f>
        <v>4</v>
      </c>
    </row>
    <row r="130" spans="2:7" x14ac:dyDescent="0.25">
      <c r="B130" s="37">
        <v>2023</v>
      </c>
      <c r="C130" s="35" t="s">
        <v>1807</v>
      </c>
      <c r="D130" s="32" t="s">
        <v>763</v>
      </c>
      <c r="E130" s="33" t="s">
        <v>764</v>
      </c>
      <c r="F130" s="34" t="s">
        <v>30</v>
      </c>
      <c r="G130" s="39">
        <f>ROUNDUP((Таблица1[[#This Row],[Дата представления]]-DATE(Таблица1[[#This Row],[Отчётный год]],12,31))/30.4,0)</f>
        <v>4</v>
      </c>
    </row>
    <row r="131" spans="2:7" x14ac:dyDescent="0.25">
      <c r="B131" s="37">
        <v>2023</v>
      </c>
      <c r="C131" s="35" t="s">
        <v>2070</v>
      </c>
      <c r="D131" s="32" t="s">
        <v>1269</v>
      </c>
      <c r="E131" s="33" t="s">
        <v>1270</v>
      </c>
      <c r="F131" s="34" t="s">
        <v>32</v>
      </c>
      <c r="G131" s="39">
        <f>ROUNDUP((Таблица1[[#This Row],[Дата представления]]-DATE(Таблица1[[#This Row],[Отчётный год]],12,31))/30.4,0)</f>
        <v>4</v>
      </c>
    </row>
    <row r="132" spans="2:7" x14ac:dyDescent="0.25">
      <c r="B132" s="37">
        <v>2023</v>
      </c>
      <c r="C132" s="35" t="s">
        <v>1591</v>
      </c>
      <c r="D132" s="32" t="s">
        <v>325</v>
      </c>
      <c r="E132" s="33" t="s">
        <v>326</v>
      </c>
      <c r="F132" s="34" t="s">
        <v>30</v>
      </c>
      <c r="G132" s="39">
        <f>ROUNDUP((Таблица1[[#This Row],[Дата представления]]-DATE(Таблица1[[#This Row],[Отчётный год]],12,31))/30.4,0)</f>
        <v>4</v>
      </c>
    </row>
    <row r="133" spans="2:7" x14ac:dyDescent="0.25">
      <c r="B133" s="37">
        <v>2023</v>
      </c>
      <c r="C133" s="35" t="s">
        <v>1592</v>
      </c>
      <c r="D133" s="32" t="s">
        <v>325</v>
      </c>
      <c r="E133" s="33" t="s">
        <v>326</v>
      </c>
      <c r="F133" s="34" t="s">
        <v>32</v>
      </c>
      <c r="G133" s="39">
        <f>ROUNDUP((Таблица1[[#This Row],[Дата представления]]-DATE(Таблица1[[#This Row],[Отчётный год]],12,31))/30.4,0)</f>
        <v>4</v>
      </c>
    </row>
    <row r="134" spans="2:7" x14ac:dyDescent="0.25">
      <c r="B134" s="37">
        <v>2023</v>
      </c>
      <c r="C134" s="35" t="s">
        <v>2000</v>
      </c>
      <c r="D134" s="32" t="s">
        <v>1129</v>
      </c>
      <c r="E134" s="33" t="s">
        <v>1130</v>
      </c>
      <c r="F134" s="34" t="s">
        <v>32</v>
      </c>
      <c r="G134" s="39">
        <f>ROUNDUP((Таблица1[[#This Row],[Дата представления]]-DATE(Таблица1[[#This Row],[Отчётный год]],12,31))/30.4,0)</f>
        <v>4</v>
      </c>
    </row>
    <row r="135" spans="2:7" x14ac:dyDescent="0.25">
      <c r="B135" s="37">
        <v>2023</v>
      </c>
      <c r="C135" s="35" t="s">
        <v>1808</v>
      </c>
      <c r="D135" s="32" t="s">
        <v>763</v>
      </c>
      <c r="E135" s="33" t="s">
        <v>764</v>
      </c>
      <c r="F135" s="34" t="s">
        <v>32</v>
      </c>
      <c r="G135" s="39">
        <f>ROUNDUP((Таблица1[[#This Row],[Дата представления]]-DATE(Таблица1[[#This Row],[Отчётный год]],12,31))/30.4,0)</f>
        <v>4</v>
      </c>
    </row>
    <row r="136" spans="2:7" x14ac:dyDescent="0.25">
      <c r="B136" s="37">
        <v>2023</v>
      </c>
      <c r="C136" s="35" t="s">
        <v>1999</v>
      </c>
      <c r="D136" s="32" t="s">
        <v>1129</v>
      </c>
      <c r="E136" s="33" t="s">
        <v>1130</v>
      </c>
      <c r="F136" s="34" t="s">
        <v>30</v>
      </c>
      <c r="G136" s="39">
        <f>ROUNDUP((Таблица1[[#This Row],[Дата представления]]-DATE(Таблица1[[#This Row],[Отчётный год]],12,31))/30.4,0)</f>
        <v>4</v>
      </c>
    </row>
    <row r="137" spans="2:7" x14ac:dyDescent="0.25">
      <c r="B137" s="37">
        <v>2023</v>
      </c>
      <c r="C137" s="35" t="s">
        <v>1564</v>
      </c>
      <c r="D137" s="32" t="s">
        <v>265</v>
      </c>
      <c r="E137" s="33" t="s">
        <v>266</v>
      </c>
      <c r="F137" s="34" t="s">
        <v>32</v>
      </c>
      <c r="G137" s="39">
        <f>ROUNDUP((Таблица1[[#This Row],[Дата представления]]-DATE(Таблица1[[#This Row],[Отчётный год]],12,31))/30.4,0)</f>
        <v>4</v>
      </c>
    </row>
    <row r="138" spans="2:7" x14ac:dyDescent="0.25">
      <c r="B138" s="37">
        <v>2023</v>
      </c>
      <c r="C138" s="35" t="s">
        <v>1563</v>
      </c>
      <c r="D138" s="32" t="s">
        <v>265</v>
      </c>
      <c r="E138" s="33" t="s">
        <v>266</v>
      </c>
      <c r="F138" s="34" t="s">
        <v>30</v>
      </c>
      <c r="G138" s="39">
        <f>ROUNDUP((Таблица1[[#This Row],[Дата представления]]-DATE(Таблица1[[#This Row],[Отчётный год]],12,31))/30.4,0)</f>
        <v>4</v>
      </c>
    </row>
    <row r="139" spans="2:7" x14ac:dyDescent="0.25">
      <c r="B139" s="37">
        <v>2023</v>
      </c>
      <c r="C139" s="35" t="s">
        <v>2069</v>
      </c>
      <c r="D139" s="32" t="s">
        <v>1269</v>
      </c>
      <c r="E139" s="33" t="s">
        <v>1270</v>
      </c>
      <c r="F139" s="34" t="s">
        <v>30</v>
      </c>
      <c r="G139" s="39">
        <f>ROUNDUP((Таблица1[[#This Row],[Дата представления]]-DATE(Таблица1[[#This Row],[Отчётный год]],12,31))/30.4,0)</f>
        <v>4</v>
      </c>
    </row>
    <row r="140" spans="2:7" x14ac:dyDescent="0.25">
      <c r="B140" s="37">
        <v>2023</v>
      </c>
      <c r="C140" s="35" t="s">
        <v>1578</v>
      </c>
      <c r="D140" s="32" t="s">
        <v>293</v>
      </c>
      <c r="E140" s="33" t="s">
        <v>294</v>
      </c>
      <c r="F140" s="34" t="s">
        <v>32</v>
      </c>
      <c r="G140" s="39">
        <f>ROUNDUP((Таблица1[[#This Row],[Дата представления]]-DATE(Таблица1[[#This Row],[Отчётный год]],12,31))/30.4,0)</f>
        <v>4</v>
      </c>
    </row>
    <row r="141" spans="2:7" x14ac:dyDescent="0.25">
      <c r="B141" s="37">
        <v>2023</v>
      </c>
      <c r="C141" s="35" t="s">
        <v>1927</v>
      </c>
      <c r="D141" s="32" t="s">
        <v>995</v>
      </c>
      <c r="E141" s="33" t="s">
        <v>996</v>
      </c>
      <c r="F141" s="34" t="s">
        <v>30</v>
      </c>
      <c r="G141" s="39">
        <f>ROUNDUP((Таблица1[[#This Row],[Дата представления]]-DATE(Таблица1[[#This Row],[Отчётный год]],12,31))/30.4,0)</f>
        <v>4</v>
      </c>
    </row>
    <row r="142" spans="2:7" x14ac:dyDescent="0.25">
      <c r="B142" s="37">
        <v>2023</v>
      </c>
      <c r="C142" s="35" t="s">
        <v>1732</v>
      </c>
      <c r="D142" s="32" t="s">
        <v>611</v>
      </c>
      <c r="E142" s="33" t="s">
        <v>612</v>
      </c>
      <c r="F142" s="34" t="s">
        <v>32</v>
      </c>
      <c r="G142" s="39">
        <f>ROUNDUP((Таблица1[[#This Row],[Дата представления]]-DATE(Таблица1[[#This Row],[Отчётный год]],12,31))/30.4,0)</f>
        <v>4</v>
      </c>
    </row>
    <row r="143" spans="2:7" x14ac:dyDescent="0.25">
      <c r="B143" s="37">
        <v>2023</v>
      </c>
      <c r="C143" s="35" t="s">
        <v>1928</v>
      </c>
      <c r="D143" s="32" t="s">
        <v>995</v>
      </c>
      <c r="E143" s="33" t="s">
        <v>996</v>
      </c>
      <c r="F143" s="34" t="s">
        <v>32</v>
      </c>
      <c r="G143" s="39">
        <f>ROUNDUP((Таблица1[[#This Row],[Дата представления]]-DATE(Таблица1[[#This Row],[Отчётный год]],12,31))/30.4,0)</f>
        <v>4</v>
      </c>
    </row>
    <row r="144" spans="2:7" x14ac:dyDescent="0.25">
      <c r="B144" s="37">
        <v>2023</v>
      </c>
      <c r="C144" s="35" t="s">
        <v>1577</v>
      </c>
      <c r="D144" s="32" t="s">
        <v>293</v>
      </c>
      <c r="E144" s="33" t="s">
        <v>294</v>
      </c>
      <c r="F144" s="34" t="s">
        <v>30</v>
      </c>
      <c r="G144" s="39">
        <f>ROUNDUP((Таблица1[[#This Row],[Дата представления]]-DATE(Таблица1[[#This Row],[Отчётный год]],12,31))/30.4,0)</f>
        <v>4</v>
      </c>
    </row>
    <row r="145" spans="2:7" x14ac:dyDescent="0.25">
      <c r="B145" s="37">
        <v>2023</v>
      </c>
      <c r="C145" s="35" t="s">
        <v>1731</v>
      </c>
      <c r="D145" s="32" t="s">
        <v>611</v>
      </c>
      <c r="E145" s="33" t="s">
        <v>612</v>
      </c>
      <c r="F145" s="34" t="s">
        <v>30</v>
      </c>
      <c r="G145" s="39">
        <f>ROUNDUP((Таблица1[[#This Row],[Дата представления]]-DATE(Таблица1[[#This Row],[Отчётный год]],12,31))/30.4,0)</f>
        <v>4</v>
      </c>
    </row>
    <row r="146" spans="2:7" x14ac:dyDescent="0.25">
      <c r="B146" s="37">
        <v>2023</v>
      </c>
      <c r="C146" s="35" t="s">
        <v>1751</v>
      </c>
      <c r="D146" s="32" t="s">
        <v>651</v>
      </c>
      <c r="E146" s="33" t="s">
        <v>652</v>
      </c>
      <c r="F146" s="34" t="s">
        <v>30</v>
      </c>
      <c r="G146" s="39">
        <f>ROUNDUP((Таблица1[[#This Row],[Дата представления]]-DATE(Таблица1[[#This Row],[Отчётный год]],12,31))/30.4,0)</f>
        <v>4</v>
      </c>
    </row>
    <row r="147" spans="2:7" x14ac:dyDescent="0.25">
      <c r="B147" s="37">
        <v>2023</v>
      </c>
      <c r="C147" s="35" t="s">
        <v>1485</v>
      </c>
      <c r="D147" s="32" t="s">
        <v>109</v>
      </c>
      <c r="E147" s="33" t="s">
        <v>110</v>
      </c>
      <c r="F147" s="34" t="s">
        <v>32</v>
      </c>
      <c r="G147" s="39">
        <f>ROUNDUP((Таблица1[[#This Row],[Дата представления]]-DATE(Таблица1[[#This Row],[Отчётный год]],12,31))/30.4,0)</f>
        <v>4</v>
      </c>
    </row>
    <row r="148" spans="2:7" x14ac:dyDescent="0.25">
      <c r="B148" s="37">
        <v>2023</v>
      </c>
      <c r="C148" s="35" t="s">
        <v>1484</v>
      </c>
      <c r="D148" s="32" t="s">
        <v>109</v>
      </c>
      <c r="E148" s="33" t="s">
        <v>110</v>
      </c>
      <c r="F148" s="34" t="s">
        <v>30</v>
      </c>
      <c r="G148" s="39">
        <f>ROUNDUP((Таблица1[[#This Row],[Дата представления]]-DATE(Таблица1[[#This Row],[Отчётный год]],12,31))/30.4,0)</f>
        <v>4</v>
      </c>
    </row>
    <row r="149" spans="2:7" x14ac:dyDescent="0.25">
      <c r="B149" s="37">
        <v>2023</v>
      </c>
      <c r="C149" s="35" t="s">
        <v>1673</v>
      </c>
      <c r="D149" s="32" t="s">
        <v>489</v>
      </c>
      <c r="E149" s="33" t="s">
        <v>490</v>
      </c>
      <c r="F149" s="34" t="s">
        <v>30</v>
      </c>
      <c r="G149" s="39">
        <f>ROUNDUP((Таблица1[[#This Row],[Дата представления]]-DATE(Таблица1[[#This Row],[Отчётный год]],12,31))/30.4,0)</f>
        <v>4</v>
      </c>
    </row>
    <row r="150" spans="2:7" x14ac:dyDescent="0.25">
      <c r="B150" s="37">
        <v>2023</v>
      </c>
      <c r="C150" s="35" t="s">
        <v>1674</v>
      </c>
      <c r="D150" s="32" t="s">
        <v>489</v>
      </c>
      <c r="E150" s="33" t="s">
        <v>490</v>
      </c>
      <c r="F150" s="34" t="s">
        <v>32</v>
      </c>
      <c r="G150" s="39">
        <f>ROUNDUP((Таблица1[[#This Row],[Дата представления]]-DATE(Таблица1[[#This Row],[Отчётный год]],12,31))/30.4,0)</f>
        <v>4</v>
      </c>
    </row>
    <row r="151" spans="2:7" x14ac:dyDescent="0.25">
      <c r="B151" s="37">
        <v>2023</v>
      </c>
      <c r="C151" s="35" t="s">
        <v>1724</v>
      </c>
      <c r="D151" s="32" t="s">
        <v>595</v>
      </c>
      <c r="E151" s="33" t="s">
        <v>596</v>
      </c>
      <c r="F151" s="34" t="s">
        <v>32</v>
      </c>
      <c r="G151" s="39">
        <f>ROUNDUP((Таблица1[[#This Row],[Дата представления]]-DATE(Таблица1[[#This Row],[Отчётный год]],12,31))/30.4,0)</f>
        <v>4</v>
      </c>
    </row>
    <row r="152" spans="2:7" x14ac:dyDescent="0.25">
      <c r="B152" s="37">
        <v>2023</v>
      </c>
      <c r="C152" s="35" t="s">
        <v>2052</v>
      </c>
      <c r="D152" s="32" t="s">
        <v>1233</v>
      </c>
      <c r="E152" s="33" t="s">
        <v>1234</v>
      </c>
      <c r="F152" s="34" t="s">
        <v>32</v>
      </c>
      <c r="G152" s="39">
        <f>ROUNDUP((Таблица1[[#This Row],[Дата представления]]-DATE(Таблица1[[#This Row],[Отчётный год]],12,31))/30.4,0)</f>
        <v>4</v>
      </c>
    </row>
    <row r="153" spans="2:7" x14ac:dyDescent="0.25">
      <c r="B153" s="37">
        <v>2023</v>
      </c>
      <c r="C153" s="35" t="s">
        <v>1723</v>
      </c>
      <c r="D153" s="32" t="s">
        <v>595</v>
      </c>
      <c r="E153" s="33" t="s">
        <v>596</v>
      </c>
      <c r="F153" s="34" t="s">
        <v>30</v>
      </c>
      <c r="G153" s="39">
        <f>ROUNDUP((Таблица1[[#This Row],[Дата представления]]-DATE(Таблица1[[#This Row],[Отчётный год]],12,31))/30.4,0)</f>
        <v>4</v>
      </c>
    </row>
    <row r="154" spans="2:7" x14ac:dyDescent="0.25">
      <c r="B154" s="37">
        <v>2023</v>
      </c>
      <c r="C154" s="35" t="s">
        <v>1896</v>
      </c>
      <c r="D154" s="32" t="s">
        <v>931</v>
      </c>
      <c r="E154" s="33" t="s">
        <v>932</v>
      </c>
      <c r="F154" s="34" t="s">
        <v>32</v>
      </c>
      <c r="G154" s="39">
        <f>ROUNDUP((Таблица1[[#This Row],[Дата представления]]-DATE(Таблица1[[#This Row],[Отчётный год]],12,31))/30.4,0)</f>
        <v>4</v>
      </c>
    </row>
    <row r="155" spans="2:7" x14ac:dyDescent="0.25">
      <c r="B155" s="37">
        <v>2023</v>
      </c>
      <c r="C155" s="35" t="s">
        <v>1895</v>
      </c>
      <c r="D155" s="32" t="s">
        <v>931</v>
      </c>
      <c r="E155" s="33" t="s">
        <v>932</v>
      </c>
      <c r="F155" s="34" t="s">
        <v>30</v>
      </c>
      <c r="G155" s="39">
        <f>ROUNDUP((Таблица1[[#This Row],[Дата представления]]-DATE(Таблица1[[#This Row],[Отчётный год]],12,31))/30.4,0)</f>
        <v>4</v>
      </c>
    </row>
    <row r="156" spans="2:7" x14ac:dyDescent="0.25">
      <c r="B156" s="37">
        <v>2023</v>
      </c>
      <c r="C156" s="35" t="s">
        <v>2059</v>
      </c>
      <c r="D156" s="32" t="s">
        <v>1249</v>
      </c>
      <c r="E156" s="33" t="s">
        <v>1250</v>
      </c>
      <c r="F156" s="34" t="s">
        <v>30</v>
      </c>
      <c r="G156" s="39">
        <f>ROUNDUP((Таблица1[[#This Row],[Дата представления]]-DATE(Таблица1[[#This Row],[Отчётный год]],12,31))/30.4,0)</f>
        <v>4</v>
      </c>
    </row>
    <row r="157" spans="2:7" x14ac:dyDescent="0.25">
      <c r="B157" s="37">
        <v>2023</v>
      </c>
      <c r="C157" s="35" t="s">
        <v>2060</v>
      </c>
      <c r="D157" s="32" t="s">
        <v>1249</v>
      </c>
      <c r="E157" s="33" t="s">
        <v>1250</v>
      </c>
      <c r="F157" s="34" t="s">
        <v>32</v>
      </c>
      <c r="G157" s="39">
        <f>ROUNDUP((Таблица1[[#This Row],[Дата представления]]-DATE(Таблица1[[#This Row],[Отчётный год]],12,31))/30.4,0)</f>
        <v>4</v>
      </c>
    </row>
    <row r="158" spans="2:7" x14ac:dyDescent="0.25">
      <c r="B158" s="37">
        <v>2023</v>
      </c>
      <c r="C158" s="35" t="s">
        <v>1551</v>
      </c>
      <c r="D158" s="32" t="s">
        <v>241</v>
      </c>
      <c r="E158" s="33" t="s">
        <v>242</v>
      </c>
      <c r="F158" s="34" t="s">
        <v>30</v>
      </c>
      <c r="G158" s="39">
        <f>ROUNDUP((Таблица1[[#This Row],[Дата представления]]-DATE(Таблица1[[#This Row],[Отчётный год]],12,31))/30.4,0)</f>
        <v>4</v>
      </c>
    </row>
    <row r="159" spans="2:7" x14ac:dyDescent="0.25">
      <c r="B159" s="37">
        <v>2023</v>
      </c>
      <c r="C159" s="35" t="s">
        <v>2051</v>
      </c>
      <c r="D159" s="32" t="s">
        <v>1233</v>
      </c>
      <c r="E159" s="33" t="s">
        <v>1234</v>
      </c>
      <c r="F159" s="34" t="s">
        <v>30</v>
      </c>
      <c r="G159" s="39">
        <f>ROUNDUP((Таблица1[[#This Row],[Дата представления]]-DATE(Таблица1[[#This Row],[Отчётный год]],12,31))/30.4,0)</f>
        <v>4</v>
      </c>
    </row>
    <row r="160" spans="2:7" x14ac:dyDescent="0.25">
      <c r="B160" s="37">
        <v>2023</v>
      </c>
      <c r="C160" s="35" t="s">
        <v>1617</v>
      </c>
      <c r="D160" s="32" t="s">
        <v>377</v>
      </c>
      <c r="E160" s="33" t="s">
        <v>378</v>
      </c>
      <c r="F160" s="34" t="s">
        <v>30</v>
      </c>
      <c r="G160" s="39">
        <f>ROUNDUP((Таблица1[[#This Row],[Дата представления]]-DATE(Таблица1[[#This Row],[Отчётный год]],12,31))/30.4,0)</f>
        <v>4</v>
      </c>
    </row>
    <row r="161" spans="2:7" x14ac:dyDescent="0.25">
      <c r="B161" s="37">
        <v>2023</v>
      </c>
      <c r="C161" s="35" t="s">
        <v>1552</v>
      </c>
      <c r="D161" s="32" t="s">
        <v>241</v>
      </c>
      <c r="E161" s="33" t="s">
        <v>242</v>
      </c>
      <c r="F161" s="34" t="s">
        <v>32</v>
      </c>
      <c r="G161" s="39">
        <f>ROUNDUP((Таблица1[[#This Row],[Дата представления]]-DATE(Таблица1[[#This Row],[Отчётный год]],12,31))/30.4,0)</f>
        <v>4</v>
      </c>
    </row>
    <row r="162" spans="2:7" x14ac:dyDescent="0.25">
      <c r="B162" s="37">
        <v>2023</v>
      </c>
      <c r="C162" s="35" t="s">
        <v>1618</v>
      </c>
      <c r="D162" s="32" t="s">
        <v>377</v>
      </c>
      <c r="E162" s="33" t="s">
        <v>378</v>
      </c>
      <c r="F162" s="34" t="s">
        <v>32</v>
      </c>
      <c r="G162" s="39">
        <f>ROUNDUP((Таблица1[[#This Row],[Дата представления]]-DATE(Таблица1[[#This Row],[Отчётный год]],12,31))/30.4,0)</f>
        <v>4</v>
      </c>
    </row>
    <row r="163" spans="2:7" x14ac:dyDescent="0.25">
      <c r="B163" s="37">
        <v>2023</v>
      </c>
      <c r="C163" s="35" t="s">
        <v>1767</v>
      </c>
      <c r="D163" s="32" t="s">
        <v>683</v>
      </c>
      <c r="E163" s="33" t="s">
        <v>684</v>
      </c>
      <c r="F163" s="34" t="s">
        <v>30</v>
      </c>
      <c r="G163" s="39">
        <f>ROUNDUP((Таблица1[[#This Row],[Дата представления]]-DATE(Таблица1[[#This Row],[Отчётный год]],12,31))/30.4,0)</f>
        <v>4</v>
      </c>
    </row>
    <row r="164" spans="2:7" x14ac:dyDescent="0.25">
      <c r="B164" s="37">
        <v>2023</v>
      </c>
      <c r="C164" s="35" t="s">
        <v>1768</v>
      </c>
      <c r="D164" s="32" t="s">
        <v>683</v>
      </c>
      <c r="E164" s="33" t="s">
        <v>684</v>
      </c>
      <c r="F164" s="34" t="s">
        <v>32</v>
      </c>
      <c r="G164" s="39">
        <f>ROUNDUP((Таблица1[[#This Row],[Дата представления]]-DATE(Таблица1[[#This Row],[Отчётный год]],12,31))/30.4,0)</f>
        <v>4</v>
      </c>
    </row>
    <row r="165" spans="2:7" x14ac:dyDescent="0.25">
      <c r="B165" s="37">
        <v>2023</v>
      </c>
      <c r="C165" s="35" t="s">
        <v>1571</v>
      </c>
      <c r="D165" s="32" t="s">
        <v>281</v>
      </c>
      <c r="E165" s="33" t="s">
        <v>282</v>
      </c>
      <c r="F165" s="34" t="s">
        <v>30</v>
      </c>
      <c r="G165" s="39">
        <f>ROUNDUP((Таблица1[[#This Row],[Дата представления]]-DATE(Таблица1[[#This Row],[Отчётный год]],12,31))/30.4,0)</f>
        <v>4</v>
      </c>
    </row>
    <row r="166" spans="2:7" x14ac:dyDescent="0.25">
      <c r="B166" s="37">
        <v>2023</v>
      </c>
      <c r="C166" s="35" t="s">
        <v>1572</v>
      </c>
      <c r="D166" s="32" t="s">
        <v>281</v>
      </c>
      <c r="E166" s="33" t="s">
        <v>282</v>
      </c>
      <c r="F166" s="34" t="s">
        <v>32</v>
      </c>
      <c r="G166" s="39">
        <f>ROUNDUP((Таблица1[[#This Row],[Дата представления]]-DATE(Таблица1[[#This Row],[Отчётный год]],12,31))/30.4,0)</f>
        <v>4</v>
      </c>
    </row>
    <row r="167" spans="2:7" x14ac:dyDescent="0.25">
      <c r="B167" s="37">
        <v>2023</v>
      </c>
      <c r="C167" s="35" t="s">
        <v>1604</v>
      </c>
      <c r="D167" s="32" t="s">
        <v>349</v>
      </c>
      <c r="E167" s="33" t="s">
        <v>350</v>
      </c>
      <c r="F167" s="34" t="s">
        <v>32</v>
      </c>
      <c r="G167" s="39">
        <f>ROUNDUP((Таблица1[[#This Row],[Дата представления]]-DATE(Таблица1[[#This Row],[Отчётный год]],12,31))/30.4,0)</f>
        <v>4</v>
      </c>
    </row>
    <row r="168" spans="2:7" x14ac:dyDescent="0.25">
      <c r="B168" s="37">
        <v>2023</v>
      </c>
      <c r="C168" s="35" t="s">
        <v>1603</v>
      </c>
      <c r="D168" s="32" t="s">
        <v>349</v>
      </c>
      <c r="E168" s="33" t="s">
        <v>350</v>
      </c>
      <c r="F168" s="34" t="s">
        <v>30</v>
      </c>
      <c r="G168" s="39">
        <f>ROUNDUP((Таблица1[[#This Row],[Дата представления]]-DATE(Таблица1[[#This Row],[Отчётный год]],12,31))/30.4,0)</f>
        <v>4</v>
      </c>
    </row>
    <row r="169" spans="2:7" x14ac:dyDescent="0.25">
      <c r="B169" s="37">
        <v>2023</v>
      </c>
      <c r="C169" s="35" t="s">
        <v>2087</v>
      </c>
      <c r="D169" s="32" t="s">
        <v>1305</v>
      </c>
      <c r="E169" s="33" t="s">
        <v>1306</v>
      </c>
      <c r="F169" s="34" t="s">
        <v>30</v>
      </c>
      <c r="G169" s="39">
        <f>ROUNDUP((Таблица1[[#This Row],[Дата представления]]-DATE(Таблица1[[#This Row],[Отчётный год]],12,31))/30.4,0)</f>
        <v>4</v>
      </c>
    </row>
    <row r="170" spans="2:7" x14ac:dyDescent="0.25">
      <c r="B170" s="37">
        <v>2023</v>
      </c>
      <c r="C170" s="35" t="s">
        <v>2088</v>
      </c>
      <c r="D170" s="32" t="s">
        <v>1305</v>
      </c>
      <c r="E170" s="33" t="s">
        <v>1306</v>
      </c>
      <c r="F170" s="34" t="s">
        <v>32</v>
      </c>
      <c r="G170" s="39">
        <f>ROUNDUP((Таблица1[[#This Row],[Дата представления]]-DATE(Таблица1[[#This Row],[Отчётный год]],12,31))/30.4,0)</f>
        <v>4</v>
      </c>
    </row>
    <row r="171" spans="2:7" x14ac:dyDescent="0.25">
      <c r="B171" s="37">
        <v>2023</v>
      </c>
      <c r="C171" s="35" t="s">
        <v>2024</v>
      </c>
      <c r="D171" s="32" t="s">
        <v>1177</v>
      </c>
      <c r="E171" s="33" t="s">
        <v>1178</v>
      </c>
      <c r="F171" s="34" t="s">
        <v>32</v>
      </c>
      <c r="G171" s="39">
        <f>ROUNDUP((Таблица1[[#This Row],[Дата представления]]-DATE(Таблица1[[#This Row],[Отчётный год]],12,31))/30.4,0)</f>
        <v>4</v>
      </c>
    </row>
    <row r="172" spans="2:7" x14ac:dyDescent="0.25">
      <c r="B172" s="37">
        <v>2023</v>
      </c>
      <c r="C172" s="35" t="s">
        <v>2023</v>
      </c>
      <c r="D172" s="32" t="s">
        <v>1177</v>
      </c>
      <c r="E172" s="33" t="s">
        <v>1178</v>
      </c>
      <c r="F172" s="34" t="s">
        <v>30</v>
      </c>
      <c r="G172" s="39">
        <f>ROUNDUP((Таблица1[[#This Row],[Дата представления]]-DATE(Таблица1[[#This Row],[Отчётный год]],12,31))/30.4,0)</f>
        <v>4</v>
      </c>
    </row>
    <row r="173" spans="2:7" x14ac:dyDescent="0.25">
      <c r="B173" s="37">
        <v>2023</v>
      </c>
      <c r="C173" s="35" t="s">
        <v>2106</v>
      </c>
      <c r="D173" s="32" t="s">
        <v>1341</v>
      </c>
      <c r="E173" s="33" t="s">
        <v>1342</v>
      </c>
      <c r="F173" s="34" t="s">
        <v>32</v>
      </c>
      <c r="G173" s="39">
        <f>ROUNDUP((Таблица1[[#This Row],[Дата представления]]-DATE(Таблица1[[#This Row],[Отчётный год]],12,31))/30.4,0)</f>
        <v>4</v>
      </c>
    </row>
    <row r="174" spans="2:7" x14ac:dyDescent="0.25">
      <c r="B174" s="37">
        <v>2023</v>
      </c>
      <c r="C174" s="35" t="s">
        <v>2105</v>
      </c>
      <c r="D174" s="32" t="s">
        <v>1341</v>
      </c>
      <c r="E174" s="33" t="s">
        <v>1342</v>
      </c>
      <c r="F174" s="34" t="s">
        <v>30</v>
      </c>
      <c r="G174" s="39">
        <f>ROUNDUP((Таблица1[[#This Row],[Дата представления]]-DATE(Таблица1[[#This Row],[Отчётный год]],12,31))/30.4,0)</f>
        <v>4</v>
      </c>
    </row>
    <row r="175" spans="2:7" x14ac:dyDescent="0.25">
      <c r="B175" s="37">
        <v>2023</v>
      </c>
      <c r="C175" s="35" t="s">
        <v>1704</v>
      </c>
      <c r="D175" s="32" t="s">
        <v>549</v>
      </c>
      <c r="E175" s="33" t="s">
        <v>550</v>
      </c>
      <c r="F175" s="34" t="s">
        <v>32</v>
      </c>
      <c r="G175" s="39">
        <f>ROUNDUP((Таблица1[[#This Row],[Дата представления]]-DATE(Таблица1[[#This Row],[Отчётный год]],12,31))/30.4,0)</f>
        <v>4</v>
      </c>
    </row>
    <row r="176" spans="2:7" x14ac:dyDescent="0.25">
      <c r="B176" s="37">
        <v>2023</v>
      </c>
      <c r="C176" s="35" t="s">
        <v>1703</v>
      </c>
      <c r="D176" s="32" t="s">
        <v>549</v>
      </c>
      <c r="E176" s="33" t="s">
        <v>550</v>
      </c>
      <c r="F176" s="34" t="s">
        <v>30</v>
      </c>
      <c r="G176" s="39">
        <f>ROUNDUP((Таблица1[[#This Row],[Дата представления]]-DATE(Таблица1[[#This Row],[Отчётный год]],12,31))/30.4,0)</f>
        <v>4</v>
      </c>
    </row>
    <row r="177" spans="2:7" x14ac:dyDescent="0.25">
      <c r="B177" s="37">
        <v>2023</v>
      </c>
      <c r="C177" s="35" t="s">
        <v>1822</v>
      </c>
      <c r="D177" s="32" t="s">
        <v>791</v>
      </c>
      <c r="E177" s="33" t="s">
        <v>792</v>
      </c>
      <c r="F177" s="34" t="s">
        <v>32</v>
      </c>
      <c r="G177" s="39">
        <f>ROUNDUP((Таблица1[[#This Row],[Дата представления]]-DATE(Таблица1[[#This Row],[Отчётный год]],12,31))/30.4,0)</f>
        <v>4</v>
      </c>
    </row>
    <row r="178" spans="2:7" x14ac:dyDescent="0.25">
      <c r="B178" s="37">
        <v>2023</v>
      </c>
      <c r="C178" s="35" t="s">
        <v>1821</v>
      </c>
      <c r="D178" s="32" t="s">
        <v>791</v>
      </c>
      <c r="E178" s="33" t="s">
        <v>792</v>
      </c>
      <c r="F178" s="34" t="s">
        <v>30</v>
      </c>
      <c r="G178" s="39">
        <f>ROUNDUP((Таблица1[[#This Row],[Дата представления]]-DATE(Таблица1[[#This Row],[Отчётный год]],12,31))/30.4,0)</f>
        <v>4</v>
      </c>
    </row>
    <row r="179" spans="2:7" x14ac:dyDescent="0.25">
      <c r="B179" s="37">
        <v>2023</v>
      </c>
      <c r="C179" s="35" t="s">
        <v>2121</v>
      </c>
      <c r="D179" s="32" t="s">
        <v>1381</v>
      </c>
      <c r="E179" s="33" t="s">
        <v>1382</v>
      </c>
      <c r="F179" s="34" t="s">
        <v>30</v>
      </c>
      <c r="G179" s="39">
        <f>ROUNDUP((Таблица1[[#This Row],[Дата представления]]-DATE(Таблица1[[#This Row],[Отчётный год]],12,31))/30.4,0)</f>
        <v>4</v>
      </c>
    </row>
    <row r="180" spans="2:7" x14ac:dyDescent="0.25">
      <c r="B180" s="37">
        <v>2023</v>
      </c>
      <c r="C180" s="35" t="s">
        <v>2122</v>
      </c>
      <c r="D180" s="32" t="s">
        <v>1381</v>
      </c>
      <c r="E180" s="33" t="s">
        <v>1382</v>
      </c>
      <c r="F180" s="34" t="s">
        <v>32</v>
      </c>
      <c r="G180" s="39">
        <f>ROUNDUP((Таблица1[[#This Row],[Дата представления]]-DATE(Таблица1[[#This Row],[Отчётный год]],12,31))/30.4,0)</f>
        <v>4</v>
      </c>
    </row>
    <row r="181" spans="2:7" x14ac:dyDescent="0.25">
      <c r="B181" s="37">
        <v>2023</v>
      </c>
      <c r="C181" s="35" t="s">
        <v>1804</v>
      </c>
      <c r="D181" s="32" t="s">
        <v>755</v>
      </c>
      <c r="E181" s="33" t="s">
        <v>756</v>
      </c>
      <c r="F181" s="34" t="s">
        <v>32</v>
      </c>
      <c r="G181" s="39">
        <f>ROUNDUP((Таблица1[[#This Row],[Дата представления]]-DATE(Таблица1[[#This Row],[Отчётный год]],12,31))/30.4,0)</f>
        <v>4</v>
      </c>
    </row>
    <row r="182" spans="2:7" x14ac:dyDescent="0.25">
      <c r="B182" s="37">
        <v>2023</v>
      </c>
      <c r="C182" s="35" t="s">
        <v>1850</v>
      </c>
      <c r="D182" s="32" t="s">
        <v>847</v>
      </c>
      <c r="E182" s="33" t="s">
        <v>848</v>
      </c>
      <c r="F182" s="34" t="s">
        <v>32</v>
      </c>
      <c r="G182" s="39">
        <f>ROUNDUP((Таблица1[[#This Row],[Дата представления]]-DATE(Таблица1[[#This Row],[Отчётный год]],12,31))/30.4,0)</f>
        <v>4</v>
      </c>
    </row>
    <row r="183" spans="2:7" x14ac:dyDescent="0.25">
      <c r="B183" s="37">
        <v>2023</v>
      </c>
      <c r="C183" s="35" t="s">
        <v>1776</v>
      </c>
      <c r="D183" s="32" t="s">
        <v>699</v>
      </c>
      <c r="E183" s="33" t="s">
        <v>700</v>
      </c>
      <c r="F183" s="34" t="s">
        <v>32</v>
      </c>
      <c r="G183" s="39">
        <f>ROUNDUP((Таблица1[[#This Row],[Дата представления]]-DATE(Таблица1[[#This Row],[Отчётный год]],12,31))/30.4,0)</f>
        <v>4</v>
      </c>
    </row>
    <row r="184" spans="2:7" x14ac:dyDescent="0.25">
      <c r="B184" s="37">
        <v>2023</v>
      </c>
      <c r="C184" s="35" t="s">
        <v>1849</v>
      </c>
      <c r="D184" s="32" t="s">
        <v>847</v>
      </c>
      <c r="E184" s="33" t="s">
        <v>848</v>
      </c>
      <c r="F184" s="34" t="s">
        <v>30</v>
      </c>
      <c r="G184" s="39">
        <f>ROUNDUP((Таблица1[[#This Row],[Дата представления]]-DATE(Таблица1[[#This Row],[Отчётный год]],12,31))/30.4,0)</f>
        <v>4</v>
      </c>
    </row>
    <row r="185" spans="2:7" x14ac:dyDescent="0.25">
      <c r="B185" s="37">
        <v>2023</v>
      </c>
      <c r="C185" s="35" t="s">
        <v>1775</v>
      </c>
      <c r="D185" s="32" t="s">
        <v>699</v>
      </c>
      <c r="E185" s="33" t="s">
        <v>700</v>
      </c>
      <c r="F185" s="34" t="s">
        <v>30</v>
      </c>
      <c r="G185" s="39">
        <f>ROUNDUP((Таблица1[[#This Row],[Дата представления]]-DATE(Таблица1[[#This Row],[Отчётный год]],12,31))/30.4,0)</f>
        <v>4</v>
      </c>
    </row>
    <row r="186" spans="2:7" x14ac:dyDescent="0.25">
      <c r="B186" s="37">
        <v>2023</v>
      </c>
      <c r="C186" s="35" t="s">
        <v>1838</v>
      </c>
      <c r="D186" s="32" t="s">
        <v>823</v>
      </c>
      <c r="E186" s="33" t="s">
        <v>824</v>
      </c>
      <c r="F186" s="34" t="s">
        <v>32</v>
      </c>
      <c r="G186" s="39">
        <f>ROUNDUP((Таблица1[[#This Row],[Дата представления]]-DATE(Таблица1[[#This Row],[Отчётный год]],12,31))/30.4,0)</f>
        <v>4</v>
      </c>
    </row>
    <row r="187" spans="2:7" x14ac:dyDescent="0.25">
      <c r="B187" s="37">
        <v>2023</v>
      </c>
      <c r="C187" s="35" t="s">
        <v>1837</v>
      </c>
      <c r="D187" s="32" t="s">
        <v>823</v>
      </c>
      <c r="E187" s="33" t="s">
        <v>824</v>
      </c>
      <c r="F187" s="34" t="s">
        <v>30</v>
      </c>
      <c r="G187" s="39">
        <f>ROUNDUP((Таблица1[[#This Row],[Дата представления]]-DATE(Таблица1[[#This Row],[Отчётный год]],12,31))/30.4,0)</f>
        <v>4</v>
      </c>
    </row>
    <row r="188" spans="2:7" x14ac:dyDescent="0.25">
      <c r="B188" s="37">
        <v>2023</v>
      </c>
      <c r="C188" s="35" t="s">
        <v>1803</v>
      </c>
      <c r="D188" s="32" t="s">
        <v>755</v>
      </c>
      <c r="E188" s="33" t="s">
        <v>756</v>
      </c>
      <c r="F188" s="34" t="s">
        <v>30</v>
      </c>
      <c r="G188" s="39">
        <f>ROUNDUP((Таблица1[[#This Row],[Дата представления]]-DATE(Таблица1[[#This Row],[Отчётный год]],12,31))/30.4,0)</f>
        <v>4</v>
      </c>
    </row>
    <row r="189" spans="2:7" x14ac:dyDescent="0.25">
      <c r="B189" s="37">
        <v>2023</v>
      </c>
      <c r="C189" s="35" t="s">
        <v>2004</v>
      </c>
      <c r="D189" s="32" t="s">
        <v>1137</v>
      </c>
      <c r="E189" s="33" t="s">
        <v>1138</v>
      </c>
      <c r="F189" s="34" t="s">
        <v>32</v>
      </c>
      <c r="G189" s="39">
        <f>ROUNDUP((Таблица1[[#This Row],[Дата представления]]-DATE(Таблица1[[#This Row],[Отчётный год]],12,31))/30.4,0)</f>
        <v>4</v>
      </c>
    </row>
    <row r="190" spans="2:7" x14ac:dyDescent="0.25">
      <c r="B190" s="37">
        <v>2023</v>
      </c>
      <c r="C190" s="35" t="s">
        <v>1517</v>
      </c>
      <c r="D190" s="32" t="s">
        <v>173</v>
      </c>
      <c r="E190" s="33" t="s">
        <v>174</v>
      </c>
      <c r="F190" s="34" t="s">
        <v>30</v>
      </c>
      <c r="G190" s="39">
        <f>ROUNDUP((Таблица1[[#This Row],[Дата представления]]-DATE(Таблица1[[#This Row],[Отчётный год]],12,31))/30.4,0)</f>
        <v>4</v>
      </c>
    </row>
    <row r="191" spans="2:7" x14ac:dyDescent="0.25">
      <c r="B191" s="37">
        <v>2023</v>
      </c>
      <c r="C191" s="35" t="s">
        <v>1991</v>
      </c>
      <c r="D191" s="32" t="s">
        <v>1114</v>
      </c>
      <c r="E191" s="33" t="s">
        <v>1115</v>
      </c>
      <c r="F191" s="34" t="s">
        <v>30</v>
      </c>
      <c r="G191" s="39">
        <f>ROUNDUP((Таблица1[[#This Row],[Дата представления]]-DATE(Таблица1[[#This Row],[Отчётный год]],12,31))/30.4,0)</f>
        <v>4</v>
      </c>
    </row>
    <row r="192" spans="2:7" x14ac:dyDescent="0.25">
      <c r="B192" s="37">
        <v>2023</v>
      </c>
      <c r="C192" s="35" t="s">
        <v>2003</v>
      </c>
      <c r="D192" s="32" t="s">
        <v>1137</v>
      </c>
      <c r="E192" s="33" t="s">
        <v>1138</v>
      </c>
      <c r="F192" s="34" t="s">
        <v>30</v>
      </c>
      <c r="G192" s="39">
        <f>ROUNDUP((Таблица1[[#This Row],[Дата представления]]-DATE(Таблица1[[#This Row],[Отчётный год]],12,31))/30.4,0)</f>
        <v>4</v>
      </c>
    </row>
    <row r="193" spans="2:7" x14ac:dyDescent="0.25">
      <c r="B193" s="37">
        <v>2023</v>
      </c>
      <c r="C193" s="35" t="s">
        <v>1983</v>
      </c>
      <c r="D193" s="32" t="s">
        <v>1098</v>
      </c>
      <c r="E193" s="33" t="s">
        <v>1099</v>
      </c>
      <c r="F193" s="34" t="s">
        <v>30</v>
      </c>
      <c r="G193" s="39">
        <f>ROUNDUP((Таблица1[[#This Row],[Дата представления]]-DATE(Таблица1[[#This Row],[Отчётный год]],12,31))/30.4,0)</f>
        <v>4</v>
      </c>
    </row>
    <row r="194" spans="2:7" x14ac:dyDescent="0.25">
      <c r="B194" s="37">
        <v>2023</v>
      </c>
      <c r="C194" s="35" t="s">
        <v>1984</v>
      </c>
      <c r="D194" s="32" t="s">
        <v>1098</v>
      </c>
      <c r="E194" s="33" t="s">
        <v>1099</v>
      </c>
      <c r="F194" s="34" t="s">
        <v>32</v>
      </c>
      <c r="G194" s="39">
        <f>ROUNDUP((Таблица1[[#This Row],[Дата представления]]-DATE(Таблица1[[#This Row],[Отчётный год]],12,31))/30.4,0)</f>
        <v>4</v>
      </c>
    </row>
    <row r="195" spans="2:7" x14ac:dyDescent="0.25">
      <c r="B195" s="37">
        <v>2023</v>
      </c>
      <c r="C195" s="35" t="s">
        <v>1992</v>
      </c>
      <c r="D195" s="32" t="s">
        <v>1114</v>
      </c>
      <c r="E195" s="33" t="s">
        <v>1115</v>
      </c>
      <c r="F195" s="34" t="s">
        <v>32</v>
      </c>
      <c r="G195" s="39">
        <f>ROUNDUP((Таблица1[[#This Row],[Дата представления]]-DATE(Таблица1[[#This Row],[Отчётный год]],12,31))/30.4,0)</f>
        <v>4</v>
      </c>
    </row>
    <row r="196" spans="2:7" x14ac:dyDescent="0.25">
      <c r="B196" s="37">
        <v>2023</v>
      </c>
      <c r="C196" s="35" t="s">
        <v>1518</v>
      </c>
      <c r="D196" s="32" t="s">
        <v>173</v>
      </c>
      <c r="E196" s="33" t="s">
        <v>174</v>
      </c>
      <c r="F196" s="34" t="s">
        <v>32</v>
      </c>
      <c r="G196" s="39">
        <f>ROUNDUP((Таблица1[[#This Row],[Дата представления]]-DATE(Таблица1[[#This Row],[Отчётный год]],12,31))/30.4,0)</f>
        <v>4</v>
      </c>
    </row>
    <row r="197" spans="2:7" x14ac:dyDescent="0.25">
      <c r="B197" s="37">
        <v>2023</v>
      </c>
      <c r="C197" s="35" t="s">
        <v>2074</v>
      </c>
      <c r="D197" s="32" t="s">
        <v>1277</v>
      </c>
      <c r="E197" s="33" t="s">
        <v>1278</v>
      </c>
      <c r="F197" s="34" t="s">
        <v>32</v>
      </c>
      <c r="G197" s="39">
        <f>ROUNDUP((Таблица1[[#This Row],[Дата представления]]-DATE(Таблица1[[#This Row],[Отчётный год]],12,31))/30.4,0)</f>
        <v>4</v>
      </c>
    </row>
    <row r="198" spans="2:7" x14ac:dyDescent="0.25">
      <c r="B198" s="37">
        <v>2023</v>
      </c>
      <c r="C198" s="35" t="s">
        <v>2073</v>
      </c>
      <c r="D198" s="32" t="s">
        <v>1277</v>
      </c>
      <c r="E198" s="33" t="s">
        <v>1278</v>
      </c>
      <c r="F198" s="34" t="s">
        <v>30</v>
      </c>
      <c r="G198" s="39">
        <f>ROUNDUP((Таблица1[[#This Row],[Дата представления]]-DATE(Таблица1[[#This Row],[Отчётный год]],12,31))/30.4,0)</f>
        <v>4</v>
      </c>
    </row>
    <row r="199" spans="2:7" x14ac:dyDescent="0.25">
      <c r="B199" s="37">
        <v>2023</v>
      </c>
      <c r="C199" s="35" t="s">
        <v>2093</v>
      </c>
      <c r="D199" s="32" t="s">
        <v>1317</v>
      </c>
      <c r="E199" s="33" t="s">
        <v>1318</v>
      </c>
      <c r="F199" s="34" t="s">
        <v>30</v>
      </c>
      <c r="G199" s="39">
        <f>ROUNDUP((Таблица1[[#This Row],[Дата представления]]-DATE(Таблица1[[#This Row],[Отчётный год]],12,31))/30.4,0)</f>
        <v>4</v>
      </c>
    </row>
    <row r="200" spans="2:7" x14ac:dyDescent="0.25">
      <c r="B200" s="37">
        <v>2023</v>
      </c>
      <c r="C200" s="35" t="s">
        <v>2062</v>
      </c>
      <c r="D200" s="32" t="s">
        <v>1253</v>
      </c>
      <c r="E200" s="33" t="s">
        <v>1254</v>
      </c>
      <c r="F200" s="34" t="s">
        <v>32</v>
      </c>
      <c r="G200" s="39">
        <f>ROUNDUP((Таблица1[[#This Row],[Дата представления]]-DATE(Таблица1[[#This Row],[Отчётный год]],12,31))/30.4,0)</f>
        <v>4</v>
      </c>
    </row>
    <row r="201" spans="2:7" x14ac:dyDescent="0.25">
      <c r="B201" s="37">
        <v>2023</v>
      </c>
      <c r="C201" s="35" t="s">
        <v>2061</v>
      </c>
      <c r="D201" s="32" t="s">
        <v>1253</v>
      </c>
      <c r="E201" s="33" t="s">
        <v>1254</v>
      </c>
      <c r="F201" s="34" t="s">
        <v>30</v>
      </c>
      <c r="G201" s="39">
        <f>ROUNDUP((Таблица1[[#This Row],[Дата представления]]-DATE(Таблица1[[#This Row],[Отчётный год]],12,31))/30.4,0)</f>
        <v>4</v>
      </c>
    </row>
    <row r="202" spans="2:7" x14ac:dyDescent="0.25">
      <c r="B202" s="37">
        <v>2023</v>
      </c>
      <c r="C202" s="35" t="s">
        <v>2094</v>
      </c>
      <c r="D202" s="32" t="s">
        <v>1317</v>
      </c>
      <c r="E202" s="33" t="s">
        <v>1318</v>
      </c>
      <c r="F202" s="34" t="s">
        <v>32</v>
      </c>
      <c r="G202" s="39">
        <f>ROUNDUP((Таблица1[[#This Row],[Дата представления]]-DATE(Таблица1[[#This Row],[Отчётный год]],12,31))/30.4,0)</f>
        <v>4</v>
      </c>
    </row>
    <row r="203" spans="2:7" x14ac:dyDescent="0.25">
      <c r="B203" s="37">
        <v>2023</v>
      </c>
      <c r="C203" s="35" t="s">
        <v>1950</v>
      </c>
      <c r="D203" s="32" t="s">
        <v>1038</v>
      </c>
      <c r="E203" s="33" t="s">
        <v>1039</v>
      </c>
      <c r="F203" s="34" t="s">
        <v>32</v>
      </c>
      <c r="G203" s="39">
        <f>ROUNDUP((Таблица1[[#This Row],[Дата представления]]-DATE(Таблица1[[#This Row],[Отчётный год]],12,31))/30.4,0)</f>
        <v>4</v>
      </c>
    </row>
    <row r="204" spans="2:7" x14ac:dyDescent="0.25">
      <c r="B204" s="37">
        <v>2023</v>
      </c>
      <c r="C204" s="35" t="s">
        <v>2119</v>
      </c>
      <c r="D204" s="32" t="s">
        <v>1377</v>
      </c>
      <c r="E204" s="33" t="s">
        <v>1378</v>
      </c>
      <c r="F204" s="34" t="s">
        <v>30</v>
      </c>
      <c r="G204" s="39">
        <f>ROUNDUP((Таблица1[[#This Row],[Дата представления]]-DATE(Таблица1[[#This Row],[Отчётный год]],12,31))/30.4,0)</f>
        <v>4</v>
      </c>
    </row>
    <row r="205" spans="2:7" x14ac:dyDescent="0.25">
      <c r="B205" s="37">
        <v>2023</v>
      </c>
      <c r="C205" s="35" t="s">
        <v>1949</v>
      </c>
      <c r="D205" s="32" t="s">
        <v>1038</v>
      </c>
      <c r="E205" s="33" t="s">
        <v>1039</v>
      </c>
      <c r="F205" s="34" t="s">
        <v>30</v>
      </c>
      <c r="G205" s="39">
        <f>ROUNDUP((Таблица1[[#This Row],[Дата представления]]-DATE(Таблица1[[#This Row],[Отчётный год]],12,31))/30.4,0)</f>
        <v>4</v>
      </c>
    </row>
    <row r="206" spans="2:7" x14ac:dyDescent="0.25">
      <c r="B206" s="37">
        <v>2023</v>
      </c>
      <c r="C206" s="35" t="s">
        <v>2104</v>
      </c>
      <c r="D206" s="32" t="s">
        <v>1337</v>
      </c>
      <c r="E206" s="33" t="s">
        <v>1338</v>
      </c>
      <c r="F206" s="34" t="s">
        <v>32</v>
      </c>
      <c r="G206" s="39">
        <f>ROUNDUP((Таблица1[[#This Row],[Дата представления]]-DATE(Таблица1[[#This Row],[Отчётный год]],12,31))/30.4,0)</f>
        <v>4</v>
      </c>
    </row>
    <row r="207" spans="2:7" x14ac:dyDescent="0.25">
      <c r="B207" s="37">
        <v>2023</v>
      </c>
      <c r="C207" s="35" t="s">
        <v>1870</v>
      </c>
      <c r="D207" s="32" t="s">
        <v>879</v>
      </c>
      <c r="E207" s="33" t="s">
        <v>880</v>
      </c>
      <c r="F207" s="34" t="s">
        <v>32</v>
      </c>
      <c r="G207" s="39">
        <f>ROUNDUP((Таблица1[[#This Row],[Дата представления]]-DATE(Таблица1[[#This Row],[Отчётный год]],12,31))/30.4,0)</f>
        <v>4</v>
      </c>
    </row>
    <row r="208" spans="2:7" x14ac:dyDescent="0.25">
      <c r="B208" s="37">
        <v>2023</v>
      </c>
      <c r="C208" s="35" t="s">
        <v>1869</v>
      </c>
      <c r="D208" s="32" t="s">
        <v>879</v>
      </c>
      <c r="E208" s="33" t="s">
        <v>880</v>
      </c>
      <c r="F208" s="34" t="s">
        <v>30</v>
      </c>
      <c r="G208" s="39">
        <f>ROUNDUP((Таблица1[[#This Row],[Дата представления]]-DATE(Таблица1[[#This Row],[Отчётный год]],12,31))/30.4,0)</f>
        <v>4</v>
      </c>
    </row>
    <row r="209" spans="2:7" x14ac:dyDescent="0.25">
      <c r="B209" s="37">
        <v>2023</v>
      </c>
      <c r="C209" s="35" t="s">
        <v>2103</v>
      </c>
      <c r="D209" s="32" t="s">
        <v>1337</v>
      </c>
      <c r="E209" s="33" t="s">
        <v>1338</v>
      </c>
      <c r="F209" s="34" t="s">
        <v>30</v>
      </c>
      <c r="G209" s="39">
        <f>ROUNDUP((Таблица1[[#This Row],[Дата представления]]-DATE(Таблица1[[#This Row],[Отчётный год]],12,31))/30.4,0)</f>
        <v>4</v>
      </c>
    </row>
    <row r="210" spans="2:7" x14ac:dyDescent="0.25">
      <c r="B210" s="37">
        <v>2023</v>
      </c>
      <c r="C210" s="35" t="s">
        <v>1832</v>
      </c>
      <c r="D210" s="32" t="s">
        <v>811</v>
      </c>
      <c r="E210" s="33" t="s">
        <v>812</v>
      </c>
      <c r="F210" s="34" t="s">
        <v>32</v>
      </c>
      <c r="G210" s="39">
        <f>ROUNDUP((Таблица1[[#This Row],[Дата представления]]-DATE(Таблица1[[#This Row],[Отчётный год]],12,31))/30.4,0)</f>
        <v>4</v>
      </c>
    </row>
    <row r="211" spans="2:7" x14ac:dyDescent="0.25">
      <c r="B211" s="37">
        <v>2023</v>
      </c>
      <c r="C211" s="35" t="s">
        <v>1831</v>
      </c>
      <c r="D211" s="32" t="s">
        <v>811</v>
      </c>
      <c r="E211" s="33" t="s">
        <v>812</v>
      </c>
      <c r="F211" s="34" t="s">
        <v>30</v>
      </c>
      <c r="G211" s="39">
        <f>ROUNDUP((Таблица1[[#This Row],[Дата представления]]-DATE(Таблица1[[#This Row],[Отчётный год]],12,31))/30.4,0)</f>
        <v>4</v>
      </c>
    </row>
    <row r="212" spans="2:7" x14ac:dyDescent="0.25">
      <c r="B212" s="37">
        <v>2023</v>
      </c>
      <c r="C212" s="35" t="s">
        <v>2120</v>
      </c>
      <c r="D212" s="32" t="s">
        <v>1377</v>
      </c>
      <c r="E212" s="33" t="s">
        <v>1378</v>
      </c>
      <c r="F212" s="34" t="s">
        <v>32</v>
      </c>
      <c r="G212" s="39">
        <f>ROUNDUP((Таблица1[[#This Row],[Дата представления]]-DATE(Таблица1[[#This Row],[Отчётный год]],12,31))/30.4,0)</f>
        <v>4</v>
      </c>
    </row>
    <row r="213" spans="2:7" x14ac:dyDescent="0.25">
      <c r="B213" s="37">
        <v>2023</v>
      </c>
      <c r="C213" s="35" t="s">
        <v>1759</v>
      </c>
      <c r="D213" s="32" t="s">
        <v>667</v>
      </c>
      <c r="E213" s="33" t="s">
        <v>668</v>
      </c>
      <c r="F213" s="34" t="s">
        <v>30</v>
      </c>
      <c r="G213" s="39">
        <f>ROUNDUP((Таблица1[[#This Row],[Дата представления]]-DATE(Таблица1[[#This Row],[Отчётный год]],12,31))/30.4,0)</f>
        <v>4</v>
      </c>
    </row>
    <row r="214" spans="2:7" x14ac:dyDescent="0.25">
      <c r="B214" s="37">
        <v>2023</v>
      </c>
      <c r="C214" s="35" t="s">
        <v>1760</v>
      </c>
      <c r="D214" s="32" t="s">
        <v>667</v>
      </c>
      <c r="E214" s="33" t="s">
        <v>668</v>
      </c>
      <c r="F214" s="34" t="s">
        <v>32</v>
      </c>
      <c r="G214" s="39">
        <f>ROUNDUP((Таблица1[[#This Row],[Дата представления]]-DATE(Таблица1[[#This Row],[Отчётный год]],12,31))/30.4,0)</f>
        <v>4</v>
      </c>
    </row>
    <row r="215" spans="2:7" x14ac:dyDescent="0.25">
      <c r="B215" s="37">
        <v>2023</v>
      </c>
      <c r="C215" s="35" t="s">
        <v>1792</v>
      </c>
      <c r="D215" s="32" t="s">
        <v>731</v>
      </c>
      <c r="E215" s="33" t="s">
        <v>732</v>
      </c>
      <c r="F215" s="34" t="s">
        <v>32</v>
      </c>
      <c r="G215" s="39">
        <f>ROUNDUP((Таблица1[[#This Row],[Дата представления]]-DATE(Таблица1[[#This Row],[Отчётный год]],12,31))/30.4,0)</f>
        <v>4</v>
      </c>
    </row>
    <row r="216" spans="2:7" x14ac:dyDescent="0.25">
      <c r="B216" s="37">
        <v>2023</v>
      </c>
      <c r="C216" s="35" t="s">
        <v>1791</v>
      </c>
      <c r="D216" s="32" t="s">
        <v>731</v>
      </c>
      <c r="E216" s="33" t="s">
        <v>732</v>
      </c>
      <c r="F216" s="34" t="s">
        <v>30</v>
      </c>
      <c r="G216" s="39">
        <f>ROUNDUP((Таблица1[[#This Row],[Дата представления]]-DATE(Таблица1[[#This Row],[Отчётный год]],12,31))/30.4,0)</f>
        <v>4</v>
      </c>
    </row>
    <row r="217" spans="2:7" x14ac:dyDescent="0.25">
      <c r="B217" s="37">
        <v>2023</v>
      </c>
      <c r="C217" s="35" t="s">
        <v>1747</v>
      </c>
      <c r="D217" s="32" t="s">
        <v>643</v>
      </c>
      <c r="E217" s="33" t="s">
        <v>644</v>
      </c>
      <c r="F217" s="34" t="s">
        <v>30</v>
      </c>
      <c r="G217" s="39">
        <f>ROUNDUP((Таблица1[[#This Row],[Дата представления]]-DATE(Таблица1[[#This Row],[Отчётный год]],12,31))/30.4,0)</f>
        <v>4</v>
      </c>
    </row>
    <row r="218" spans="2:7" x14ac:dyDescent="0.25">
      <c r="B218" s="37">
        <v>2023</v>
      </c>
      <c r="C218" s="35" t="s">
        <v>1748</v>
      </c>
      <c r="D218" s="32" t="s">
        <v>643</v>
      </c>
      <c r="E218" s="33" t="s">
        <v>644</v>
      </c>
      <c r="F218" s="34" t="s">
        <v>32</v>
      </c>
      <c r="G218" s="39">
        <f>ROUNDUP((Таблица1[[#This Row],[Дата представления]]-DATE(Таблица1[[#This Row],[Отчётный год]],12,31))/30.4,0)</f>
        <v>4</v>
      </c>
    </row>
    <row r="219" spans="2:7" x14ac:dyDescent="0.25">
      <c r="B219" s="37">
        <v>2023</v>
      </c>
      <c r="C219" s="35" t="s">
        <v>1669</v>
      </c>
      <c r="D219" s="32" t="s">
        <v>481</v>
      </c>
      <c r="E219" s="33" t="s">
        <v>482</v>
      </c>
      <c r="F219" s="34" t="s">
        <v>30</v>
      </c>
      <c r="G219" s="39">
        <f>ROUNDUP((Таблица1[[#This Row],[Дата представления]]-DATE(Таблица1[[#This Row],[Отчётный год]],12,31))/30.4,0)</f>
        <v>4</v>
      </c>
    </row>
    <row r="220" spans="2:7" x14ac:dyDescent="0.25">
      <c r="B220" s="37">
        <v>2023</v>
      </c>
      <c r="C220" s="35" t="s">
        <v>1905</v>
      </c>
      <c r="D220" s="32" t="s">
        <v>951</v>
      </c>
      <c r="E220" s="33" t="s">
        <v>952</v>
      </c>
      <c r="F220" s="34" t="s">
        <v>30</v>
      </c>
      <c r="G220" s="39">
        <f>ROUNDUP((Таблица1[[#This Row],[Дата представления]]-DATE(Таблица1[[#This Row],[Отчётный год]],12,31))/30.4,0)</f>
        <v>4</v>
      </c>
    </row>
    <row r="221" spans="2:7" x14ac:dyDescent="0.25">
      <c r="B221" s="37">
        <v>2023</v>
      </c>
      <c r="C221" s="35" t="s">
        <v>1906</v>
      </c>
      <c r="D221" s="32" t="s">
        <v>951</v>
      </c>
      <c r="E221" s="33" t="s">
        <v>952</v>
      </c>
      <c r="F221" s="34" t="s">
        <v>32</v>
      </c>
      <c r="G221" s="39">
        <f>ROUNDUP((Таблица1[[#This Row],[Дата представления]]-DATE(Таблица1[[#This Row],[Отчётный год]],12,31))/30.4,0)</f>
        <v>4</v>
      </c>
    </row>
    <row r="222" spans="2:7" x14ac:dyDescent="0.25">
      <c r="B222" s="37">
        <v>2023</v>
      </c>
      <c r="C222" s="35" t="s">
        <v>2082</v>
      </c>
      <c r="D222" s="32" t="s">
        <v>1293</v>
      </c>
      <c r="E222" s="33" t="s">
        <v>1294</v>
      </c>
      <c r="F222" s="34" t="s">
        <v>32</v>
      </c>
      <c r="G222" s="39">
        <f>ROUNDUP((Таблица1[[#This Row],[Дата представления]]-DATE(Таблица1[[#This Row],[Отчётный год]],12,31))/30.4,0)</f>
        <v>4</v>
      </c>
    </row>
    <row r="223" spans="2:7" x14ac:dyDescent="0.25">
      <c r="B223" s="37">
        <v>2023</v>
      </c>
      <c r="C223" s="35" t="s">
        <v>2081</v>
      </c>
      <c r="D223" s="32" t="s">
        <v>1293</v>
      </c>
      <c r="E223" s="33" t="s">
        <v>1294</v>
      </c>
      <c r="F223" s="34" t="s">
        <v>30</v>
      </c>
      <c r="G223" s="39">
        <f>ROUNDUP((Таблица1[[#This Row],[Дата представления]]-DATE(Таблица1[[#This Row],[Отчётный год]],12,31))/30.4,0)</f>
        <v>4</v>
      </c>
    </row>
    <row r="224" spans="2:7" x14ac:dyDescent="0.25">
      <c r="B224" s="37">
        <v>2023</v>
      </c>
      <c r="C224" s="35" t="s">
        <v>1656</v>
      </c>
      <c r="D224" s="32" t="s">
        <v>453</v>
      </c>
      <c r="E224" s="33" t="s">
        <v>454</v>
      </c>
      <c r="F224" s="34" t="s">
        <v>32</v>
      </c>
      <c r="G224" s="39">
        <f>ROUNDUP((Таблица1[[#This Row],[Дата представления]]-DATE(Таблица1[[#This Row],[Отчётный год]],12,31))/30.4,0)</f>
        <v>4</v>
      </c>
    </row>
    <row r="225" spans="2:7" x14ac:dyDescent="0.25">
      <c r="B225" s="37">
        <v>2023</v>
      </c>
      <c r="C225" s="35" t="s">
        <v>1655</v>
      </c>
      <c r="D225" s="32" t="s">
        <v>453</v>
      </c>
      <c r="E225" s="33" t="s">
        <v>454</v>
      </c>
      <c r="F225" s="34" t="s">
        <v>30</v>
      </c>
      <c r="G225" s="39">
        <f>ROUNDUP((Таблица1[[#This Row],[Дата представления]]-DATE(Таблица1[[#This Row],[Отчётный год]],12,31))/30.4,0)</f>
        <v>4</v>
      </c>
    </row>
    <row r="226" spans="2:7" x14ac:dyDescent="0.25">
      <c r="B226" s="37">
        <v>2023</v>
      </c>
      <c r="C226" s="35" t="s">
        <v>1888</v>
      </c>
      <c r="D226" s="32" t="s">
        <v>915</v>
      </c>
      <c r="E226" s="33" t="s">
        <v>916</v>
      </c>
      <c r="F226" s="34" t="s">
        <v>32</v>
      </c>
      <c r="G226" s="39">
        <f>ROUNDUP((Таблица1[[#This Row],[Дата представления]]-DATE(Таблица1[[#This Row],[Отчётный год]],12,31))/30.4,0)</f>
        <v>4</v>
      </c>
    </row>
    <row r="227" spans="2:7" x14ac:dyDescent="0.25">
      <c r="B227" s="37">
        <v>2023</v>
      </c>
      <c r="C227" s="35" t="s">
        <v>1887</v>
      </c>
      <c r="D227" s="32" t="s">
        <v>915</v>
      </c>
      <c r="E227" s="33" t="s">
        <v>916</v>
      </c>
      <c r="F227" s="34" t="s">
        <v>30</v>
      </c>
      <c r="G227" s="39">
        <f>ROUNDUP((Таблица1[[#This Row],[Дата представления]]-DATE(Таблица1[[#This Row],[Отчётный год]],12,31))/30.4,0)</f>
        <v>4</v>
      </c>
    </row>
    <row r="228" spans="2:7" x14ac:dyDescent="0.25">
      <c r="B228" s="37">
        <v>2023</v>
      </c>
      <c r="C228" s="35" t="s">
        <v>1815</v>
      </c>
      <c r="D228" s="32" t="s">
        <v>779</v>
      </c>
      <c r="E228" s="33" t="s">
        <v>780</v>
      </c>
      <c r="F228" s="34" t="s">
        <v>30</v>
      </c>
      <c r="G228" s="39">
        <f>ROUNDUP((Таблица1[[#This Row],[Дата представления]]-DATE(Таблица1[[#This Row],[Отчётный год]],12,31))/30.4,0)</f>
        <v>4</v>
      </c>
    </row>
    <row r="229" spans="2:7" x14ac:dyDescent="0.25">
      <c r="B229" s="37">
        <v>2023</v>
      </c>
      <c r="C229" s="35" t="s">
        <v>2041</v>
      </c>
      <c r="D229" s="32" t="s">
        <v>1213</v>
      </c>
      <c r="E229" s="33" t="s">
        <v>1214</v>
      </c>
      <c r="F229" s="34" t="s">
        <v>30</v>
      </c>
      <c r="G229" s="39">
        <f>ROUNDUP((Таблица1[[#This Row],[Дата представления]]-DATE(Таблица1[[#This Row],[Отчётный год]],12,31))/30.4,0)</f>
        <v>4</v>
      </c>
    </row>
    <row r="230" spans="2:7" x14ac:dyDescent="0.25">
      <c r="B230" s="37">
        <v>2023</v>
      </c>
      <c r="C230" s="35" t="s">
        <v>2042</v>
      </c>
      <c r="D230" s="32" t="s">
        <v>1213</v>
      </c>
      <c r="E230" s="33" t="s">
        <v>1214</v>
      </c>
      <c r="F230" s="34" t="s">
        <v>32</v>
      </c>
      <c r="G230" s="39">
        <f>ROUNDUP((Таблица1[[#This Row],[Дата представления]]-DATE(Таблица1[[#This Row],[Отчётный год]],12,31))/30.4,0)</f>
        <v>4</v>
      </c>
    </row>
    <row r="231" spans="2:7" x14ac:dyDescent="0.25">
      <c r="B231" s="37">
        <v>2023</v>
      </c>
      <c r="C231" s="35" t="s">
        <v>1816</v>
      </c>
      <c r="D231" s="32" t="s">
        <v>779</v>
      </c>
      <c r="E231" s="33" t="s">
        <v>780</v>
      </c>
      <c r="F231" s="34" t="s">
        <v>32</v>
      </c>
      <c r="G231" s="39">
        <f>ROUNDUP((Таблица1[[#This Row],[Дата представления]]-DATE(Таблица1[[#This Row],[Отчётный год]],12,31))/30.4,0)</f>
        <v>4</v>
      </c>
    </row>
    <row r="232" spans="2:7" x14ac:dyDescent="0.25">
      <c r="B232" s="37">
        <v>2023</v>
      </c>
      <c r="C232" s="35" t="s">
        <v>1721</v>
      </c>
      <c r="D232" s="32" t="s">
        <v>591</v>
      </c>
      <c r="E232" s="33" t="s">
        <v>592</v>
      </c>
      <c r="F232" s="34" t="s">
        <v>30</v>
      </c>
      <c r="G232" s="39">
        <f>ROUNDUP((Таблица1[[#This Row],[Дата представления]]-DATE(Таблица1[[#This Row],[Отчётный год]],12,31))/30.4,0)</f>
        <v>4</v>
      </c>
    </row>
    <row r="233" spans="2:7" x14ac:dyDescent="0.25">
      <c r="B233" s="37">
        <v>2023</v>
      </c>
      <c r="C233" s="35" t="s">
        <v>2095</v>
      </c>
      <c r="D233" s="32" t="s">
        <v>1321</v>
      </c>
      <c r="E233" s="33" t="s">
        <v>1322</v>
      </c>
      <c r="F233" s="34" t="s">
        <v>30</v>
      </c>
      <c r="G233" s="39">
        <f>ROUNDUP((Таблица1[[#This Row],[Дата представления]]-DATE(Таблица1[[#This Row],[Отчётный год]],12,31))/30.4,0)</f>
        <v>4</v>
      </c>
    </row>
    <row r="234" spans="2:7" x14ac:dyDescent="0.25">
      <c r="B234" s="37">
        <v>2023</v>
      </c>
      <c r="C234" s="35" t="s">
        <v>2096</v>
      </c>
      <c r="D234" s="32" t="s">
        <v>1321</v>
      </c>
      <c r="E234" s="33" t="s">
        <v>1322</v>
      </c>
      <c r="F234" s="34" t="s">
        <v>32</v>
      </c>
      <c r="G234" s="39">
        <f>ROUNDUP((Таблица1[[#This Row],[Дата представления]]-DATE(Таблица1[[#This Row],[Отчётный год]],12,31))/30.4,0)</f>
        <v>4</v>
      </c>
    </row>
    <row r="235" spans="2:7" x14ac:dyDescent="0.25">
      <c r="B235" s="37">
        <v>2023</v>
      </c>
      <c r="C235" s="35" t="s">
        <v>1946</v>
      </c>
      <c r="D235" s="32" t="s">
        <v>1030</v>
      </c>
      <c r="E235" s="33" t="s">
        <v>1031</v>
      </c>
      <c r="F235" s="34" t="s">
        <v>32</v>
      </c>
      <c r="G235" s="39">
        <f>ROUNDUP((Таблица1[[#This Row],[Дата представления]]-DATE(Таблица1[[#This Row],[Отчётный год]],12,31))/30.4,0)</f>
        <v>4</v>
      </c>
    </row>
    <row r="236" spans="2:7" x14ac:dyDescent="0.25">
      <c r="B236" s="37">
        <v>2023</v>
      </c>
      <c r="C236" s="35" t="s">
        <v>1945</v>
      </c>
      <c r="D236" s="32" t="s">
        <v>1030</v>
      </c>
      <c r="E236" s="33" t="s">
        <v>1031</v>
      </c>
      <c r="F236" s="34" t="s">
        <v>30</v>
      </c>
      <c r="G236" s="39">
        <f>ROUNDUP((Таблица1[[#This Row],[Дата представления]]-DATE(Таблица1[[#This Row],[Отчётный год]],12,31))/30.4,0)</f>
        <v>4</v>
      </c>
    </row>
    <row r="237" spans="2:7" x14ac:dyDescent="0.25">
      <c r="B237" s="37">
        <v>2023</v>
      </c>
      <c r="C237" s="35" t="s">
        <v>1722</v>
      </c>
      <c r="D237" s="32" t="s">
        <v>591</v>
      </c>
      <c r="E237" s="33" t="s">
        <v>592</v>
      </c>
      <c r="F237" s="34" t="s">
        <v>32</v>
      </c>
      <c r="G237" s="39">
        <f>ROUNDUP((Таблица1[[#This Row],[Дата представления]]-DATE(Таблица1[[#This Row],[Отчётный год]],12,31))/30.4,0)</f>
        <v>4</v>
      </c>
    </row>
    <row r="238" spans="2:7" x14ac:dyDescent="0.25">
      <c r="B238" s="37">
        <v>2023</v>
      </c>
      <c r="C238" s="35" t="s">
        <v>1710</v>
      </c>
      <c r="D238" s="32" t="s">
        <v>563</v>
      </c>
      <c r="E238" s="33" t="s">
        <v>564</v>
      </c>
      <c r="F238" s="34" t="s">
        <v>32</v>
      </c>
      <c r="G238" s="39">
        <f>ROUNDUP((Таблица1[[#This Row],[Дата представления]]-DATE(Таблица1[[#This Row],[Отчётный год]],12,31))/30.4,0)</f>
        <v>4</v>
      </c>
    </row>
    <row r="239" spans="2:7" x14ac:dyDescent="0.25">
      <c r="B239" s="37">
        <v>2023</v>
      </c>
      <c r="C239" s="35" t="s">
        <v>1709</v>
      </c>
      <c r="D239" s="32" t="s">
        <v>563</v>
      </c>
      <c r="E239" s="33" t="s">
        <v>564</v>
      </c>
      <c r="F239" s="34" t="s">
        <v>30</v>
      </c>
      <c r="G239" s="39">
        <f>ROUNDUP((Таблица1[[#This Row],[Дата представления]]-DATE(Таблица1[[#This Row],[Отчётный год]],12,31))/30.4,0)</f>
        <v>4</v>
      </c>
    </row>
    <row r="240" spans="2:7" x14ac:dyDescent="0.25">
      <c r="B240" s="37">
        <v>2023</v>
      </c>
      <c r="C240" s="35" t="s">
        <v>2089</v>
      </c>
      <c r="D240" s="32" t="s">
        <v>1309</v>
      </c>
      <c r="E240" s="33" t="s">
        <v>1310</v>
      </c>
      <c r="F240" s="34" t="s">
        <v>30</v>
      </c>
      <c r="G240" s="39">
        <f>ROUNDUP((Таблица1[[#This Row],[Дата представления]]-DATE(Таблица1[[#This Row],[Отчётный год]],12,31))/30.4,0)</f>
        <v>4</v>
      </c>
    </row>
    <row r="241" spans="2:7" x14ac:dyDescent="0.25">
      <c r="B241" s="37">
        <v>2023</v>
      </c>
      <c r="C241" s="35" t="s">
        <v>2090</v>
      </c>
      <c r="D241" s="32" t="s">
        <v>1309</v>
      </c>
      <c r="E241" s="33" t="s">
        <v>1310</v>
      </c>
      <c r="F241" s="34" t="s">
        <v>32</v>
      </c>
      <c r="G241" s="39">
        <f>ROUNDUP((Таблица1[[#This Row],[Дата представления]]-DATE(Таблица1[[#This Row],[Отчётный год]],12,31))/30.4,0)</f>
        <v>4</v>
      </c>
    </row>
    <row r="242" spans="2:7" x14ac:dyDescent="0.25">
      <c r="B242" s="37">
        <v>2023</v>
      </c>
      <c r="C242" s="35" t="s">
        <v>2031</v>
      </c>
      <c r="D242" s="32" t="s">
        <v>1193</v>
      </c>
      <c r="E242" s="33" t="s">
        <v>1194</v>
      </c>
      <c r="F242" s="34" t="s">
        <v>30</v>
      </c>
      <c r="G242" s="39">
        <f>ROUNDUP((Таблица1[[#This Row],[Дата представления]]-DATE(Таблица1[[#This Row],[Отчётный год]],12,31))/30.4,0)</f>
        <v>4</v>
      </c>
    </row>
    <row r="243" spans="2:7" x14ac:dyDescent="0.25">
      <c r="B243" s="37">
        <v>2023</v>
      </c>
      <c r="C243" s="35" t="s">
        <v>1434</v>
      </c>
      <c r="D243" s="32" t="s">
        <v>19</v>
      </c>
      <c r="E243" s="33" t="s">
        <v>20</v>
      </c>
      <c r="F243" s="34" t="s">
        <v>10</v>
      </c>
      <c r="G243" s="39">
        <f>ROUNDUP((Таблица1[[#This Row],[Дата представления]]-DATE(Таблица1[[#This Row],[Отчётный год]],12,31))/30.4,0)</f>
        <v>4</v>
      </c>
    </row>
    <row r="244" spans="2:7" x14ac:dyDescent="0.25">
      <c r="B244" s="37">
        <v>2023</v>
      </c>
      <c r="C244" s="35" t="s">
        <v>1956</v>
      </c>
      <c r="D244" s="32" t="s">
        <v>1050</v>
      </c>
      <c r="E244" s="33" t="s">
        <v>1051</v>
      </c>
      <c r="F244" s="34" t="s">
        <v>32</v>
      </c>
      <c r="G244" s="39">
        <f>ROUNDUP((Таблица1[[#This Row],[Дата представления]]-DATE(Таблица1[[#This Row],[Отчётный год]],12,31))/30.4,0)</f>
        <v>4</v>
      </c>
    </row>
    <row r="245" spans="2:7" x14ac:dyDescent="0.25">
      <c r="B245" s="37">
        <v>2023</v>
      </c>
      <c r="C245" s="35" t="s">
        <v>1761</v>
      </c>
      <c r="D245" s="32" t="s">
        <v>671</v>
      </c>
      <c r="E245" s="33" t="s">
        <v>672</v>
      </c>
      <c r="F245" s="34" t="s">
        <v>30</v>
      </c>
      <c r="G245" s="39">
        <f>ROUNDUP((Таблица1[[#This Row],[Дата представления]]-DATE(Таблица1[[#This Row],[Отчётный год]],12,31))/30.4,0)</f>
        <v>4</v>
      </c>
    </row>
    <row r="246" spans="2:7" x14ac:dyDescent="0.25">
      <c r="B246" s="37">
        <v>2023</v>
      </c>
      <c r="C246" s="35" t="s">
        <v>1955</v>
      </c>
      <c r="D246" s="32" t="s">
        <v>1050</v>
      </c>
      <c r="E246" s="33" t="s">
        <v>1051</v>
      </c>
      <c r="F246" s="34" t="s">
        <v>30</v>
      </c>
      <c r="G246" s="39">
        <f>ROUNDUP((Таблица1[[#This Row],[Дата представления]]-DATE(Таблица1[[#This Row],[Отчётный год]],12,31))/30.4,0)</f>
        <v>4</v>
      </c>
    </row>
    <row r="247" spans="2:7" x14ac:dyDescent="0.25">
      <c r="B247" s="37">
        <v>2023</v>
      </c>
      <c r="C247" s="35" t="s">
        <v>1762</v>
      </c>
      <c r="D247" s="32" t="s">
        <v>671</v>
      </c>
      <c r="E247" s="33" t="s">
        <v>672</v>
      </c>
      <c r="F247" s="34" t="s">
        <v>32</v>
      </c>
      <c r="G247" s="39">
        <f>ROUNDUP((Таблица1[[#This Row],[Дата представления]]-DATE(Таблица1[[#This Row],[Отчётный год]],12,31))/30.4,0)</f>
        <v>4</v>
      </c>
    </row>
    <row r="248" spans="2:7" x14ac:dyDescent="0.25">
      <c r="B248" s="37">
        <v>2023</v>
      </c>
      <c r="C248" s="35" t="s">
        <v>2032</v>
      </c>
      <c r="D248" s="32" t="s">
        <v>1193</v>
      </c>
      <c r="E248" s="33" t="s">
        <v>1194</v>
      </c>
      <c r="F248" s="34" t="s">
        <v>32</v>
      </c>
      <c r="G248" s="39">
        <f>ROUNDUP((Таблица1[[#This Row],[Дата представления]]-DATE(Таблица1[[#This Row],[Отчётный год]],12,31))/30.4,0)</f>
        <v>4</v>
      </c>
    </row>
    <row r="249" spans="2:7" x14ac:dyDescent="0.25">
      <c r="B249" s="37">
        <v>2023</v>
      </c>
      <c r="C249" s="35" t="s">
        <v>1589</v>
      </c>
      <c r="D249" s="32" t="s">
        <v>321</v>
      </c>
      <c r="E249" s="33" t="s">
        <v>322</v>
      </c>
      <c r="F249" s="34" t="s">
        <v>30</v>
      </c>
      <c r="G249" s="39">
        <f>ROUNDUP((Таблица1[[#This Row],[Дата представления]]-DATE(Таблица1[[#This Row],[Отчётный год]],12,31))/30.4,0)</f>
        <v>4</v>
      </c>
    </row>
    <row r="250" spans="2:7" x14ac:dyDescent="0.25">
      <c r="B250" s="37">
        <v>2023</v>
      </c>
      <c r="C250" s="35" t="s">
        <v>1590</v>
      </c>
      <c r="D250" s="32" t="s">
        <v>321</v>
      </c>
      <c r="E250" s="33" t="s">
        <v>322</v>
      </c>
      <c r="F250" s="34" t="s">
        <v>32</v>
      </c>
      <c r="G250" s="39">
        <f>ROUNDUP((Таблица1[[#This Row],[Дата представления]]-DATE(Таблица1[[#This Row],[Отчётный год]],12,31))/30.4,0)</f>
        <v>4</v>
      </c>
    </row>
    <row r="251" spans="2:7" x14ac:dyDescent="0.25">
      <c r="B251" s="37">
        <v>2023</v>
      </c>
      <c r="C251" s="35" t="s">
        <v>2027</v>
      </c>
      <c r="D251" s="32" t="s">
        <v>1185</v>
      </c>
      <c r="E251" s="33" t="s">
        <v>1186</v>
      </c>
      <c r="F251" s="34" t="s">
        <v>30</v>
      </c>
      <c r="G251" s="39">
        <f>ROUNDUP((Таблица1[[#This Row],[Дата представления]]-DATE(Таблица1[[#This Row],[Отчётный год]],12,31))/30.4,0)</f>
        <v>4</v>
      </c>
    </row>
    <row r="252" spans="2:7" x14ac:dyDescent="0.25">
      <c r="B252" s="37">
        <v>2023</v>
      </c>
      <c r="C252" s="35" t="s">
        <v>2028</v>
      </c>
      <c r="D252" s="32" t="s">
        <v>1185</v>
      </c>
      <c r="E252" s="33" t="s">
        <v>1186</v>
      </c>
      <c r="F252" s="34" t="s">
        <v>32</v>
      </c>
      <c r="G252" s="39">
        <f>ROUNDUP((Таблица1[[#This Row],[Дата представления]]-DATE(Таблица1[[#This Row],[Отчётный год]],12,31))/30.4,0)</f>
        <v>4</v>
      </c>
    </row>
    <row r="253" spans="2:7" x14ac:dyDescent="0.25">
      <c r="B253" s="37">
        <v>2023</v>
      </c>
      <c r="C253" s="35" t="s">
        <v>1954</v>
      </c>
      <c r="D253" s="32" t="s">
        <v>1046</v>
      </c>
      <c r="E253" s="33" t="s">
        <v>1047</v>
      </c>
      <c r="F253" s="34" t="s">
        <v>32</v>
      </c>
      <c r="G253" s="39">
        <f>ROUNDUP((Таблица1[[#This Row],[Дата представления]]-DATE(Таблица1[[#This Row],[Отчётный год]],12,31))/30.4,0)</f>
        <v>4</v>
      </c>
    </row>
    <row r="254" spans="2:7" x14ac:dyDescent="0.25">
      <c r="B254" s="37">
        <v>2023</v>
      </c>
      <c r="C254" s="35" t="s">
        <v>2036</v>
      </c>
      <c r="D254" s="32" t="s">
        <v>1201</v>
      </c>
      <c r="E254" s="33" t="s">
        <v>1202</v>
      </c>
      <c r="F254" s="34" t="s">
        <v>32</v>
      </c>
      <c r="G254" s="39">
        <f>ROUNDUP((Таблица1[[#This Row],[Дата представления]]-DATE(Таблица1[[#This Row],[Отчётный год]],12,31))/30.4,0)</f>
        <v>4</v>
      </c>
    </row>
    <row r="255" spans="2:7" x14ac:dyDescent="0.25">
      <c r="B255" s="37">
        <v>2023</v>
      </c>
      <c r="C255" s="35" t="s">
        <v>2035</v>
      </c>
      <c r="D255" s="32" t="s">
        <v>1201</v>
      </c>
      <c r="E255" s="33" t="s">
        <v>1202</v>
      </c>
      <c r="F255" s="34" t="s">
        <v>30</v>
      </c>
      <c r="G255" s="39">
        <f>ROUNDUP((Таблица1[[#This Row],[Дата представления]]-DATE(Таблица1[[#This Row],[Отчётный год]],12,31))/30.4,0)</f>
        <v>4</v>
      </c>
    </row>
    <row r="256" spans="2:7" x14ac:dyDescent="0.25">
      <c r="B256" s="37">
        <v>2023</v>
      </c>
      <c r="C256" s="35" t="s">
        <v>1953</v>
      </c>
      <c r="D256" s="32" t="s">
        <v>1046</v>
      </c>
      <c r="E256" s="33" t="s">
        <v>1047</v>
      </c>
      <c r="F256" s="34" t="s">
        <v>30</v>
      </c>
      <c r="G256" s="39">
        <f>ROUNDUP((Таблица1[[#This Row],[Дата представления]]-DATE(Таблица1[[#This Row],[Отчётный год]],12,31))/30.4,0)</f>
        <v>4</v>
      </c>
    </row>
    <row r="257" spans="2:7" x14ac:dyDescent="0.25">
      <c r="B257" s="37">
        <v>2023</v>
      </c>
      <c r="C257" s="35" t="s">
        <v>1786</v>
      </c>
      <c r="D257" s="32" t="s">
        <v>719</v>
      </c>
      <c r="E257" s="33" t="s">
        <v>720</v>
      </c>
      <c r="F257" s="34" t="s">
        <v>32</v>
      </c>
      <c r="G257" s="39">
        <f>ROUNDUP((Таблица1[[#This Row],[Дата представления]]-DATE(Таблица1[[#This Row],[Отчётный год]],12,31))/30.4,0)</f>
        <v>4</v>
      </c>
    </row>
    <row r="258" spans="2:7" x14ac:dyDescent="0.25">
      <c r="B258" s="37">
        <v>2023</v>
      </c>
      <c r="C258" s="35" t="s">
        <v>1785</v>
      </c>
      <c r="D258" s="32" t="s">
        <v>719</v>
      </c>
      <c r="E258" s="33" t="s">
        <v>720</v>
      </c>
      <c r="F258" s="34" t="s">
        <v>30</v>
      </c>
      <c r="G258" s="39">
        <f>ROUNDUP((Таблица1[[#This Row],[Дата представления]]-DATE(Таблица1[[#This Row],[Отчётный год]],12,31))/30.4,0)</f>
        <v>4</v>
      </c>
    </row>
    <row r="259" spans="2:7" x14ac:dyDescent="0.25">
      <c r="B259" s="37">
        <v>2023</v>
      </c>
      <c r="C259" s="35" t="s">
        <v>1829</v>
      </c>
      <c r="D259" s="32" t="s">
        <v>807</v>
      </c>
      <c r="E259" s="33" t="s">
        <v>808</v>
      </c>
      <c r="F259" s="34" t="s">
        <v>30</v>
      </c>
      <c r="G259" s="39">
        <f>ROUNDUP((Таблица1[[#This Row],[Дата представления]]-DATE(Таблица1[[#This Row],[Отчётный год]],12,31))/30.4,0)</f>
        <v>4</v>
      </c>
    </row>
    <row r="260" spans="2:7" x14ac:dyDescent="0.25">
      <c r="B260" s="37">
        <v>2023</v>
      </c>
      <c r="C260" s="35" t="s">
        <v>1533</v>
      </c>
      <c r="D260" s="32" t="s">
        <v>205</v>
      </c>
      <c r="E260" s="33" t="s">
        <v>206</v>
      </c>
      <c r="F260" s="34" t="s">
        <v>30</v>
      </c>
      <c r="G260" s="39">
        <f>ROUNDUP((Таблица1[[#This Row],[Дата представления]]-DATE(Таблица1[[#This Row],[Отчётный год]],12,31))/30.4,0)</f>
        <v>4</v>
      </c>
    </row>
    <row r="261" spans="2:7" x14ac:dyDescent="0.25">
      <c r="B261" s="37">
        <v>2023</v>
      </c>
      <c r="C261" s="35" t="s">
        <v>1534</v>
      </c>
      <c r="D261" s="32" t="s">
        <v>205</v>
      </c>
      <c r="E261" s="33" t="s">
        <v>206</v>
      </c>
      <c r="F261" s="34" t="s">
        <v>32</v>
      </c>
      <c r="G261" s="39">
        <f>ROUNDUP((Таблица1[[#This Row],[Дата представления]]-DATE(Таблица1[[#This Row],[Отчётный год]],12,31))/30.4,0)</f>
        <v>4</v>
      </c>
    </row>
    <row r="262" spans="2:7" x14ac:dyDescent="0.25">
      <c r="B262" s="37">
        <v>2023</v>
      </c>
      <c r="C262" s="35" t="s">
        <v>1818</v>
      </c>
      <c r="D262" s="32" t="s">
        <v>783</v>
      </c>
      <c r="E262" s="33" t="s">
        <v>784</v>
      </c>
      <c r="F262" s="34" t="s">
        <v>32</v>
      </c>
      <c r="G262" s="39">
        <f>ROUNDUP((Таблица1[[#This Row],[Дата представления]]-DATE(Таблица1[[#This Row],[Отчётный год]],12,31))/30.4,0)</f>
        <v>4</v>
      </c>
    </row>
    <row r="263" spans="2:7" x14ac:dyDescent="0.25">
      <c r="B263" s="37">
        <v>2023</v>
      </c>
      <c r="C263" s="35" t="s">
        <v>1817</v>
      </c>
      <c r="D263" s="32" t="s">
        <v>783</v>
      </c>
      <c r="E263" s="33" t="s">
        <v>784</v>
      </c>
      <c r="F263" s="34" t="s">
        <v>30</v>
      </c>
      <c r="G263" s="39">
        <f>ROUNDUP((Таблица1[[#This Row],[Дата представления]]-DATE(Таблица1[[#This Row],[Отчётный год]],12,31))/30.4,0)</f>
        <v>4</v>
      </c>
    </row>
    <row r="264" spans="2:7" x14ac:dyDescent="0.25">
      <c r="B264" s="37">
        <v>2023</v>
      </c>
      <c r="C264" s="35" t="s">
        <v>1830</v>
      </c>
      <c r="D264" s="32" t="s">
        <v>807</v>
      </c>
      <c r="E264" s="33" t="s">
        <v>808</v>
      </c>
      <c r="F264" s="34" t="s">
        <v>32</v>
      </c>
      <c r="G264" s="39">
        <f>ROUNDUP((Таблица1[[#This Row],[Дата представления]]-DATE(Таблица1[[#This Row],[Отчётный год]],12,31))/30.4,0)</f>
        <v>4</v>
      </c>
    </row>
    <row r="265" spans="2:7" x14ac:dyDescent="0.25">
      <c r="B265" s="37">
        <v>2023</v>
      </c>
      <c r="C265" s="35" t="s">
        <v>1915</v>
      </c>
      <c r="D265" s="32" t="s">
        <v>971</v>
      </c>
      <c r="E265" s="33" t="s">
        <v>972</v>
      </c>
      <c r="F265" s="34" t="s">
        <v>30</v>
      </c>
      <c r="G265" s="39">
        <f>ROUNDUP((Таблица1[[#This Row],[Дата представления]]-DATE(Таблица1[[#This Row],[Отчётный год]],12,31))/30.4,0)</f>
        <v>4</v>
      </c>
    </row>
    <row r="266" spans="2:7" x14ac:dyDescent="0.25">
      <c r="B266" s="37">
        <v>2023</v>
      </c>
      <c r="C266" s="35" t="s">
        <v>1439</v>
      </c>
      <c r="D266" s="32" t="s">
        <v>1440</v>
      </c>
      <c r="E266" s="33" t="s">
        <v>1441</v>
      </c>
      <c r="F266" s="34" t="s">
        <v>8</v>
      </c>
      <c r="G266" s="39">
        <f>ROUNDUP((Таблица1[[#This Row],[Дата представления]]-DATE(Таблица1[[#This Row],[Отчётный год]],12,31))/30.4,0)</f>
        <v>4</v>
      </c>
    </row>
    <row r="267" spans="2:7" x14ac:dyDescent="0.25">
      <c r="B267" s="37">
        <v>2023</v>
      </c>
      <c r="C267" s="35" t="s">
        <v>1745</v>
      </c>
      <c r="D267" s="32" t="s">
        <v>639</v>
      </c>
      <c r="E267" s="33" t="s">
        <v>640</v>
      </c>
      <c r="F267" s="34" t="s">
        <v>30</v>
      </c>
      <c r="G267" s="39">
        <f>ROUNDUP((Таблица1[[#This Row],[Дата представления]]-DATE(Таблица1[[#This Row],[Отчётный год]],12,31))/30.4,0)</f>
        <v>4</v>
      </c>
    </row>
    <row r="268" spans="2:7" x14ac:dyDescent="0.25">
      <c r="B268" s="37">
        <v>2023</v>
      </c>
      <c r="C268" s="35" t="s">
        <v>1746</v>
      </c>
      <c r="D268" s="32" t="s">
        <v>639</v>
      </c>
      <c r="E268" s="33" t="s">
        <v>640</v>
      </c>
      <c r="F268" s="34" t="s">
        <v>32</v>
      </c>
      <c r="G268" s="39">
        <f>ROUNDUP((Таблица1[[#This Row],[Дата представления]]-DATE(Таблица1[[#This Row],[Отчётный год]],12,31))/30.4,0)</f>
        <v>4</v>
      </c>
    </row>
    <row r="269" spans="2:7" x14ac:dyDescent="0.25">
      <c r="B269" s="37">
        <v>2023</v>
      </c>
      <c r="C269" s="35" t="s">
        <v>1916</v>
      </c>
      <c r="D269" s="32" t="s">
        <v>971</v>
      </c>
      <c r="E269" s="33" t="s">
        <v>972</v>
      </c>
      <c r="F269" s="34" t="s">
        <v>32</v>
      </c>
      <c r="G269" s="39">
        <f>ROUNDUP((Таблица1[[#This Row],[Дата представления]]-DATE(Таблица1[[#This Row],[Отчётный год]],12,31))/30.4,0)</f>
        <v>4</v>
      </c>
    </row>
    <row r="270" spans="2:7" x14ac:dyDescent="0.25">
      <c r="B270" s="37">
        <v>2023</v>
      </c>
      <c r="C270" s="35" t="s">
        <v>1842</v>
      </c>
      <c r="D270" s="32" t="s">
        <v>831</v>
      </c>
      <c r="E270" s="33" t="s">
        <v>832</v>
      </c>
      <c r="F270" s="34" t="s">
        <v>32</v>
      </c>
      <c r="G270" s="39">
        <f>ROUNDUP((Таблица1[[#This Row],[Дата представления]]-DATE(Таблица1[[#This Row],[Отчётный год]],12,31))/30.4,0)</f>
        <v>4</v>
      </c>
    </row>
    <row r="271" spans="2:7" x14ac:dyDescent="0.25">
      <c r="B271" s="37">
        <v>2023</v>
      </c>
      <c r="C271" s="35" t="s">
        <v>1841</v>
      </c>
      <c r="D271" s="32" t="s">
        <v>831</v>
      </c>
      <c r="E271" s="33" t="s">
        <v>832</v>
      </c>
      <c r="F271" s="34" t="s">
        <v>30</v>
      </c>
      <c r="G271" s="39">
        <f>ROUNDUP((Таблица1[[#This Row],[Дата представления]]-DATE(Таблица1[[#This Row],[Отчётный год]],12,31))/30.4,0)</f>
        <v>4</v>
      </c>
    </row>
    <row r="272" spans="2:7" x14ac:dyDescent="0.25">
      <c r="B272" s="37">
        <v>2023</v>
      </c>
      <c r="C272" s="35" t="s">
        <v>2048</v>
      </c>
      <c r="D272" s="32" t="s">
        <v>1225</v>
      </c>
      <c r="E272" s="33" t="s">
        <v>1226</v>
      </c>
      <c r="F272" s="34" t="s">
        <v>32</v>
      </c>
      <c r="G272" s="39">
        <f>ROUNDUP((Таблица1[[#This Row],[Дата представления]]-DATE(Таблица1[[#This Row],[Отчётный год]],12,31))/30.4,0)</f>
        <v>4</v>
      </c>
    </row>
    <row r="273" spans="2:7" x14ac:dyDescent="0.25">
      <c r="B273" s="37">
        <v>2023</v>
      </c>
      <c r="C273" s="35" t="s">
        <v>2131</v>
      </c>
      <c r="D273" s="32" t="s">
        <v>1401</v>
      </c>
      <c r="E273" s="33" t="s">
        <v>1402</v>
      </c>
      <c r="F273" s="34" t="s">
        <v>30</v>
      </c>
      <c r="G273" s="39">
        <f>ROUNDUP((Таблица1[[#This Row],[Дата представления]]-DATE(Таблица1[[#This Row],[Отчётный год]],12,31))/30.4,0)</f>
        <v>4</v>
      </c>
    </row>
    <row r="274" spans="2:7" x14ac:dyDescent="0.25">
      <c r="B274" s="37">
        <v>2023</v>
      </c>
      <c r="C274" s="35" t="s">
        <v>2132</v>
      </c>
      <c r="D274" s="32" t="s">
        <v>1401</v>
      </c>
      <c r="E274" s="33" t="s">
        <v>1402</v>
      </c>
      <c r="F274" s="34" t="s">
        <v>32</v>
      </c>
      <c r="G274" s="39">
        <f>ROUNDUP((Таблица1[[#This Row],[Дата представления]]-DATE(Таблица1[[#This Row],[Отчётный год]],12,31))/30.4,0)</f>
        <v>4</v>
      </c>
    </row>
    <row r="275" spans="2:7" x14ac:dyDescent="0.25">
      <c r="B275" s="37">
        <v>2023</v>
      </c>
      <c r="C275" s="35" t="s">
        <v>2047</v>
      </c>
      <c r="D275" s="32" t="s">
        <v>1225</v>
      </c>
      <c r="E275" s="33" t="s">
        <v>1226</v>
      </c>
      <c r="F275" s="34" t="s">
        <v>30</v>
      </c>
      <c r="G275" s="39">
        <f>ROUNDUP((Таблица1[[#This Row],[Дата представления]]-DATE(Таблица1[[#This Row],[Отчётный год]],12,31))/30.4,0)</f>
        <v>4</v>
      </c>
    </row>
    <row r="276" spans="2:7" x14ac:dyDescent="0.25">
      <c r="B276" s="37">
        <v>2023</v>
      </c>
      <c r="C276" s="35" t="s">
        <v>2133</v>
      </c>
      <c r="D276" s="32" t="s">
        <v>1405</v>
      </c>
      <c r="E276" s="33" t="s">
        <v>1406</v>
      </c>
      <c r="F276" s="34" t="s">
        <v>30</v>
      </c>
      <c r="G276" s="39">
        <f>ROUNDUP((Таблица1[[#This Row],[Дата представления]]-DATE(Таблица1[[#This Row],[Отчётный год]],12,31))/30.4,0)</f>
        <v>4</v>
      </c>
    </row>
    <row r="277" spans="2:7" x14ac:dyDescent="0.25">
      <c r="B277" s="37">
        <v>2023</v>
      </c>
      <c r="C277" s="35" t="s">
        <v>2134</v>
      </c>
      <c r="D277" s="32" t="s">
        <v>1405</v>
      </c>
      <c r="E277" s="33" t="s">
        <v>1406</v>
      </c>
      <c r="F277" s="34" t="s">
        <v>32</v>
      </c>
      <c r="G277" s="39">
        <f>ROUNDUP((Таблица1[[#This Row],[Дата представления]]-DATE(Таблица1[[#This Row],[Отчётный год]],12,31))/30.4,0)</f>
        <v>4</v>
      </c>
    </row>
    <row r="278" spans="2:7" x14ac:dyDescent="0.25">
      <c r="B278" s="37">
        <v>2023</v>
      </c>
      <c r="C278" s="35" t="s">
        <v>1569</v>
      </c>
      <c r="D278" s="32" t="s">
        <v>277</v>
      </c>
      <c r="E278" s="33" t="s">
        <v>278</v>
      </c>
      <c r="F278" s="34" t="s">
        <v>30</v>
      </c>
      <c r="G278" s="39">
        <f>ROUNDUP((Таблица1[[#This Row],[Дата представления]]-DATE(Таблица1[[#This Row],[Отчётный год]],12,31))/30.4,0)</f>
        <v>4</v>
      </c>
    </row>
    <row r="279" spans="2:7" x14ac:dyDescent="0.25">
      <c r="B279" s="37">
        <v>2023</v>
      </c>
      <c r="C279" s="35" t="s">
        <v>1570</v>
      </c>
      <c r="D279" s="32" t="s">
        <v>277</v>
      </c>
      <c r="E279" s="33" t="s">
        <v>278</v>
      </c>
      <c r="F279" s="34" t="s">
        <v>32</v>
      </c>
      <c r="G279" s="39">
        <f>ROUNDUP((Таблица1[[#This Row],[Дата представления]]-DATE(Таблица1[[#This Row],[Отчётный год]],12,31))/30.4,0)</f>
        <v>4</v>
      </c>
    </row>
    <row r="280" spans="2:7" x14ac:dyDescent="0.25">
      <c r="B280" s="37">
        <v>2023</v>
      </c>
      <c r="C280" s="35" t="s">
        <v>1744</v>
      </c>
      <c r="D280" s="32" t="s">
        <v>635</v>
      </c>
      <c r="E280" s="33" t="s">
        <v>636</v>
      </c>
      <c r="F280" s="34" t="s">
        <v>32</v>
      </c>
      <c r="G280" s="39">
        <f>ROUNDUP((Таблица1[[#This Row],[Дата представления]]-DATE(Таблица1[[#This Row],[Отчётный год]],12,31))/30.4,0)</f>
        <v>4</v>
      </c>
    </row>
    <row r="281" spans="2:7" x14ac:dyDescent="0.25">
      <c r="B281" s="37">
        <v>2023</v>
      </c>
      <c r="C281" s="35" t="s">
        <v>1660</v>
      </c>
      <c r="D281" s="32" t="s">
        <v>461</v>
      </c>
      <c r="E281" s="33" t="s">
        <v>462</v>
      </c>
      <c r="F281" s="34" t="s">
        <v>32</v>
      </c>
      <c r="G281" s="39">
        <f>ROUNDUP((Таблица1[[#This Row],[Дата представления]]-DATE(Таблица1[[#This Row],[Отчётный год]],12,31))/30.4,0)</f>
        <v>4</v>
      </c>
    </row>
    <row r="282" spans="2:7" x14ac:dyDescent="0.25">
      <c r="B282" s="37">
        <v>2023</v>
      </c>
      <c r="C282" s="35" t="s">
        <v>1546</v>
      </c>
      <c r="D282" s="32" t="s">
        <v>229</v>
      </c>
      <c r="E282" s="33" t="s">
        <v>230</v>
      </c>
      <c r="F282" s="34" t="s">
        <v>32</v>
      </c>
      <c r="G282" s="39">
        <f>ROUNDUP((Таблица1[[#This Row],[Дата представления]]-DATE(Таблица1[[#This Row],[Отчётный год]],12,31))/30.4,0)</f>
        <v>4</v>
      </c>
    </row>
    <row r="283" spans="2:7" x14ac:dyDescent="0.25">
      <c r="B283" s="37">
        <v>2023</v>
      </c>
      <c r="C283" s="35" t="s">
        <v>1948</v>
      </c>
      <c r="D283" s="32" t="s">
        <v>1034</v>
      </c>
      <c r="E283" s="33" t="s">
        <v>1035</v>
      </c>
      <c r="F283" s="34" t="s">
        <v>32</v>
      </c>
      <c r="G283" s="39">
        <f>ROUNDUP((Таблица1[[#This Row],[Дата представления]]-DATE(Таблица1[[#This Row],[Отчётный год]],12,31))/30.4,0)</f>
        <v>4</v>
      </c>
    </row>
    <row r="284" spans="2:7" x14ac:dyDescent="0.25">
      <c r="B284" s="37">
        <v>2023</v>
      </c>
      <c r="C284" s="35" t="s">
        <v>1659</v>
      </c>
      <c r="D284" s="32" t="s">
        <v>461</v>
      </c>
      <c r="E284" s="33" t="s">
        <v>462</v>
      </c>
      <c r="F284" s="34" t="s">
        <v>30</v>
      </c>
      <c r="G284" s="39">
        <f>ROUNDUP((Таблица1[[#This Row],[Дата представления]]-DATE(Таблица1[[#This Row],[Отчётный год]],12,31))/30.4,0)</f>
        <v>4</v>
      </c>
    </row>
    <row r="285" spans="2:7" x14ac:dyDescent="0.25">
      <c r="B285" s="37">
        <v>2023</v>
      </c>
      <c r="C285" s="35" t="s">
        <v>1532</v>
      </c>
      <c r="D285" s="32" t="s">
        <v>201</v>
      </c>
      <c r="E285" s="33" t="s">
        <v>202</v>
      </c>
      <c r="F285" s="34" t="s">
        <v>32</v>
      </c>
      <c r="G285" s="39">
        <f>ROUNDUP((Таблица1[[#This Row],[Дата представления]]-DATE(Таблица1[[#This Row],[Отчётный год]],12,31))/30.4,0)</f>
        <v>4</v>
      </c>
    </row>
    <row r="286" spans="2:7" x14ac:dyDescent="0.25">
      <c r="B286" s="37">
        <v>2023</v>
      </c>
      <c r="C286" s="35" t="s">
        <v>1531</v>
      </c>
      <c r="D286" s="32" t="s">
        <v>201</v>
      </c>
      <c r="E286" s="33" t="s">
        <v>202</v>
      </c>
      <c r="F286" s="34" t="s">
        <v>30</v>
      </c>
      <c r="G286" s="39">
        <f>ROUNDUP((Таблица1[[#This Row],[Дата представления]]-DATE(Таблица1[[#This Row],[Отчётный год]],12,31))/30.4,0)</f>
        <v>4</v>
      </c>
    </row>
    <row r="287" spans="2:7" x14ac:dyDescent="0.25">
      <c r="B287" s="37">
        <v>2023</v>
      </c>
      <c r="C287" s="35" t="s">
        <v>2146</v>
      </c>
      <c r="D287" s="32" t="s">
        <v>2144</v>
      </c>
      <c r="E287" s="33" t="s">
        <v>2145</v>
      </c>
      <c r="F287" s="34" t="s">
        <v>32</v>
      </c>
      <c r="G287" s="39">
        <f>ROUNDUP((Таблица1[[#This Row],[Дата представления]]-DATE(Таблица1[[#This Row],[Отчётный год]],12,31))/30.4,0)</f>
        <v>4</v>
      </c>
    </row>
    <row r="288" spans="2:7" x14ac:dyDescent="0.25">
      <c r="B288" s="37">
        <v>2023</v>
      </c>
      <c r="C288" s="35" t="s">
        <v>2143</v>
      </c>
      <c r="D288" s="32" t="s">
        <v>2144</v>
      </c>
      <c r="E288" s="33" t="s">
        <v>2145</v>
      </c>
      <c r="F288" s="34" t="s">
        <v>30</v>
      </c>
      <c r="G288" s="39">
        <f>ROUNDUP((Таблица1[[#This Row],[Дата представления]]-DATE(Таблица1[[#This Row],[Отчётный год]],12,31))/30.4,0)</f>
        <v>4</v>
      </c>
    </row>
    <row r="289" spans="2:7" x14ac:dyDescent="0.25">
      <c r="B289" s="37">
        <v>2023</v>
      </c>
      <c r="C289" s="35" t="s">
        <v>1743</v>
      </c>
      <c r="D289" s="32" t="s">
        <v>635</v>
      </c>
      <c r="E289" s="33" t="s">
        <v>636</v>
      </c>
      <c r="F289" s="34" t="s">
        <v>30</v>
      </c>
      <c r="G289" s="39">
        <f>ROUNDUP((Таблица1[[#This Row],[Дата представления]]-DATE(Таблица1[[#This Row],[Отчётный год]],12,31))/30.4,0)</f>
        <v>4</v>
      </c>
    </row>
    <row r="290" spans="2:7" x14ac:dyDescent="0.25">
      <c r="B290" s="37">
        <v>2023</v>
      </c>
      <c r="C290" s="35" t="s">
        <v>1545</v>
      </c>
      <c r="D290" s="32" t="s">
        <v>229</v>
      </c>
      <c r="E290" s="33" t="s">
        <v>230</v>
      </c>
      <c r="F290" s="34" t="s">
        <v>30</v>
      </c>
      <c r="G290" s="39">
        <f>ROUNDUP((Таблица1[[#This Row],[Дата представления]]-DATE(Таблица1[[#This Row],[Отчётный год]],12,31))/30.4,0)</f>
        <v>4</v>
      </c>
    </row>
    <row r="291" spans="2:7" x14ac:dyDescent="0.25">
      <c r="B291" s="37">
        <v>2023</v>
      </c>
      <c r="C291" s="35" t="s">
        <v>1616</v>
      </c>
      <c r="D291" s="32" t="s">
        <v>373</v>
      </c>
      <c r="E291" s="33" t="s">
        <v>374</v>
      </c>
      <c r="F291" s="34" t="s">
        <v>32</v>
      </c>
      <c r="G291" s="39">
        <f>ROUNDUP((Таблица1[[#This Row],[Дата представления]]-DATE(Таблица1[[#This Row],[Отчётный год]],12,31))/30.4,0)</f>
        <v>4</v>
      </c>
    </row>
    <row r="292" spans="2:7" x14ac:dyDescent="0.25">
      <c r="B292" s="37">
        <v>2023</v>
      </c>
      <c r="C292" s="35" t="s">
        <v>1879</v>
      </c>
      <c r="D292" s="32" t="s">
        <v>899</v>
      </c>
      <c r="E292" s="33" t="s">
        <v>900</v>
      </c>
      <c r="F292" s="34" t="s">
        <v>30</v>
      </c>
      <c r="G292" s="39">
        <f>ROUNDUP((Таблица1[[#This Row],[Дата представления]]-DATE(Таблица1[[#This Row],[Отчётный год]],12,31))/30.4,0)</f>
        <v>4</v>
      </c>
    </row>
    <row r="293" spans="2:7" x14ac:dyDescent="0.25">
      <c r="B293" s="37">
        <v>2023</v>
      </c>
      <c r="C293" s="35" t="s">
        <v>1615</v>
      </c>
      <c r="D293" s="32" t="s">
        <v>373</v>
      </c>
      <c r="E293" s="33" t="s">
        <v>374</v>
      </c>
      <c r="F293" s="34" t="s">
        <v>30</v>
      </c>
      <c r="G293" s="39">
        <f>ROUNDUP((Таблица1[[#This Row],[Дата представления]]-DATE(Таблица1[[#This Row],[Отчётный год]],12,31))/30.4,0)</f>
        <v>4</v>
      </c>
    </row>
    <row r="294" spans="2:7" x14ac:dyDescent="0.25">
      <c r="B294" s="37">
        <v>2023</v>
      </c>
      <c r="C294" s="35" t="s">
        <v>1880</v>
      </c>
      <c r="D294" s="32" t="s">
        <v>899</v>
      </c>
      <c r="E294" s="33" t="s">
        <v>900</v>
      </c>
      <c r="F294" s="34" t="s">
        <v>32</v>
      </c>
      <c r="G294" s="39">
        <f>ROUNDUP((Таблица1[[#This Row],[Дата представления]]-DATE(Таблица1[[#This Row],[Отчётный год]],12,31))/30.4,0)</f>
        <v>4</v>
      </c>
    </row>
    <row r="295" spans="2:7" x14ac:dyDescent="0.25">
      <c r="B295" s="37">
        <v>2023</v>
      </c>
      <c r="C295" s="35" t="s">
        <v>1608</v>
      </c>
      <c r="D295" s="32" t="s">
        <v>357</v>
      </c>
      <c r="E295" s="33" t="s">
        <v>358</v>
      </c>
      <c r="F295" s="34" t="s">
        <v>32</v>
      </c>
      <c r="G295" s="39">
        <f>ROUNDUP((Таблица1[[#This Row],[Дата представления]]-DATE(Таблица1[[#This Row],[Отчётный год]],12,31))/30.4,0)</f>
        <v>4</v>
      </c>
    </row>
    <row r="296" spans="2:7" x14ac:dyDescent="0.25">
      <c r="B296" s="37">
        <v>2023</v>
      </c>
      <c r="C296" s="35" t="s">
        <v>1947</v>
      </c>
      <c r="D296" s="32" t="s">
        <v>1034</v>
      </c>
      <c r="E296" s="33" t="s">
        <v>1035</v>
      </c>
      <c r="F296" s="34" t="s">
        <v>30</v>
      </c>
      <c r="G296" s="39">
        <f>ROUNDUP((Таблица1[[#This Row],[Дата представления]]-DATE(Таблица1[[#This Row],[Отчётный год]],12,31))/30.4,0)</f>
        <v>4</v>
      </c>
    </row>
    <row r="297" spans="2:7" x14ac:dyDescent="0.25">
      <c r="B297" s="37">
        <v>2023</v>
      </c>
      <c r="C297" s="35" t="s">
        <v>1448</v>
      </c>
      <c r="D297" s="32" t="s">
        <v>37</v>
      </c>
      <c r="E297" s="33" t="s">
        <v>38</v>
      </c>
      <c r="F297" s="34" t="s">
        <v>30</v>
      </c>
      <c r="G297" s="39">
        <f>ROUNDUP((Таблица1[[#This Row],[Дата представления]]-DATE(Таблица1[[#This Row],[Отчётный год]],12,31))/30.4,0)</f>
        <v>4</v>
      </c>
    </row>
    <row r="298" spans="2:7" x14ac:dyDescent="0.25">
      <c r="B298" s="37">
        <v>2023</v>
      </c>
      <c r="C298" s="35" t="s">
        <v>2013</v>
      </c>
      <c r="D298" s="32" t="s">
        <v>1157</v>
      </c>
      <c r="E298" s="33" t="s">
        <v>1158</v>
      </c>
      <c r="F298" s="34" t="s">
        <v>30</v>
      </c>
      <c r="G298" s="39">
        <f>ROUNDUP((Таблица1[[#This Row],[Дата представления]]-DATE(Таблица1[[#This Row],[Отчётный год]],12,31))/30.4,0)</f>
        <v>4</v>
      </c>
    </row>
    <row r="299" spans="2:7" x14ac:dyDescent="0.25">
      <c r="B299" s="37">
        <v>2023</v>
      </c>
      <c r="C299" s="35" t="s">
        <v>2014</v>
      </c>
      <c r="D299" s="32" t="s">
        <v>1157</v>
      </c>
      <c r="E299" s="33" t="s">
        <v>1158</v>
      </c>
      <c r="F299" s="34" t="s">
        <v>32</v>
      </c>
      <c r="G299" s="39">
        <f>ROUNDUP((Таблица1[[#This Row],[Дата представления]]-DATE(Таблица1[[#This Row],[Отчётный год]],12,31))/30.4,0)</f>
        <v>4</v>
      </c>
    </row>
    <row r="300" spans="2:7" x14ac:dyDescent="0.25">
      <c r="B300" s="37">
        <v>2023</v>
      </c>
      <c r="C300" s="35" t="s">
        <v>1607</v>
      </c>
      <c r="D300" s="32" t="s">
        <v>357</v>
      </c>
      <c r="E300" s="33" t="s">
        <v>358</v>
      </c>
      <c r="F300" s="34" t="s">
        <v>30</v>
      </c>
      <c r="G300" s="39">
        <f>ROUNDUP((Таблица1[[#This Row],[Дата представления]]-DATE(Таблица1[[#This Row],[Отчётный год]],12,31))/30.4,0)</f>
        <v>4</v>
      </c>
    </row>
    <row r="301" spans="2:7" x14ac:dyDescent="0.25">
      <c r="B301" s="37">
        <v>2023</v>
      </c>
      <c r="C301" s="35" t="s">
        <v>1662</v>
      </c>
      <c r="D301" s="32" t="s">
        <v>465</v>
      </c>
      <c r="E301" s="33" t="s">
        <v>466</v>
      </c>
      <c r="F301" s="34" t="s">
        <v>32</v>
      </c>
      <c r="G301" s="39">
        <f>ROUNDUP((Таблица1[[#This Row],[Дата представления]]-DATE(Таблица1[[#This Row],[Отчётный год]],12,31))/30.4,0)</f>
        <v>4</v>
      </c>
    </row>
    <row r="302" spans="2:7" x14ac:dyDescent="0.25">
      <c r="B302" s="37">
        <v>2023</v>
      </c>
      <c r="C302" s="35" t="s">
        <v>1661</v>
      </c>
      <c r="D302" s="32" t="s">
        <v>465</v>
      </c>
      <c r="E302" s="33" t="s">
        <v>466</v>
      </c>
      <c r="F302" s="34" t="s">
        <v>30</v>
      </c>
      <c r="G302" s="39">
        <f>ROUNDUP((Таблица1[[#This Row],[Дата представления]]-DATE(Таблица1[[#This Row],[Отчётный год]],12,31))/30.4,0)</f>
        <v>4</v>
      </c>
    </row>
    <row r="303" spans="2:7" x14ac:dyDescent="0.25">
      <c r="B303" s="37">
        <v>2023</v>
      </c>
      <c r="C303" s="35" t="s">
        <v>1819</v>
      </c>
      <c r="D303" s="32" t="s">
        <v>787</v>
      </c>
      <c r="E303" s="33" t="s">
        <v>788</v>
      </c>
      <c r="F303" s="34" t="s">
        <v>30</v>
      </c>
      <c r="G303" s="39">
        <f>ROUNDUP((Таблица1[[#This Row],[Дата представления]]-DATE(Таблица1[[#This Row],[Отчётный год]],12,31))/30.4,0)</f>
        <v>4</v>
      </c>
    </row>
    <row r="304" spans="2:7" x14ac:dyDescent="0.25">
      <c r="B304" s="37">
        <v>2023</v>
      </c>
      <c r="C304" s="35" t="s">
        <v>1820</v>
      </c>
      <c r="D304" s="32" t="s">
        <v>787</v>
      </c>
      <c r="E304" s="33" t="s">
        <v>788</v>
      </c>
      <c r="F304" s="34" t="s">
        <v>32</v>
      </c>
      <c r="G304" s="39">
        <f>ROUNDUP((Таблица1[[#This Row],[Дата представления]]-DATE(Таблица1[[#This Row],[Отчётный год]],12,31))/30.4,0)</f>
        <v>4</v>
      </c>
    </row>
    <row r="305" spans="2:7" x14ac:dyDescent="0.25">
      <c r="B305" s="37">
        <v>2023</v>
      </c>
      <c r="C305" s="35" t="s">
        <v>1856</v>
      </c>
      <c r="D305" s="32" t="s">
        <v>1854</v>
      </c>
      <c r="E305" s="33" t="s">
        <v>1855</v>
      </c>
      <c r="F305" s="34" t="s">
        <v>32</v>
      </c>
      <c r="G305" s="39">
        <f>ROUNDUP((Таблица1[[#This Row],[Дата представления]]-DATE(Таблица1[[#This Row],[Отчётный год]],12,31))/30.4,0)</f>
        <v>4</v>
      </c>
    </row>
    <row r="306" spans="2:7" x14ac:dyDescent="0.25">
      <c r="B306" s="37">
        <v>2023</v>
      </c>
      <c r="C306" s="35" t="s">
        <v>1496</v>
      </c>
      <c r="D306" s="32" t="s">
        <v>129</v>
      </c>
      <c r="E306" s="33" t="s">
        <v>130</v>
      </c>
      <c r="F306" s="34" t="s">
        <v>32</v>
      </c>
      <c r="G306" s="39">
        <f>ROUNDUP((Таблица1[[#This Row],[Дата представления]]-DATE(Таблица1[[#This Row],[Отчётный год]],12,31))/30.4,0)</f>
        <v>4</v>
      </c>
    </row>
    <row r="307" spans="2:7" x14ac:dyDescent="0.25">
      <c r="B307" s="37">
        <v>2023</v>
      </c>
      <c r="C307" s="35" t="s">
        <v>1495</v>
      </c>
      <c r="D307" s="32" t="s">
        <v>129</v>
      </c>
      <c r="E307" s="33" t="s">
        <v>130</v>
      </c>
      <c r="F307" s="34" t="s">
        <v>30</v>
      </c>
      <c r="G307" s="39">
        <f>ROUNDUP((Таблица1[[#This Row],[Дата представления]]-DATE(Таблица1[[#This Row],[Отчётный год]],12,31))/30.4,0)</f>
        <v>4</v>
      </c>
    </row>
    <row r="308" spans="2:7" x14ac:dyDescent="0.25">
      <c r="B308" s="37">
        <v>2023</v>
      </c>
      <c r="C308" s="35" t="s">
        <v>1958</v>
      </c>
      <c r="D308" s="32" t="s">
        <v>1054</v>
      </c>
      <c r="E308" s="33" t="s">
        <v>1055</v>
      </c>
      <c r="F308" s="34" t="s">
        <v>32</v>
      </c>
      <c r="G308" s="39">
        <f>ROUNDUP((Таблица1[[#This Row],[Дата представления]]-DATE(Таблица1[[#This Row],[Отчётный год]],12,31))/30.4,0)</f>
        <v>4</v>
      </c>
    </row>
    <row r="309" spans="2:7" x14ac:dyDescent="0.25">
      <c r="B309" s="37">
        <v>2023</v>
      </c>
      <c r="C309" s="35" t="s">
        <v>1957</v>
      </c>
      <c r="D309" s="32" t="s">
        <v>1054</v>
      </c>
      <c r="E309" s="33" t="s">
        <v>1055</v>
      </c>
      <c r="F309" s="34" t="s">
        <v>30</v>
      </c>
      <c r="G309" s="39">
        <f>ROUNDUP((Таблица1[[#This Row],[Дата представления]]-DATE(Таблица1[[#This Row],[Отчётный год]],12,31))/30.4,0)</f>
        <v>4</v>
      </c>
    </row>
    <row r="310" spans="2:7" x14ac:dyDescent="0.25">
      <c r="B310" s="37">
        <v>2023</v>
      </c>
      <c r="C310" s="35" t="s">
        <v>2128</v>
      </c>
      <c r="D310" s="32" t="s">
        <v>1393</v>
      </c>
      <c r="E310" s="33" t="s">
        <v>1394</v>
      </c>
      <c r="F310" s="34" t="s">
        <v>32</v>
      </c>
      <c r="G310" s="39">
        <f>ROUNDUP((Таблица1[[#This Row],[Дата представления]]-DATE(Таблица1[[#This Row],[Отчётный год]],12,31))/30.4,0)</f>
        <v>4</v>
      </c>
    </row>
    <row r="311" spans="2:7" x14ac:dyDescent="0.25">
      <c r="B311" s="37">
        <v>2023</v>
      </c>
      <c r="C311" s="35" t="s">
        <v>1447</v>
      </c>
      <c r="D311" s="32" t="s">
        <v>34</v>
      </c>
      <c r="E311" s="33" t="s">
        <v>4</v>
      </c>
      <c r="F311" s="34" t="s">
        <v>32</v>
      </c>
      <c r="G311" s="39">
        <f>ROUNDUP((Таблица1[[#This Row],[Дата представления]]-DATE(Таблица1[[#This Row],[Отчётный год]],12,31))/30.4,0)</f>
        <v>4</v>
      </c>
    </row>
    <row r="312" spans="2:7" x14ac:dyDescent="0.25">
      <c r="B312" s="37">
        <v>2023</v>
      </c>
      <c r="C312" s="35" t="s">
        <v>1446</v>
      </c>
      <c r="D312" s="32" t="s">
        <v>34</v>
      </c>
      <c r="E312" s="33" t="s">
        <v>4</v>
      </c>
      <c r="F312" s="34" t="s">
        <v>30</v>
      </c>
      <c r="G312" s="39">
        <f>ROUNDUP((Таблица1[[#This Row],[Дата представления]]-DATE(Таблица1[[#This Row],[Отчётный год]],12,31))/30.4,0)</f>
        <v>4</v>
      </c>
    </row>
    <row r="313" spans="2:7" x14ac:dyDescent="0.25">
      <c r="B313" s="37">
        <v>2023</v>
      </c>
      <c r="C313" s="35" t="s">
        <v>2127</v>
      </c>
      <c r="D313" s="32" t="s">
        <v>1393</v>
      </c>
      <c r="E313" s="33" t="s">
        <v>1394</v>
      </c>
      <c r="F313" s="34" t="s">
        <v>30</v>
      </c>
      <c r="G313" s="39">
        <f>ROUNDUP((Таблица1[[#This Row],[Дата представления]]-DATE(Таблица1[[#This Row],[Отчётный год]],12,31))/30.4,0)</f>
        <v>4</v>
      </c>
    </row>
    <row r="314" spans="2:7" x14ac:dyDescent="0.25">
      <c r="B314" s="37">
        <v>2023</v>
      </c>
      <c r="C314" s="35" t="s">
        <v>1769</v>
      </c>
      <c r="D314" s="32" t="s">
        <v>687</v>
      </c>
      <c r="E314" s="33" t="s">
        <v>688</v>
      </c>
      <c r="F314" s="34" t="s">
        <v>30</v>
      </c>
      <c r="G314" s="39">
        <f>ROUNDUP((Таблица1[[#This Row],[Дата представления]]-DATE(Таблица1[[#This Row],[Отчётный год]],12,31))/30.4,0)</f>
        <v>4</v>
      </c>
    </row>
    <row r="315" spans="2:7" x14ac:dyDescent="0.25">
      <c r="B315" s="37">
        <v>2023</v>
      </c>
      <c r="C315" s="35" t="s">
        <v>1582</v>
      </c>
      <c r="D315" s="32" t="s">
        <v>301</v>
      </c>
      <c r="E315" s="33" t="s">
        <v>302</v>
      </c>
      <c r="F315" s="34" t="s">
        <v>32</v>
      </c>
      <c r="G315" s="39">
        <f>ROUNDUP((Таблица1[[#This Row],[Дата представления]]-DATE(Таблица1[[#This Row],[Отчётный год]],12,31))/30.4,0)</f>
        <v>4</v>
      </c>
    </row>
    <row r="316" spans="2:7" x14ac:dyDescent="0.25">
      <c r="B316" s="37">
        <v>2023</v>
      </c>
      <c r="C316" s="35" t="s">
        <v>1770</v>
      </c>
      <c r="D316" s="32" t="s">
        <v>687</v>
      </c>
      <c r="E316" s="33" t="s">
        <v>688</v>
      </c>
      <c r="F316" s="34" t="s">
        <v>32</v>
      </c>
      <c r="G316" s="39">
        <f>ROUNDUP((Таблица1[[#This Row],[Дата представления]]-DATE(Таблица1[[#This Row],[Отчётный год]],12,31))/30.4,0)</f>
        <v>4</v>
      </c>
    </row>
    <row r="317" spans="2:7" x14ac:dyDescent="0.25">
      <c r="B317" s="37">
        <v>2023</v>
      </c>
      <c r="C317" s="35" t="s">
        <v>1643</v>
      </c>
      <c r="D317" s="32" t="s">
        <v>429</v>
      </c>
      <c r="E317" s="33" t="s">
        <v>430</v>
      </c>
      <c r="F317" s="34" t="s">
        <v>30</v>
      </c>
      <c r="G317" s="39">
        <f>ROUNDUP((Таблица1[[#This Row],[Дата представления]]-DATE(Таблица1[[#This Row],[Отчётный год]],12,31))/30.4,0)</f>
        <v>4</v>
      </c>
    </row>
    <row r="318" spans="2:7" x14ac:dyDescent="0.25">
      <c r="B318" s="37">
        <v>2023</v>
      </c>
      <c r="C318" s="35" t="s">
        <v>1644</v>
      </c>
      <c r="D318" s="32" t="s">
        <v>429</v>
      </c>
      <c r="E318" s="33" t="s">
        <v>430</v>
      </c>
      <c r="F318" s="34" t="s">
        <v>32</v>
      </c>
      <c r="G318" s="39">
        <f>ROUNDUP((Таблица1[[#This Row],[Дата представления]]-DATE(Таблица1[[#This Row],[Отчётный год]],12,31))/30.4,0)</f>
        <v>4</v>
      </c>
    </row>
    <row r="319" spans="2:7" x14ac:dyDescent="0.25">
      <c r="B319" s="37">
        <v>2023</v>
      </c>
      <c r="C319" s="35" t="s">
        <v>1972</v>
      </c>
      <c r="D319" s="32" t="s">
        <v>1082</v>
      </c>
      <c r="E319" s="33" t="s">
        <v>1083</v>
      </c>
      <c r="F319" s="34" t="s">
        <v>32</v>
      </c>
      <c r="G319" s="39">
        <f>ROUNDUP((Таблица1[[#This Row],[Дата представления]]-DATE(Таблица1[[#This Row],[Отчётный год]],12,31))/30.4,0)</f>
        <v>4</v>
      </c>
    </row>
    <row r="320" spans="2:7" x14ac:dyDescent="0.25">
      <c r="B320" s="37">
        <v>2023</v>
      </c>
      <c r="C320" s="35" t="s">
        <v>1581</v>
      </c>
      <c r="D320" s="32" t="s">
        <v>301</v>
      </c>
      <c r="E320" s="33" t="s">
        <v>302</v>
      </c>
      <c r="F320" s="34" t="s">
        <v>30</v>
      </c>
      <c r="G320" s="39">
        <f>ROUNDUP((Таблица1[[#This Row],[Дата представления]]-DATE(Таблица1[[#This Row],[Отчётный год]],12,31))/30.4,0)</f>
        <v>4</v>
      </c>
    </row>
    <row r="321" spans="2:7" x14ac:dyDescent="0.25">
      <c r="B321" s="37">
        <v>2023</v>
      </c>
      <c r="C321" s="35" t="s">
        <v>1971</v>
      </c>
      <c r="D321" s="32" t="s">
        <v>1082</v>
      </c>
      <c r="E321" s="33" t="s">
        <v>1083</v>
      </c>
      <c r="F321" s="34" t="s">
        <v>30</v>
      </c>
      <c r="G321" s="39">
        <f>ROUNDUP((Таблица1[[#This Row],[Дата представления]]-DATE(Таблица1[[#This Row],[Отчётный год]],12,31))/30.4,0)</f>
        <v>4</v>
      </c>
    </row>
    <row r="322" spans="2:7" x14ac:dyDescent="0.25">
      <c r="B322" s="37">
        <v>2023</v>
      </c>
      <c r="C322" s="35" t="s">
        <v>1902</v>
      </c>
      <c r="D322" s="32" t="s">
        <v>943</v>
      </c>
      <c r="E322" s="33" t="s">
        <v>944</v>
      </c>
      <c r="F322" s="34" t="s">
        <v>32</v>
      </c>
      <c r="G322" s="39">
        <f>ROUNDUP((Таблица1[[#This Row],[Дата представления]]-DATE(Таблица1[[#This Row],[Отчётный год]],12,31))/30.4,0)</f>
        <v>4</v>
      </c>
    </row>
    <row r="323" spans="2:7" x14ac:dyDescent="0.25">
      <c r="B323" s="37">
        <v>2023</v>
      </c>
      <c r="C323" s="35" t="s">
        <v>1631</v>
      </c>
      <c r="D323" s="32" t="s">
        <v>405</v>
      </c>
      <c r="E323" s="33" t="s">
        <v>406</v>
      </c>
      <c r="F323" s="34" t="s">
        <v>30</v>
      </c>
      <c r="G323" s="39">
        <f>ROUNDUP((Таблица1[[#This Row],[Дата представления]]-DATE(Таблица1[[#This Row],[Отчётный год]],12,31))/30.4,0)</f>
        <v>4</v>
      </c>
    </row>
    <row r="324" spans="2:7" x14ac:dyDescent="0.25">
      <c r="B324" s="37">
        <v>2023</v>
      </c>
      <c r="C324" s="35" t="s">
        <v>1632</v>
      </c>
      <c r="D324" s="32" t="s">
        <v>405</v>
      </c>
      <c r="E324" s="33" t="s">
        <v>406</v>
      </c>
      <c r="F324" s="34" t="s">
        <v>32</v>
      </c>
      <c r="G324" s="39">
        <f>ROUNDUP((Таблица1[[#This Row],[Дата представления]]-DATE(Таблица1[[#This Row],[Отчётный год]],12,31))/30.4,0)</f>
        <v>4</v>
      </c>
    </row>
    <row r="325" spans="2:7" x14ac:dyDescent="0.25">
      <c r="B325" s="37">
        <v>2023</v>
      </c>
      <c r="C325" s="35" t="s">
        <v>1799</v>
      </c>
      <c r="D325" s="32" t="s">
        <v>747</v>
      </c>
      <c r="E325" s="33" t="s">
        <v>748</v>
      </c>
      <c r="F325" s="34" t="s">
        <v>30</v>
      </c>
      <c r="G325" s="39">
        <f>ROUNDUP((Таблица1[[#This Row],[Дата представления]]-DATE(Таблица1[[#This Row],[Отчётный год]],12,31))/30.4,0)</f>
        <v>4</v>
      </c>
    </row>
    <row r="326" spans="2:7" x14ac:dyDescent="0.25">
      <c r="B326" s="37">
        <v>2023</v>
      </c>
      <c r="C326" s="35" t="s">
        <v>1449</v>
      </c>
      <c r="D326" s="32" t="s">
        <v>37</v>
      </c>
      <c r="E326" s="33" t="s">
        <v>38</v>
      </c>
      <c r="F326" s="34" t="s">
        <v>32</v>
      </c>
      <c r="G326" s="39">
        <f>ROUNDUP((Таблица1[[#This Row],[Дата представления]]-DATE(Таблица1[[#This Row],[Отчётный год]],12,31))/30.4,0)</f>
        <v>4</v>
      </c>
    </row>
    <row r="327" spans="2:7" x14ac:dyDescent="0.25">
      <c r="B327" s="37">
        <v>2023</v>
      </c>
      <c r="C327" s="35" t="s">
        <v>1835</v>
      </c>
      <c r="D327" s="32" t="s">
        <v>819</v>
      </c>
      <c r="E327" s="33" t="s">
        <v>820</v>
      </c>
      <c r="F327" s="34" t="s">
        <v>30</v>
      </c>
      <c r="G327" s="39">
        <f>ROUNDUP((Таблица1[[#This Row],[Дата представления]]-DATE(Таблица1[[#This Row],[Отчётный год]],12,31))/30.4,0)</f>
        <v>4</v>
      </c>
    </row>
    <row r="328" spans="2:7" x14ac:dyDescent="0.25">
      <c r="B328" s="37">
        <v>2023</v>
      </c>
      <c r="C328" s="35" t="s">
        <v>1726</v>
      </c>
      <c r="D328" s="32" t="s">
        <v>599</v>
      </c>
      <c r="E328" s="33" t="s">
        <v>600</v>
      </c>
      <c r="F328" s="34" t="s">
        <v>32</v>
      </c>
      <c r="G328" s="39">
        <f>ROUNDUP((Таблица1[[#This Row],[Дата представления]]-DATE(Таблица1[[#This Row],[Отчётный год]],12,31))/30.4,0)</f>
        <v>4</v>
      </c>
    </row>
    <row r="329" spans="2:7" x14ac:dyDescent="0.25">
      <c r="B329" s="37">
        <v>2023</v>
      </c>
      <c r="C329" s="35" t="s">
        <v>1685</v>
      </c>
      <c r="D329" s="32" t="s">
        <v>513</v>
      </c>
      <c r="E329" s="33" t="s">
        <v>514</v>
      </c>
      <c r="F329" s="34" t="s">
        <v>30</v>
      </c>
      <c r="G329" s="39">
        <f>ROUNDUP((Таблица1[[#This Row],[Дата представления]]-DATE(Таблица1[[#This Row],[Отчётный год]],12,31))/30.4,0)</f>
        <v>4</v>
      </c>
    </row>
    <row r="330" spans="2:7" x14ac:dyDescent="0.25">
      <c r="B330" s="37">
        <v>2023</v>
      </c>
      <c r="C330" s="35" t="s">
        <v>1686</v>
      </c>
      <c r="D330" s="32" t="s">
        <v>513</v>
      </c>
      <c r="E330" s="33" t="s">
        <v>514</v>
      </c>
      <c r="F330" s="34" t="s">
        <v>32</v>
      </c>
      <c r="G330" s="39">
        <f>ROUNDUP((Таблица1[[#This Row],[Дата представления]]-DATE(Таблица1[[#This Row],[Отчётный год]],12,31))/30.4,0)</f>
        <v>4</v>
      </c>
    </row>
    <row r="331" spans="2:7" x14ac:dyDescent="0.25">
      <c r="B331" s="37">
        <v>2023</v>
      </c>
      <c r="C331" s="35" t="s">
        <v>1787</v>
      </c>
      <c r="D331" s="32" t="s">
        <v>723</v>
      </c>
      <c r="E331" s="33" t="s">
        <v>724</v>
      </c>
      <c r="F331" s="34" t="s">
        <v>30</v>
      </c>
      <c r="G331" s="39">
        <f>ROUNDUP((Таблица1[[#This Row],[Дата представления]]-DATE(Таблица1[[#This Row],[Отчётный год]],12,31))/30.4,0)</f>
        <v>4</v>
      </c>
    </row>
    <row r="332" spans="2:7" x14ac:dyDescent="0.25">
      <c r="B332" s="37">
        <v>2023</v>
      </c>
      <c r="C332" s="35" t="s">
        <v>1676</v>
      </c>
      <c r="D332" s="32" t="s">
        <v>493</v>
      </c>
      <c r="E332" s="33" t="s">
        <v>494</v>
      </c>
      <c r="F332" s="34" t="s">
        <v>32</v>
      </c>
      <c r="G332" s="39">
        <f>ROUNDUP((Таблица1[[#This Row],[Дата представления]]-DATE(Таблица1[[#This Row],[Отчётный год]],12,31))/30.4,0)</f>
        <v>4</v>
      </c>
    </row>
    <row r="333" spans="2:7" x14ac:dyDescent="0.25">
      <c r="B333" s="37">
        <v>2023</v>
      </c>
      <c r="C333" s="35" t="s">
        <v>1836</v>
      </c>
      <c r="D333" s="32" t="s">
        <v>819</v>
      </c>
      <c r="E333" s="33" t="s">
        <v>820</v>
      </c>
      <c r="F333" s="34" t="s">
        <v>32</v>
      </c>
      <c r="G333" s="39">
        <f>ROUNDUP((Таблица1[[#This Row],[Дата представления]]-DATE(Таблица1[[#This Row],[Отчётный год]],12,31))/30.4,0)</f>
        <v>4</v>
      </c>
    </row>
    <row r="334" spans="2:7" x14ac:dyDescent="0.25">
      <c r="B334" s="37">
        <v>2023</v>
      </c>
      <c r="C334" s="35" t="s">
        <v>1580</v>
      </c>
      <c r="D334" s="32" t="s">
        <v>297</v>
      </c>
      <c r="E334" s="33" t="s">
        <v>298</v>
      </c>
      <c r="F334" s="34" t="s">
        <v>32</v>
      </c>
      <c r="G334" s="39">
        <f>ROUNDUP((Таблица1[[#This Row],[Дата представления]]-DATE(Таблица1[[#This Row],[Отчётный год]],12,31))/30.4,0)</f>
        <v>4</v>
      </c>
    </row>
    <row r="335" spans="2:7" x14ac:dyDescent="0.25">
      <c r="B335" s="37">
        <v>2023</v>
      </c>
      <c r="C335" s="35" t="s">
        <v>1901</v>
      </c>
      <c r="D335" s="32" t="s">
        <v>943</v>
      </c>
      <c r="E335" s="33" t="s">
        <v>944</v>
      </c>
      <c r="F335" s="34" t="s">
        <v>30</v>
      </c>
      <c r="G335" s="39">
        <f>ROUNDUP((Таблица1[[#This Row],[Дата представления]]-DATE(Таблица1[[#This Row],[Отчётный год]],12,31))/30.4,0)</f>
        <v>4</v>
      </c>
    </row>
    <row r="336" spans="2:7" x14ac:dyDescent="0.25">
      <c r="B336" s="37">
        <v>2023</v>
      </c>
      <c r="C336" s="35" t="s">
        <v>1579</v>
      </c>
      <c r="D336" s="32" t="s">
        <v>297</v>
      </c>
      <c r="E336" s="33" t="s">
        <v>298</v>
      </c>
      <c r="F336" s="34" t="s">
        <v>30</v>
      </c>
      <c r="G336" s="39">
        <f>ROUNDUP((Таблица1[[#This Row],[Дата представления]]-DATE(Таблица1[[#This Row],[Отчётный год]],12,31))/30.4,0)</f>
        <v>4</v>
      </c>
    </row>
    <row r="337" spans="2:7" x14ac:dyDescent="0.25">
      <c r="B337" s="37">
        <v>2023</v>
      </c>
      <c r="C337" s="35" t="s">
        <v>2017</v>
      </c>
      <c r="D337" s="32" t="s">
        <v>1165</v>
      </c>
      <c r="E337" s="33" t="s">
        <v>1166</v>
      </c>
      <c r="F337" s="34" t="s">
        <v>30</v>
      </c>
      <c r="G337" s="39">
        <f>ROUNDUP((Таблица1[[#This Row],[Дата представления]]-DATE(Таблица1[[#This Row],[Отчётный год]],12,31))/30.4,0)</f>
        <v>4</v>
      </c>
    </row>
    <row r="338" spans="2:7" x14ac:dyDescent="0.25">
      <c r="B338" s="37">
        <v>2023</v>
      </c>
      <c r="C338" s="35" t="s">
        <v>1773</v>
      </c>
      <c r="D338" s="32" t="s">
        <v>695</v>
      </c>
      <c r="E338" s="33" t="s">
        <v>696</v>
      </c>
      <c r="F338" s="34" t="s">
        <v>30</v>
      </c>
      <c r="G338" s="39">
        <f>ROUNDUP((Таблица1[[#This Row],[Дата представления]]-DATE(Таблица1[[#This Row],[Отчётный год]],12,31))/30.4,0)</f>
        <v>4</v>
      </c>
    </row>
    <row r="339" spans="2:7" x14ac:dyDescent="0.25">
      <c r="B339" s="37">
        <v>2023</v>
      </c>
      <c r="C339" s="35" t="s">
        <v>1882</v>
      </c>
      <c r="D339" s="32" t="s">
        <v>903</v>
      </c>
      <c r="E339" s="33" t="s">
        <v>904</v>
      </c>
      <c r="F339" s="34" t="s">
        <v>32</v>
      </c>
      <c r="G339" s="39">
        <f>ROUNDUP((Таблица1[[#This Row],[Дата представления]]-DATE(Таблица1[[#This Row],[Отчётный год]],12,31))/30.4,0)</f>
        <v>4</v>
      </c>
    </row>
    <row r="340" spans="2:7" x14ac:dyDescent="0.25">
      <c r="B340" s="37">
        <v>2023</v>
      </c>
      <c r="C340" s="35" t="s">
        <v>1788</v>
      </c>
      <c r="D340" s="32" t="s">
        <v>723</v>
      </c>
      <c r="E340" s="33" t="s">
        <v>724</v>
      </c>
      <c r="F340" s="34" t="s">
        <v>32</v>
      </c>
      <c r="G340" s="39">
        <f>ROUNDUP((Таблица1[[#This Row],[Дата представления]]-DATE(Таблица1[[#This Row],[Отчётный год]],12,31))/30.4,0)</f>
        <v>4</v>
      </c>
    </row>
    <row r="341" spans="2:7" x14ac:dyDescent="0.25">
      <c r="B341" s="37">
        <v>2023</v>
      </c>
      <c r="C341" s="35" t="s">
        <v>1725</v>
      </c>
      <c r="D341" s="32" t="s">
        <v>599</v>
      </c>
      <c r="E341" s="33" t="s">
        <v>600</v>
      </c>
      <c r="F341" s="34" t="s">
        <v>30</v>
      </c>
      <c r="G341" s="39">
        <f>ROUNDUP((Таблица1[[#This Row],[Дата представления]]-DATE(Таблица1[[#This Row],[Отчётный год]],12,31))/30.4,0)</f>
        <v>4</v>
      </c>
    </row>
    <row r="342" spans="2:7" x14ac:dyDescent="0.25">
      <c r="B342" s="37">
        <v>2023</v>
      </c>
      <c r="C342" s="35" t="s">
        <v>1881</v>
      </c>
      <c r="D342" s="32" t="s">
        <v>903</v>
      </c>
      <c r="E342" s="33" t="s">
        <v>904</v>
      </c>
      <c r="F342" s="34" t="s">
        <v>30</v>
      </c>
      <c r="G342" s="39">
        <f>ROUNDUP((Таблица1[[#This Row],[Дата представления]]-DATE(Таблица1[[#This Row],[Отчётный год]],12,31))/30.4,0)</f>
        <v>4</v>
      </c>
    </row>
    <row r="343" spans="2:7" x14ac:dyDescent="0.25">
      <c r="B343" s="37">
        <v>2023</v>
      </c>
      <c r="C343" s="35" t="s">
        <v>2033</v>
      </c>
      <c r="D343" s="32" t="s">
        <v>1197</v>
      </c>
      <c r="E343" s="33" t="s">
        <v>1198</v>
      </c>
      <c r="F343" s="34" t="s">
        <v>30</v>
      </c>
      <c r="G343" s="39">
        <f>ROUNDUP((Таблица1[[#This Row],[Дата представления]]-DATE(Таблица1[[#This Row],[Отчётный год]],12,31))/30.4,0)</f>
        <v>4</v>
      </c>
    </row>
    <row r="344" spans="2:7" x14ac:dyDescent="0.25">
      <c r="B344" s="37">
        <v>2023</v>
      </c>
      <c r="C344" s="35" t="s">
        <v>1675</v>
      </c>
      <c r="D344" s="32" t="s">
        <v>493</v>
      </c>
      <c r="E344" s="33" t="s">
        <v>494</v>
      </c>
      <c r="F344" s="34" t="s">
        <v>30</v>
      </c>
      <c r="G344" s="39">
        <f>ROUNDUP((Таблица1[[#This Row],[Дата представления]]-DATE(Таблица1[[#This Row],[Отчётный год]],12,31))/30.4,0)</f>
        <v>4</v>
      </c>
    </row>
    <row r="345" spans="2:7" x14ac:dyDescent="0.25">
      <c r="B345" s="37">
        <v>2023</v>
      </c>
      <c r="C345" s="35" t="s">
        <v>1689</v>
      </c>
      <c r="D345" s="32" t="s">
        <v>521</v>
      </c>
      <c r="E345" s="33" t="s">
        <v>522</v>
      </c>
      <c r="F345" s="34" t="s">
        <v>30</v>
      </c>
      <c r="G345" s="39">
        <f>ROUNDUP((Таблица1[[#This Row],[Дата представления]]-DATE(Таблица1[[#This Row],[Отчётный год]],12,31))/30.4,0)</f>
        <v>4</v>
      </c>
    </row>
    <row r="346" spans="2:7" x14ac:dyDescent="0.25">
      <c r="B346" s="37">
        <v>2023</v>
      </c>
      <c r="C346" s="35" t="s">
        <v>1550</v>
      </c>
      <c r="D346" s="32" t="s">
        <v>237</v>
      </c>
      <c r="E346" s="33" t="s">
        <v>238</v>
      </c>
      <c r="F346" s="34" t="s">
        <v>32</v>
      </c>
      <c r="G346" s="39">
        <f>ROUNDUP((Таблица1[[#This Row],[Дата представления]]-DATE(Таблица1[[#This Row],[Отчётный год]],12,31))/30.4,0)</f>
        <v>4</v>
      </c>
    </row>
    <row r="347" spans="2:7" x14ac:dyDescent="0.25">
      <c r="B347" s="37">
        <v>2023</v>
      </c>
      <c r="C347" s="35" t="s">
        <v>1998</v>
      </c>
      <c r="D347" s="32" t="s">
        <v>1125</v>
      </c>
      <c r="E347" s="33" t="s">
        <v>1126</v>
      </c>
      <c r="F347" s="34" t="s">
        <v>32</v>
      </c>
      <c r="G347" s="39">
        <f>ROUNDUP((Таблица1[[#This Row],[Дата представления]]-DATE(Таблица1[[#This Row],[Отчётный год]],12,31))/30.4,0)</f>
        <v>4</v>
      </c>
    </row>
    <row r="348" spans="2:7" x14ac:dyDescent="0.25">
      <c r="B348" s="37">
        <v>2023</v>
      </c>
      <c r="C348" s="35" t="s">
        <v>1712</v>
      </c>
      <c r="D348" s="32" t="s">
        <v>567</v>
      </c>
      <c r="E348" s="33" t="s">
        <v>568</v>
      </c>
      <c r="F348" s="34" t="s">
        <v>32</v>
      </c>
      <c r="G348" s="39">
        <f>ROUNDUP((Таблица1[[#This Row],[Дата представления]]-DATE(Таблица1[[#This Row],[Отчётный год]],12,31))/30.4,0)</f>
        <v>4</v>
      </c>
    </row>
    <row r="349" spans="2:7" x14ac:dyDescent="0.25">
      <c r="B349" s="37">
        <v>2023</v>
      </c>
      <c r="C349" s="35" t="s">
        <v>1711</v>
      </c>
      <c r="D349" s="32" t="s">
        <v>567</v>
      </c>
      <c r="E349" s="33" t="s">
        <v>568</v>
      </c>
      <c r="F349" s="34" t="s">
        <v>30</v>
      </c>
      <c r="G349" s="39">
        <f>ROUNDUP((Таблица1[[#This Row],[Дата представления]]-DATE(Таблица1[[#This Row],[Отчётный год]],12,31))/30.4,0)</f>
        <v>4</v>
      </c>
    </row>
    <row r="350" spans="2:7" x14ac:dyDescent="0.25">
      <c r="B350" s="37">
        <v>2023</v>
      </c>
      <c r="C350" s="35" t="s">
        <v>1549</v>
      </c>
      <c r="D350" s="32" t="s">
        <v>237</v>
      </c>
      <c r="E350" s="33" t="s">
        <v>238</v>
      </c>
      <c r="F350" s="34" t="s">
        <v>30</v>
      </c>
      <c r="G350" s="39">
        <f>ROUNDUP((Таблица1[[#This Row],[Дата представления]]-DATE(Таблица1[[#This Row],[Отчётный год]],12,31))/30.4,0)</f>
        <v>4</v>
      </c>
    </row>
    <row r="351" spans="2:7" x14ac:dyDescent="0.25">
      <c r="B351" s="37">
        <v>2023</v>
      </c>
      <c r="C351" s="35" t="s">
        <v>2034</v>
      </c>
      <c r="D351" s="32" t="s">
        <v>1197</v>
      </c>
      <c r="E351" s="33" t="s">
        <v>1198</v>
      </c>
      <c r="F351" s="34" t="s">
        <v>32</v>
      </c>
      <c r="G351" s="39">
        <f>ROUNDUP((Таблица1[[#This Row],[Дата представления]]-DATE(Таблица1[[#This Row],[Отчётный год]],12,31))/30.4,0)</f>
        <v>4</v>
      </c>
    </row>
    <row r="352" spans="2:7" x14ac:dyDescent="0.25">
      <c r="B352" s="37">
        <v>2023</v>
      </c>
      <c r="C352" s="35" t="s">
        <v>1997</v>
      </c>
      <c r="D352" s="32" t="s">
        <v>1125</v>
      </c>
      <c r="E352" s="33" t="s">
        <v>1126</v>
      </c>
      <c r="F352" s="34" t="s">
        <v>30</v>
      </c>
      <c r="G352" s="39">
        <f>ROUNDUP((Таблица1[[#This Row],[Дата представления]]-DATE(Таблица1[[#This Row],[Отчётный год]],12,31))/30.4,0)</f>
        <v>4</v>
      </c>
    </row>
    <row r="353" spans="2:7" x14ac:dyDescent="0.25">
      <c r="B353" s="37">
        <v>2023</v>
      </c>
      <c r="C353" s="35" t="s">
        <v>1522</v>
      </c>
      <c r="D353" s="32" t="s">
        <v>181</v>
      </c>
      <c r="E353" s="33" t="s">
        <v>182</v>
      </c>
      <c r="F353" s="34" t="s">
        <v>32</v>
      </c>
      <c r="G353" s="39">
        <f>ROUNDUP((Таблица1[[#This Row],[Дата представления]]-DATE(Таблица1[[#This Row],[Отчётный год]],12,31))/30.4,0)</f>
        <v>4</v>
      </c>
    </row>
    <row r="354" spans="2:7" x14ac:dyDescent="0.25">
      <c r="B354" s="37">
        <v>2023</v>
      </c>
      <c r="C354" s="35" t="s">
        <v>2018</v>
      </c>
      <c r="D354" s="32" t="s">
        <v>1165</v>
      </c>
      <c r="E354" s="33" t="s">
        <v>1166</v>
      </c>
      <c r="F354" s="34" t="s">
        <v>32</v>
      </c>
      <c r="G354" s="39">
        <f>ROUNDUP((Таблица1[[#This Row],[Дата представления]]-DATE(Таблица1[[#This Row],[Отчётный год]],12,31))/30.4,0)</f>
        <v>4</v>
      </c>
    </row>
    <row r="355" spans="2:7" x14ac:dyDescent="0.25">
      <c r="B355" s="37">
        <v>2023</v>
      </c>
      <c r="C355" s="35" t="s">
        <v>1634</v>
      </c>
      <c r="D355" s="32" t="s">
        <v>409</v>
      </c>
      <c r="E355" s="33" t="s">
        <v>410</v>
      </c>
      <c r="F355" s="34" t="s">
        <v>32</v>
      </c>
      <c r="G355" s="39">
        <f>ROUNDUP((Таблица1[[#This Row],[Дата представления]]-DATE(Таблица1[[#This Row],[Отчётный год]],12,31))/30.4,0)</f>
        <v>4</v>
      </c>
    </row>
    <row r="356" spans="2:7" x14ac:dyDescent="0.25">
      <c r="B356" s="37">
        <v>2023</v>
      </c>
      <c r="C356" s="35" t="s">
        <v>1633</v>
      </c>
      <c r="D356" s="32" t="s">
        <v>409</v>
      </c>
      <c r="E356" s="33" t="s">
        <v>410</v>
      </c>
      <c r="F356" s="34" t="s">
        <v>30</v>
      </c>
      <c r="G356" s="39">
        <f>ROUNDUP((Таблица1[[#This Row],[Дата представления]]-DATE(Таблица1[[#This Row],[Отчётный год]],12,31))/30.4,0)</f>
        <v>4</v>
      </c>
    </row>
    <row r="357" spans="2:7" x14ac:dyDescent="0.25">
      <c r="B357" s="37">
        <v>2023</v>
      </c>
      <c r="C357" s="35" t="s">
        <v>1774</v>
      </c>
      <c r="D357" s="32" t="s">
        <v>695</v>
      </c>
      <c r="E357" s="33" t="s">
        <v>696</v>
      </c>
      <c r="F357" s="34" t="s">
        <v>32</v>
      </c>
      <c r="G357" s="39">
        <f>ROUNDUP((Таблица1[[#This Row],[Дата представления]]-DATE(Таблица1[[#This Row],[Отчётный год]],12,31))/30.4,0)</f>
        <v>4</v>
      </c>
    </row>
    <row r="358" spans="2:7" x14ac:dyDescent="0.25">
      <c r="B358" s="37">
        <v>2023</v>
      </c>
      <c r="C358" s="35" t="s">
        <v>1653</v>
      </c>
      <c r="D358" s="32" t="s">
        <v>449</v>
      </c>
      <c r="E358" s="33" t="s">
        <v>450</v>
      </c>
      <c r="F358" s="34" t="s">
        <v>30</v>
      </c>
      <c r="G358" s="39">
        <f>ROUNDUP((Таблица1[[#This Row],[Дата представления]]-DATE(Таблица1[[#This Row],[Отчётный год]],12,31))/30.4,0)</f>
        <v>4</v>
      </c>
    </row>
    <row r="359" spans="2:7" x14ac:dyDescent="0.25">
      <c r="B359" s="37">
        <v>2023</v>
      </c>
      <c r="C359" s="35" t="s">
        <v>1521</v>
      </c>
      <c r="D359" s="32" t="s">
        <v>181</v>
      </c>
      <c r="E359" s="33" t="s">
        <v>182</v>
      </c>
      <c r="F359" s="34" t="s">
        <v>30</v>
      </c>
      <c r="G359" s="39">
        <f>ROUNDUP((Таблица1[[#This Row],[Дата представления]]-DATE(Таблица1[[#This Row],[Отчётный год]],12,31))/30.4,0)</f>
        <v>4</v>
      </c>
    </row>
    <row r="360" spans="2:7" x14ac:dyDescent="0.25">
      <c r="B360" s="37">
        <v>2023</v>
      </c>
      <c r="C360" s="35" t="s">
        <v>1646</v>
      </c>
      <c r="D360" s="32" t="s">
        <v>433</v>
      </c>
      <c r="E360" s="33" t="s">
        <v>434</v>
      </c>
      <c r="F360" s="34" t="s">
        <v>32</v>
      </c>
      <c r="G360" s="39">
        <f>ROUNDUP((Таблица1[[#This Row],[Дата представления]]-DATE(Таблица1[[#This Row],[Отчётный год]],12,31))/30.4,0)</f>
        <v>4</v>
      </c>
    </row>
    <row r="361" spans="2:7" x14ac:dyDescent="0.25">
      <c r="B361" s="37">
        <v>2023</v>
      </c>
      <c r="C361" s="35" t="s">
        <v>1645</v>
      </c>
      <c r="D361" s="32" t="s">
        <v>433</v>
      </c>
      <c r="E361" s="33" t="s">
        <v>434</v>
      </c>
      <c r="F361" s="34" t="s">
        <v>30</v>
      </c>
      <c r="G361" s="39">
        <f>ROUNDUP((Таблица1[[#This Row],[Дата представления]]-DATE(Таблица1[[#This Row],[Отчётный год]],12,31))/30.4,0)</f>
        <v>4</v>
      </c>
    </row>
    <row r="362" spans="2:7" x14ac:dyDescent="0.25">
      <c r="B362" s="37">
        <v>2023</v>
      </c>
      <c r="C362" s="35" t="s">
        <v>1456</v>
      </c>
      <c r="D362" s="32" t="s">
        <v>53</v>
      </c>
      <c r="E362" s="33" t="s">
        <v>54</v>
      </c>
      <c r="F362" s="34" t="s">
        <v>30</v>
      </c>
      <c r="G362" s="39">
        <f>ROUNDUP((Таблица1[[#This Row],[Дата представления]]-DATE(Таблица1[[#This Row],[Отчётный год]],12,31))/30.4,0)</f>
        <v>4</v>
      </c>
    </row>
    <row r="363" spans="2:7" x14ac:dyDescent="0.25">
      <c r="B363" s="37">
        <v>2023</v>
      </c>
      <c r="C363" s="35" t="s">
        <v>1588</v>
      </c>
      <c r="D363" s="32" t="s">
        <v>317</v>
      </c>
      <c r="E363" s="33" t="s">
        <v>318</v>
      </c>
      <c r="F363" s="34" t="s">
        <v>32</v>
      </c>
      <c r="G363" s="39">
        <f>ROUNDUP((Таблица1[[#This Row],[Дата представления]]-DATE(Таблица1[[#This Row],[Отчётный год]],12,31))/30.4,0)</f>
        <v>4</v>
      </c>
    </row>
    <row r="364" spans="2:7" x14ac:dyDescent="0.25">
      <c r="B364" s="37">
        <v>2023</v>
      </c>
      <c r="C364" s="35" t="s">
        <v>1587</v>
      </c>
      <c r="D364" s="32" t="s">
        <v>317</v>
      </c>
      <c r="E364" s="33" t="s">
        <v>318</v>
      </c>
      <c r="F364" s="34" t="s">
        <v>30</v>
      </c>
      <c r="G364" s="39">
        <f>ROUNDUP((Таблица1[[#This Row],[Дата представления]]-DATE(Таблица1[[#This Row],[Отчётный год]],12,31))/30.4,0)</f>
        <v>4</v>
      </c>
    </row>
    <row r="365" spans="2:7" x14ac:dyDescent="0.25">
      <c r="B365" s="37">
        <v>2023</v>
      </c>
      <c r="C365" s="35" t="s">
        <v>1988</v>
      </c>
      <c r="D365" s="32" t="s">
        <v>1106</v>
      </c>
      <c r="E365" s="33" t="s">
        <v>1107</v>
      </c>
      <c r="F365" s="34" t="s">
        <v>32</v>
      </c>
      <c r="G365" s="39">
        <f>ROUNDUP((Таблица1[[#This Row],[Дата представления]]-DATE(Таблица1[[#This Row],[Отчётный год]],12,31))/30.4,0)</f>
        <v>4</v>
      </c>
    </row>
    <row r="366" spans="2:7" x14ac:dyDescent="0.25">
      <c r="B366" s="37">
        <v>2023</v>
      </c>
      <c r="C366" s="35" t="s">
        <v>1766</v>
      </c>
      <c r="D366" s="32" t="s">
        <v>679</v>
      </c>
      <c r="E366" s="33" t="s">
        <v>680</v>
      </c>
      <c r="F366" s="34" t="s">
        <v>32</v>
      </c>
      <c r="G366" s="39">
        <f>ROUNDUP((Таблица1[[#This Row],[Дата представления]]-DATE(Таблица1[[#This Row],[Отчётный год]],12,31))/30.4,0)</f>
        <v>4</v>
      </c>
    </row>
    <row r="367" spans="2:7" x14ac:dyDescent="0.25">
      <c r="B367" s="37">
        <v>2023</v>
      </c>
      <c r="C367" s="35" t="s">
        <v>1765</v>
      </c>
      <c r="D367" s="32" t="s">
        <v>679</v>
      </c>
      <c r="E367" s="33" t="s">
        <v>680</v>
      </c>
      <c r="F367" s="34" t="s">
        <v>30</v>
      </c>
      <c r="G367" s="39">
        <f>ROUNDUP((Таблица1[[#This Row],[Дата представления]]-DATE(Таблица1[[#This Row],[Отчётный год]],12,31))/30.4,0)</f>
        <v>4</v>
      </c>
    </row>
    <row r="368" spans="2:7" x14ac:dyDescent="0.25">
      <c r="B368" s="37">
        <v>2023</v>
      </c>
      <c r="C368" s="35" t="s">
        <v>1800</v>
      </c>
      <c r="D368" s="32" t="s">
        <v>747</v>
      </c>
      <c r="E368" s="33" t="s">
        <v>748</v>
      </c>
      <c r="F368" s="34" t="s">
        <v>32</v>
      </c>
      <c r="G368" s="39">
        <f>ROUNDUP((Таблица1[[#This Row],[Дата представления]]-DATE(Таблица1[[#This Row],[Отчётный год]],12,31))/30.4,0)</f>
        <v>4</v>
      </c>
    </row>
    <row r="369" spans="2:7" x14ac:dyDescent="0.25">
      <c r="B369" s="37">
        <v>2023</v>
      </c>
      <c r="C369" s="35" t="s">
        <v>1471</v>
      </c>
      <c r="D369" s="32" t="s">
        <v>81</v>
      </c>
      <c r="E369" s="33" t="s">
        <v>82</v>
      </c>
      <c r="F369" s="34" t="s">
        <v>32</v>
      </c>
      <c r="G369" s="39">
        <f>ROUNDUP((Таблица1[[#This Row],[Дата представления]]-DATE(Таблица1[[#This Row],[Отчётный год]],12,31))/30.4,0)</f>
        <v>4</v>
      </c>
    </row>
    <row r="370" spans="2:7" x14ac:dyDescent="0.25">
      <c r="B370" s="37">
        <v>2023</v>
      </c>
      <c r="C370" s="35" t="s">
        <v>1470</v>
      </c>
      <c r="D370" s="32" t="s">
        <v>81</v>
      </c>
      <c r="E370" s="33" t="s">
        <v>82</v>
      </c>
      <c r="F370" s="34" t="s">
        <v>30</v>
      </c>
      <c r="G370" s="39">
        <f>ROUNDUP((Таблица1[[#This Row],[Дата представления]]-DATE(Таблица1[[#This Row],[Отчётный год]],12,31))/30.4,0)</f>
        <v>4</v>
      </c>
    </row>
    <row r="371" spans="2:7" x14ac:dyDescent="0.25">
      <c r="B371" s="37">
        <v>2023</v>
      </c>
      <c r="C371" s="35" t="s">
        <v>1516</v>
      </c>
      <c r="D371" s="32" t="s">
        <v>169</v>
      </c>
      <c r="E371" s="33" t="s">
        <v>170</v>
      </c>
      <c r="F371" s="34" t="s">
        <v>32</v>
      </c>
      <c r="G371" s="39">
        <f>ROUNDUP((Таблица1[[#This Row],[Дата представления]]-DATE(Таблица1[[#This Row],[Отчётный год]],12,31))/30.4,0)</f>
        <v>4</v>
      </c>
    </row>
    <row r="372" spans="2:7" x14ac:dyDescent="0.25">
      <c r="B372" s="37">
        <v>2023</v>
      </c>
      <c r="C372" s="35" t="s">
        <v>1654</v>
      </c>
      <c r="D372" s="32" t="s">
        <v>449</v>
      </c>
      <c r="E372" s="33" t="s">
        <v>450</v>
      </c>
      <c r="F372" s="34" t="s">
        <v>32</v>
      </c>
      <c r="G372" s="39">
        <f>ROUNDUP((Таблица1[[#This Row],[Дата представления]]-DATE(Таблица1[[#This Row],[Отчётный год]],12,31))/30.4,0)</f>
        <v>4</v>
      </c>
    </row>
    <row r="373" spans="2:7" x14ac:dyDescent="0.25">
      <c r="B373" s="37">
        <v>2023</v>
      </c>
      <c r="C373" s="35" t="s">
        <v>1987</v>
      </c>
      <c r="D373" s="32" t="s">
        <v>1106</v>
      </c>
      <c r="E373" s="33" t="s">
        <v>1107</v>
      </c>
      <c r="F373" s="34" t="s">
        <v>30</v>
      </c>
      <c r="G373" s="39">
        <f>ROUNDUP((Таблица1[[#This Row],[Дата представления]]-DATE(Таблица1[[#This Row],[Отчётный год]],12,31))/30.4,0)</f>
        <v>4</v>
      </c>
    </row>
    <row r="374" spans="2:7" x14ac:dyDescent="0.25">
      <c r="B374" s="37">
        <v>2023</v>
      </c>
      <c r="C374" s="35" t="s">
        <v>1666</v>
      </c>
      <c r="D374" s="32" t="s">
        <v>473</v>
      </c>
      <c r="E374" s="33" t="s">
        <v>474</v>
      </c>
      <c r="F374" s="34" t="s">
        <v>32</v>
      </c>
      <c r="G374" s="39">
        <f>ROUNDUP((Таблица1[[#This Row],[Дата представления]]-DATE(Таблица1[[#This Row],[Отчётный год]],12,31))/30.4,0)</f>
        <v>4</v>
      </c>
    </row>
    <row r="375" spans="2:7" x14ac:dyDescent="0.25">
      <c r="B375" s="37">
        <v>2023</v>
      </c>
      <c r="C375" s="35" t="s">
        <v>1665</v>
      </c>
      <c r="D375" s="32" t="s">
        <v>473</v>
      </c>
      <c r="E375" s="33" t="s">
        <v>474</v>
      </c>
      <c r="F375" s="34" t="s">
        <v>30</v>
      </c>
      <c r="G375" s="39">
        <f>ROUNDUP((Таблица1[[#This Row],[Дата представления]]-DATE(Таблица1[[#This Row],[Отчётный год]],12,31))/30.4,0)</f>
        <v>4</v>
      </c>
    </row>
    <row r="376" spans="2:7" x14ac:dyDescent="0.25">
      <c r="B376" s="37">
        <v>2023</v>
      </c>
      <c r="C376" s="35" t="s">
        <v>1690</v>
      </c>
      <c r="D376" s="32" t="s">
        <v>521</v>
      </c>
      <c r="E376" s="33" t="s">
        <v>522</v>
      </c>
      <c r="F376" s="34" t="s">
        <v>32</v>
      </c>
      <c r="G376" s="39">
        <f>ROUNDUP((Таблица1[[#This Row],[Дата представления]]-DATE(Таблица1[[#This Row],[Отчётный год]],12,31))/30.4,0)</f>
        <v>4</v>
      </c>
    </row>
    <row r="377" spans="2:7" x14ac:dyDescent="0.25">
      <c r="B377" s="37">
        <v>2023</v>
      </c>
      <c r="C377" s="35" t="s">
        <v>1826</v>
      </c>
      <c r="D377" s="32" t="s">
        <v>799</v>
      </c>
      <c r="E377" s="33" t="s">
        <v>800</v>
      </c>
      <c r="F377" s="34" t="s">
        <v>32</v>
      </c>
      <c r="G377" s="39">
        <f>ROUNDUP((Таблица1[[#This Row],[Дата представления]]-DATE(Таблица1[[#This Row],[Отчётный год]],12,31))/30.4,0)</f>
        <v>4</v>
      </c>
    </row>
    <row r="378" spans="2:7" x14ac:dyDescent="0.25">
      <c r="B378" s="37">
        <v>2023</v>
      </c>
      <c r="C378" s="35" t="s">
        <v>1825</v>
      </c>
      <c r="D378" s="32" t="s">
        <v>799</v>
      </c>
      <c r="E378" s="33" t="s">
        <v>800</v>
      </c>
      <c r="F378" s="34" t="s">
        <v>30</v>
      </c>
      <c r="G378" s="39">
        <f>ROUNDUP((Таблица1[[#This Row],[Дата представления]]-DATE(Таблица1[[#This Row],[Отчётный год]],12,31))/30.4,0)</f>
        <v>4</v>
      </c>
    </row>
    <row r="379" spans="2:7" x14ac:dyDescent="0.25">
      <c r="B379" s="37">
        <v>2023</v>
      </c>
      <c r="C379" s="35" t="s">
        <v>1476</v>
      </c>
      <c r="D379" s="32" t="s">
        <v>93</v>
      </c>
      <c r="E379" s="33" t="s">
        <v>94</v>
      </c>
      <c r="F379" s="34" t="s">
        <v>30</v>
      </c>
      <c r="G379" s="39">
        <f>ROUNDUP((Таблица1[[#This Row],[Дата представления]]-DATE(Таблица1[[#This Row],[Отчётный год]],12,31))/30.4,0)</f>
        <v>4</v>
      </c>
    </row>
    <row r="380" spans="2:7" x14ac:dyDescent="0.25">
      <c r="B380" s="37">
        <v>2023</v>
      </c>
      <c r="C380" s="35" t="s">
        <v>1525</v>
      </c>
      <c r="D380" s="32" t="s">
        <v>189</v>
      </c>
      <c r="E380" s="33" t="s">
        <v>190</v>
      </c>
      <c r="F380" s="34" t="s">
        <v>30</v>
      </c>
      <c r="G380" s="39">
        <f>ROUNDUP((Таблица1[[#This Row],[Дата представления]]-DATE(Таблица1[[#This Row],[Отчётный год]],12,31))/30.4,0)</f>
        <v>4</v>
      </c>
    </row>
    <row r="381" spans="2:7" x14ac:dyDescent="0.25">
      <c r="B381" s="37">
        <v>2023</v>
      </c>
      <c r="C381" s="35" t="s">
        <v>1526</v>
      </c>
      <c r="D381" s="32" t="s">
        <v>189</v>
      </c>
      <c r="E381" s="33" t="s">
        <v>190</v>
      </c>
      <c r="F381" s="34" t="s">
        <v>32</v>
      </c>
      <c r="G381" s="39">
        <f>ROUNDUP((Таблица1[[#This Row],[Дата представления]]-DATE(Таблица1[[#This Row],[Отчётный год]],12,31))/30.4,0)</f>
        <v>4</v>
      </c>
    </row>
    <row r="382" spans="2:7" x14ac:dyDescent="0.25">
      <c r="B382" s="37">
        <v>2023</v>
      </c>
      <c r="C382" s="35" t="s">
        <v>1968</v>
      </c>
      <c r="D382" s="32" t="s">
        <v>1074</v>
      </c>
      <c r="E382" s="33" t="s">
        <v>1075</v>
      </c>
      <c r="F382" s="34" t="s">
        <v>32</v>
      </c>
      <c r="G382" s="39">
        <f>ROUNDUP((Таблица1[[#This Row],[Дата представления]]-DATE(Таблица1[[#This Row],[Отчётный год]],12,31))/30.4,0)</f>
        <v>4</v>
      </c>
    </row>
    <row r="383" spans="2:7" x14ac:dyDescent="0.25">
      <c r="B383" s="37">
        <v>2023</v>
      </c>
      <c r="C383" s="35" t="s">
        <v>1967</v>
      </c>
      <c r="D383" s="32" t="s">
        <v>1074</v>
      </c>
      <c r="E383" s="33" t="s">
        <v>1075</v>
      </c>
      <c r="F383" s="34" t="s">
        <v>30</v>
      </c>
      <c r="G383" s="39">
        <f>ROUNDUP((Таблица1[[#This Row],[Дата представления]]-DATE(Таблица1[[#This Row],[Отчётный год]],12,31))/30.4,0)</f>
        <v>4</v>
      </c>
    </row>
    <row r="384" spans="2:7" x14ac:dyDescent="0.25">
      <c r="B384" s="37">
        <v>2023</v>
      </c>
      <c r="C384" s="35" t="s">
        <v>1670</v>
      </c>
      <c r="D384" s="32" t="s">
        <v>481</v>
      </c>
      <c r="E384" s="33" t="s">
        <v>482</v>
      </c>
      <c r="F384" s="34" t="s">
        <v>32</v>
      </c>
      <c r="G384" s="39">
        <f>ROUNDUP((Таблица1[[#This Row],[Дата представления]]-DATE(Таблица1[[#This Row],[Отчётный год]],12,31))/30.4,0)</f>
        <v>4</v>
      </c>
    </row>
    <row r="385" spans="2:7" x14ac:dyDescent="0.25">
      <c r="B385" s="37">
        <v>2023</v>
      </c>
      <c r="C385" s="35" t="s">
        <v>1797</v>
      </c>
      <c r="D385" s="32" t="s">
        <v>743</v>
      </c>
      <c r="E385" s="33" t="s">
        <v>744</v>
      </c>
      <c r="F385" s="34" t="s">
        <v>30</v>
      </c>
      <c r="G385" s="39">
        <f>ROUNDUP((Таблица1[[#This Row],[Дата представления]]-DATE(Таблица1[[#This Row],[Отчётный год]],12,31))/30.4,0)</f>
        <v>4</v>
      </c>
    </row>
    <row r="386" spans="2:7" x14ac:dyDescent="0.25">
      <c r="B386" s="37">
        <v>2023</v>
      </c>
      <c r="C386" s="35" t="s">
        <v>1477</v>
      </c>
      <c r="D386" s="32" t="s">
        <v>93</v>
      </c>
      <c r="E386" s="33" t="s">
        <v>94</v>
      </c>
      <c r="F386" s="34" t="s">
        <v>32</v>
      </c>
      <c r="G386" s="39">
        <f>ROUNDUP((Таблица1[[#This Row],[Дата представления]]-DATE(Таблица1[[#This Row],[Отчётный год]],12,31))/30.4,0)</f>
        <v>4</v>
      </c>
    </row>
    <row r="387" spans="2:7" x14ac:dyDescent="0.25">
      <c r="B387" s="37">
        <v>2023</v>
      </c>
      <c r="C387" s="35" t="s">
        <v>1980</v>
      </c>
      <c r="D387" s="32" t="s">
        <v>1090</v>
      </c>
      <c r="E387" s="33" t="s">
        <v>1091</v>
      </c>
      <c r="F387" s="34" t="s">
        <v>32</v>
      </c>
      <c r="G387" s="39">
        <f>ROUNDUP((Таблица1[[#This Row],[Дата представления]]-DATE(Таблица1[[#This Row],[Отчётный год]],12,31))/30.4,0)</f>
        <v>4</v>
      </c>
    </row>
    <row r="388" spans="2:7" x14ac:dyDescent="0.25">
      <c r="B388" s="37">
        <v>2023</v>
      </c>
      <c r="C388" s="35" t="s">
        <v>1974</v>
      </c>
      <c r="D388" s="32" t="s">
        <v>1086</v>
      </c>
      <c r="E388" s="33" t="s">
        <v>1087</v>
      </c>
      <c r="F388" s="34" t="s">
        <v>32</v>
      </c>
      <c r="G388" s="39">
        <f>ROUNDUP((Таблица1[[#This Row],[Дата представления]]-DATE(Таблица1[[#This Row],[Отчётный год]],12,31))/30.4,0)</f>
        <v>4</v>
      </c>
    </row>
    <row r="389" spans="2:7" x14ac:dyDescent="0.25">
      <c r="B389" s="37">
        <v>2023</v>
      </c>
      <c r="C389" s="35" t="s">
        <v>1964</v>
      </c>
      <c r="D389" s="32" t="s">
        <v>1066</v>
      </c>
      <c r="E389" s="33" t="s">
        <v>1067</v>
      </c>
      <c r="F389" s="34" t="s">
        <v>32</v>
      </c>
      <c r="G389" s="39">
        <f>ROUNDUP((Таблица1[[#This Row],[Дата представления]]-DATE(Таблица1[[#This Row],[Отчётный год]],12,31))/30.4,0)</f>
        <v>4</v>
      </c>
    </row>
    <row r="390" spans="2:7" x14ac:dyDescent="0.25">
      <c r="B390" s="37">
        <v>2023</v>
      </c>
      <c r="C390" s="35" t="s">
        <v>1502</v>
      </c>
      <c r="D390" s="32" t="s">
        <v>141</v>
      </c>
      <c r="E390" s="33" t="s">
        <v>142</v>
      </c>
      <c r="F390" s="34" t="s">
        <v>32</v>
      </c>
      <c r="G390" s="39">
        <f>ROUNDUP((Таблица1[[#This Row],[Дата представления]]-DATE(Таблица1[[#This Row],[Отчётный год]],12,31))/30.4,0)</f>
        <v>4</v>
      </c>
    </row>
    <row r="391" spans="2:7" x14ac:dyDescent="0.25">
      <c r="B391" s="37">
        <v>2023</v>
      </c>
      <c r="C391" s="35" t="s">
        <v>1979</v>
      </c>
      <c r="D391" s="32" t="s">
        <v>1090</v>
      </c>
      <c r="E391" s="33" t="s">
        <v>1091</v>
      </c>
      <c r="F391" s="34" t="s">
        <v>30</v>
      </c>
      <c r="G391" s="39">
        <f>ROUNDUP((Таблица1[[#This Row],[Дата представления]]-DATE(Таблица1[[#This Row],[Отчётный год]],12,31))/30.4,0)</f>
        <v>4</v>
      </c>
    </row>
    <row r="392" spans="2:7" x14ac:dyDescent="0.25">
      <c r="B392" s="37">
        <v>2023</v>
      </c>
      <c r="C392" s="35" t="s">
        <v>1501</v>
      </c>
      <c r="D392" s="32" t="s">
        <v>141</v>
      </c>
      <c r="E392" s="33" t="s">
        <v>142</v>
      </c>
      <c r="F392" s="34" t="s">
        <v>30</v>
      </c>
      <c r="G392" s="39">
        <f>ROUNDUP((Таблица1[[#This Row],[Дата представления]]-DATE(Таблица1[[#This Row],[Отчётный год]],12,31))/30.4,0)</f>
        <v>4</v>
      </c>
    </row>
    <row r="393" spans="2:7" x14ac:dyDescent="0.25">
      <c r="B393" s="37">
        <v>2023</v>
      </c>
      <c r="C393" s="35" t="s">
        <v>1963</v>
      </c>
      <c r="D393" s="32" t="s">
        <v>1066</v>
      </c>
      <c r="E393" s="33" t="s">
        <v>1067</v>
      </c>
      <c r="F393" s="34" t="s">
        <v>30</v>
      </c>
      <c r="G393" s="39">
        <f>ROUNDUP((Таблица1[[#This Row],[Дата представления]]-DATE(Таблица1[[#This Row],[Отчётный год]],12,31))/30.4,0)</f>
        <v>4</v>
      </c>
    </row>
    <row r="394" spans="2:7" x14ac:dyDescent="0.25">
      <c r="B394" s="37">
        <v>2023</v>
      </c>
      <c r="C394" s="35" t="s">
        <v>1698</v>
      </c>
      <c r="D394" s="32" t="s">
        <v>537</v>
      </c>
      <c r="E394" s="33" t="s">
        <v>538</v>
      </c>
      <c r="F394" s="34" t="s">
        <v>32</v>
      </c>
      <c r="G394" s="39">
        <f>ROUNDUP((Таблица1[[#This Row],[Дата представления]]-DATE(Таблица1[[#This Row],[Отчётный год]],12,31))/30.4,0)</f>
        <v>4</v>
      </c>
    </row>
    <row r="395" spans="2:7" x14ac:dyDescent="0.25">
      <c r="B395" s="37">
        <v>2023</v>
      </c>
      <c r="C395" s="35" t="s">
        <v>1729</v>
      </c>
      <c r="D395" s="32" t="s">
        <v>607</v>
      </c>
      <c r="E395" s="33" t="s">
        <v>608</v>
      </c>
      <c r="F395" s="34" t="s">
        <v>30</v>
      </c>
      <c r="G395" s="39">
        <f>ROUNDUP((Таблица1[[#This Row],[Дата представления]]-DATE(Таблица1[[#This Row],[Отчётный год]],12,31))/30.4,0)</f>
        <v>4</v>
      </c>
    </row>
    <row r="396" spans="2:7" x14ac:dyDescent="0.25">
      <c r="B396" s="37">
        <v>2023</v>
      </c>
      <c r="C396" s="35" t="s">
        <v>1738</v>
      </c>
      <c r="D396" s="32" t="s">
        <v>623</v>
      </c>
      <c r="E396" s="33" t="s">
        <v>624</v>
      </c>
      <c r="F396" s="34" t="s">
        <v>32</v>
      </c>
      <c r="G396" s="39">
        <f>ROUNDUP((Таблица1[[#This Row],[Дата представления]]-DATE(Таблица1[[#This Row],[Отчётный год]],12,31))/30.4,0)</f>
        <v>4</v>
      </c>
    </row>
    <row r="397" spans="2:7" x14ac:dyDescent="0.25">
      <c r="B397" s="37">
        <v>2023</v>
      </c>
      <c r="C397" s="35" t="s">
        <v>1860</v>
      </c>
      <c r="D397" s="32" t="s">
        <v>859</v>
      </c>
      <c r="E397" s="33" t="s">
        <v>860</v>
      </c>
      <c r="F397" s="34" t="s">
        <v>32</v>
      </c>
      <c r="G397" s="39">
        <f>ROUNDUP((Таблица1[[#This Row],[Дата представления]]-DATE(Таблица1[[#This Row],[Отчётный год]],12,31))/30.4,0)</f>
        <v>4</v>
      </c>
    </row>
    <row r="398" spans="2:7" x14ac:dyDescent="0.25">
      <c r="B398" s="37">
        <v>2023</v>
      </c>
      <c r="C398" s="35" t="s">
        <v>1952</v>
      </c>
      <c r="D398" s="32" t="s">
        <v>1042</v>
      </c>
      <c r="E398" s="33" t="s">
        <v>1043</v>
      </c>
      <c r="F398" s="34" t="s">
        <v>32</v>
      </c>
      <c r="G398" s="39">
        <f>ROUNDUP((Таблица1[[#This Row],[Дата представления]]-DATE(Таблица1[[#This Row],[Отчётный год]],12,31))/30.4,0)</f>
        <v>4</v>
      </c>
    </row>
    <row r="399" spans="2:7" x14ac:dyDescent="0.25">
      <c r="B399" s="37">
        <v>2023</v>
      </c>
      <c r="C399" s="35" t="s">
        <v>1973</v>
      </c>
      <c r="D399" s="32" t="s">
        <v>1086</v>
      </c>
      <c r="E399" s="33" t="s">
        <v>1087</v>
      </c>
      <c r="F399" s="34" t="s">
        <v>30</v>
      </c>
      <c r="G399" s="39">
        <f>ROUNDUP((Таблица1[[#This Row],[Дата представления]]-DATE(Таблица1[[#This Row],[Отчётный год]],12,31))/30.4,0)</f>
        <v>4</v>
      </c>
    </row>
    <row r="400" spans="2:7" x14ac:dyDescent="0.25">
      <c r="B400" s="37">
        <v>2023</v>
      </c>
      <c r="C400" s="35" t="s">
        <v>1859</v>
      </c>
      <c r="D400" s="32" t="s">
        <v>859</v>
      </c>
      <c r="E400" s="33" t="s">
        <v>860</v>
      </c>
      <c r="F400" s="34" t="s">
        <v>30</v>
      </c>
      <c r="G400" s="39">
        <f>ROUNDUP((Таблица1[[#This Row],[Дата представления]]-DATE(Таблица1[[#This Row],[Отчётный год]],12,31))/30.4,0)</f>
        <v>4</v>
      </c>
    </row>
    <row r="401" spans="2:7" x14ac:dyDescent="0.25">
      <c r="B401" s="37">
        <v>2023</v>
      </c>
      <c r="C401" s="35" t="s">
        <v>1561</v>
      </c>
      <c r="D401" s="32" t="s">
        <v>261</v>
      </c>
      <c r="E401" s="33" t="s">
        <v>262</v>
      </c>
      <c r="F401" s="34" t="s">
        <v>30</v>
      </c>
      <c r="G401" s="39">
        <f>ROUNDUP((Таблица1[[#This Row],[Дата представления]]-DATE(Таблица1[[#This Row],[Отчётный год]],12,31))/30.4,0)</f>
        <v>4</v>
      </c>
    </row>
    <row r="402" spans="2:7" x14ac:dyDescent="0.25">
      <c r="B402" s="37">
        <v>2023</v>
      </c>
      <c r="C402" s="35" t="s">
        <v>1697</v>
      </c>
      <c r="D402" s="32" t="s">
        <v>537</v>
      </c>
      <c r="E402" s="33" t="s">
        <v>538</v>
      </c>
      <c r="F402" s="34" t="s">
        <v>30</v>
      </c>
      <c r="G402" s="39">
        <f>ROUNDUP((Таблица1[[#This Row],[Дата представления]]-DATE(Таблица1[[#This Row],[Отчётный год]],12,31))/30.4,0)</f>
        <v>4</v>
      </c>
    </row>
    <row r="403" spans="2:7" x14ac:dyDescent="0.25">
      <c r="B403" s="37">
        <v>2023</v>
      </c>
      <c r="C403" s="35" t="s">
        <v>1986</v>
      </c>
      <c r="D403" s="32" t="s">
        <v>1102</v>
      </c>
      <c r="E403" s="33" t="s">
        <v>1103</v>
      </c>
      <c r="F403" s="34" t="s">
        <v>32</v>
      </c>
      <c r="G403" s="39">
        <f>ROUNDUP((Таблица1[[#This Row],[Дата представления]]-DATE(Таблица1[[#This Row],[Отчётный год]],12,31))/30.4,0)</f>
        <v>4</v>
      </c>
    </row>
    <row r="404" spans="2:7" x14ac:dyDescent="0.25">
      <c r="B404" s="37">
        <v>2023</v>
      </c>
      <c r="C404" s="35" t="s">
        <v>1985</v>
      </c>
      <c r="D404" s="32" t="s">
        <v>1102</v>
      </c>
      <c r="E404" s="33" t="s">
        <v>1103</v>
      </c>
      <c r="F404" s="34" t="s">
        <v>30</v>
      </c>
      <c r="G404" s="39">
        <f>ROUNDUP((Таблица1[[#This Row],[Дата представления]]-DATE(Таблица1[[#This Row],[Отчётный год]],12,31))/30.4,0)</f>
        <v>4</v>
      </c>
    </row>
    <row r="405" spans="2:7" x14ac:dyDescent="0.25">
      <c r="B405" s="37">
        <v>2023</v>
      </c>
      <c r="C405" s="35" t="s">
        <v>1639</v>
      </c>
      <c r="D405" s="32" t="s">
        <v>421</v>
      </c>
      <c r="E405" s="33" t="s">
        <v>422</v>
      </c>
      <c r="F405" s="34" t="s">
        <v>30</v>
      </c>
      <c r="G405" s="39">
        <f>ROUNDUP((Таблица1[[#This Row],[Дата представления]]-DATE(Таблица1[[#This Row],[Отчётный год]],12,31))/30.4,0)</f>
        <v>4</v>
      </c>
    </row>
    <row r="406" spans="2:7" x14ac:dyDescent="0.25">
      <c r="B406" s="37">
        <v>2023</v>
      </c>
      <c r="C406" s="35" t="s">
        <v>1682</v>
      </c>
      <c r="D406" s="32" t="s">
        <v>505</v>
      </c>
      <c r="E406" s="33" t="s">
        <v>506</v>
      </c>
      <c r="F406" s="34" t="s">
        <v>32</v>
      </c>
      <c r="G406" s="39">
        <f>ROUNDUP((Таблица1[[#This Row],[Дата представления]]-DATE(Таблица1[[#This Row],[Отчётный год]],12,31))/30.4,0)</f>
        <v>4</v>
      </c>
    </row>
    <row r="407" spans="2:7" x14ac:dyDescent="0.25">
      <c r="B407" s="37">
        <v>2023</v>
      </c>
      <c r="C407" s="35" t="s">
        <v>1681</v>
      </c>
      <c r="D407" s="32" t="s">
        <v>505</v>
      </c>
      <c r="E407" s="33" t="s">
        <v>506</v>
      </c>
      <c r="F407" s="34" t="s">
        <v>30</v>
      </c>
      <c r="G407" s="39">
        <f>ROUNDUP((Таблица1[[#This Row],[Дата представления]]-DATE(Таблица1[[#This Row],[Отчётный год]],12,31))/30.4,0)</f>
        <v>4</v>
      </c>
    </row>
    <row r="408" spans="2:7" x14ac:dyDescent="0.25">
      <c r="B408" s="37">
        <v>2023</v>
      </c>
      <c r="C408" s="35" t="s">
        <v>1543</v>
      </c>
      <c r="D408" s="32" t="s">
        <v>225</v>
      </c>
      <c r="E408" s="33" t="s">
        <v>226</v>
      </c>
      <c r="F408" s="34" t="s">
        <v>30</v>
      </c>
      <c r="G408" s="39">
        <f>ROUNDUP((Таблица1[[#This Row],[Дата представления]]-DATE(Таблица1[[#This Row],[Отчётный год]],12,31))/30.4,0)</f>
        <v>4</v>
      </c>
    </row>
    <row r="409" spans="2:7" x14ac:dyDescent="0.25">
      <c r="B409" s="37">
        <v>2023</v>
      </c>
      <c r="C409" s="35" t="s">
        <v>2123</v>
      </c>
      <c r="D409" s="32" t="s">
        <v>1385</v>
      </c>
      <c r="E409" s="33" t="s">
        <v>1386</v>
      </c>
      <c r="F409" s="34" t="s">
        <v>30</v>
      </c>
      <c r="G409" s="39">
        <f>ROUNDUP((Таблица1[[#This Row],[Дата представления]]-DATE(Таблица1[[#This Row],[Отчётный год]],12,31))/30.4,0)</f>
        <v>4</v>
      </c>
    </row>
    <row r="410" spans="2:7" x14ac:dyDescent="0.25">
      <c r="B410" s="37">
        <v>2023</v>
      </c>
      <c r="C410" s="35" t="s">
        <v>1734</v>
      </c>
      <c r="D410" s="32" t="s">
        <v>615</v>
      </c>
      <c r="E410" s="33" t="s">
        <v>616</v>
      </c>
      <c r="F410" s="34" t="s">
        <v>32</v>
      </c>
      <c r="G410" s="39">
        <f>ROUNDUP((Таблица1[[#This Row],[Дата представления]]-DATE(Таблица1[[#This Row],[Отчётный год]],12,31))/30.4,0)</f>
        <v>4</v>
      </c>
    </row>
    <row r="411" spans="2:7" x14ac:dyDescent="0.25">
      <c r="B411" s="37">
        <v>2023</v>
      </c>
      <c r="C411" s="35" t="s">
        <v>1640</v>
      </c>
      <c r="D411" s="32" t="s">
        <v>421</v>
      </c>
      <c r="E411" s="33" t="s">
        <v>422</v>
      </c>
      <c r="F411" s="34" t="s">
        <v>32</v>
      </c>
      <c r="G411" s="39">
        <f>ROUNDUP((Таблица1[[#This Row],[Дата представления]]-DATE(Таблица1[[#This Row],[Отчётный год]],12,31))/30.4,0)</f>
        <v>4</v>
      </c>
    </row>
    <row r="412" spans="2:7" x14ac:dyDescent="0.25">
      <c r="B412" s="37">
        <v>2023</v>
      </c>
      <c r="C412" s="35" t="s">
        <v>2124</v>
      </c>
      <c r="D412" s="32" t="s">
        <v>1385</v>
      </c>
      <c r="E412" s="33" t="s">
        <v>1386</v>
      </c>
      <c r="F412" s="34" t="s">
        <v>32</v>
      </c>
      <c r="G412" s="39">
        <f>ROUNDUP((Таблица1[[#This Row],[Дата представления]]-DATE(Таблица1[[#This Row],[Отчётный год]],12,31))/30.4,0)</f>
        <v>4</v>
      </c>
    </row>
    <row r="413" spans="2:7" x14ac:dyDescent="0.25">
      <c r="B413" s="37">
        <v>2023</v>
      </c>
      <c r="C413" s="35" t="s">
        <v>1733</v>
      </c>
      <c r="D413" s="32" t="s">
        <v>615</v>
      </c>
      <c r="E413" s="33" t="s">
        <v>616</v>
      </c>
      <c r="F413" s="34" t="s">
        <v>30</v>
      </c>
      <c r="G413" s="39">
        <f>ROUNDUP((Таблица1[[#This Row],[Дата представления]]-DATE(Таблица1[[#This Row],[Отчётный год]],12,31))/30.4,0)</f>
        <v>4</v>
      </c>
    </row>
    <row r="414" spans="2:7" x14ac:dyDescent="0.25">
      <c r="B414" s="37">
        <v>2023</v>
      </c>
      <c r="C414" s="35" t="s">
        <v>1544</v>
      </c>
      <c r="D414" s="32" t="s">
        <v>225</v>
      </c>
      <c r="E414" s="33" t="s">
        <v>226</v>
      </c>
      <c r="F414" s="34" t="s">
        <v>32</v>
      </c>
      <c r="G414" s="39">
        <f>ROUNDUP((Таблица1[[#This Row],[Дата представления]]-DATE(Таблица1[[#This Row],[Отчётный год]],12,31))/30.4,0)</f>
        <v>4</v>
      </c>
    </row>
    <row r="415" spans="2:7" x14ac:dyDescent="0.25">
      <c r="B415" s="37">
        <v>2023</v>
      </c>
      <c r="C415" s="35" t="s">
        <v>1612</v>
      </c>
      <c r="D415" s="32" t="s">
        <v>365</v>
      </c>
      <c r="E415" s="33" t="s">
        <v>366</v>
      </c>
      <c r="F415" s="34" t="s">
        <v>32</v>
      </c>
      <c r="G415" s="39">
        <f>ROUNDUP((Таблица1[[#This Row],[Дата представления]]-DATE(Таблица1[[#This Row],[Отчётный год]],12,31))/30.4,0)</f>
        <v>4</v>
      </c>
    </row>
    <row r="416" spans="2:7" x14ac:dyDescent="0.25">
      <c r="B416" s="37">
        <v>2023</v>
      </c>
      <c r="C416" s="35" t="s">
        <v>1951</v>
      </c>
      <c r="D416" s="32" t="s">
        <v>1042</v>
      </c>
      <c r="E416" s="33" t="s">
        <v>1043</v>
      </c>
      <c r="F416" s="34" t="s">
        <v>30</v>
      </c>
      <c r="G416" s="39">
        <f>ROUNDUP((Таблица1[[#This Row],[Дата представления]]-DATE(Таблица1[[#This Row],[Отчётный год]],12,31))/30.4,0)</f>
        <v>4</v>
      </c>
    </row>
    <row r="417" spans="2:7" x14ac:dyDescent="0.25">
      <c r="B417" s="37">
        <v>2023</v>
      </c>
      <c r="C417" s="35" t="s">
        <v>1798</v>
      </c>
      <c r="D417" s="32" t="s">
        <v>743</v>
      </c>
      <c r="E417" s="33" t="s">
        <v>744</v>
      </c>
      <c r="F417" s="34" t="s">
        <v>32</v>
      </c>
      <c r="G417" s="39">
        <f>ROUNDUP((Таблица1[[#This Row],[Дата представления]]-DATE(Таблица1[[#This Row],[Отчётный год]],12,31))/30.4,0)</f>
        <v>4</v>
      </c>
    </row>
    <row r="418" spans="2:7" x14ac:dyDescent="0.25">
      <c r="B418" s="37">
        <v>2023</v>
      </c>
      <c r="C418" s="35" t="s">
        <v>1730</v>
      </c>
      <c r="D418" s="32" t="s">
        <v>607</v>
      </c>
      <c r="E418" s="33" t="s">
        <v>608</v>
      </c>
      <c r="F418" s="34" t="s">
        <v>32</v>
      </c>
      <c r="G418" s="39">
        <f>ROUNDUP((Таблица1[[#This Row],[Дата представления]]-DATE(Таблица1[[#This Row],[Отчётный год]],12,31))/30.4,0)</f>
        <v>4</v>
      </c>
    </row>
    <row r="419" spans="2:7" x14ac:dyDescent="0.25">
      <c r="B419" s="37">
        <v>2023</v>
      </c>
      <c r="C419" s="35" t="s">
        <v>1599</v>
      </c>
      <c r="D419" s="32" t="s">
        <v>341</v>
      </c>
      <c r="E419" s="33" t="s">
        <v>342</v>
      </c>
      <c r="F419" s="34" t="s">
        <v>30</v>
      </c>
      <c r="G419" s="39">
        <f>ROUNDUP((Таблица1[[#This Row],[Дата представления]]-DATE(Таблица1[[#This Row],[Отчётный год]],12,31))/30.4,0)</f>
        <v>4</v>
      </c>
    </row>
    <row r="420" spans="2:7" x14ac:dyDescent="0.25">
      <c r="B420" s="37">
        <v>2023</v>
      </c>
      <c r="C420" s="35" t="s">
        <v>1758</v>
      </c>
      <c r="D420" s="32" t="s">
        <v>663</v>
      </c>
      <c r="E420" s="33" t="s">
        <v>664</v>
      </c>
      <c r="F420" s="34" t="s">
        <v>32</v>
      </c>
      <c r="G420" s="39">
        <f>ROUNDUP((Таблица1[[#This Row],[Дата представления]]-DATE(Таблица1[[#This Row],[Отчётный год]],12,31))/30.4,0)</f>
        <v>4</v>
      </c>
    </row>
    <row r="421" spans="2:7" x14ac:dyDescent="0.25">
      <c r="B421" s="37">
        <v>2023</v>
      </c>
      <c r="C421" s="35" t="s">
        <v>1453</v>
      </c>
      <c r="D421" s="32" t="s">
        <v>45</v>
      </c>
      <c r="E421" s="33" t="s">
        <v>46</v>
      </c>
      <c r="F421" s="34" t="s">
        <v>32</v>
      </c>
      <c r="G421" s="39">
        <f>ROUNDUP((Таблица1[[#This Row],[Дата представления]]-DATE(Таблица1[[#This Row],[Отчётный год]],12,31))/30.4,0)</f>
        <v>4</v>
      </c>
    </row>
    <row r="422" spans="2:7" x14ac:dyDescent="0.25">
      <c r="B422" s="37">
        <v>2023</v>
      </c>
      <c r="C422" s="35" t="s">
        <v>1515</v>
      </c>
      <c r="D422" s="32" t="s">
        <v>169</v>
      </c>
      <c r="E422" s="33" t="s">
        <v>170</v>
      </c>
      <c r="F422" s="34" t="s">
        <v>30</v>
      </c>
      <c r="G422" s="39">
        <f>ROUNDUP((Таблица1[[#This Row],[Дата представления]]-DATE(Таблица1[[#This Row],[Отчётный год]],12,31))/30.4,0)</f>
        <v>4</v>
      </c>
    </row>
    <row r="423" spans="2:7" x14ac:dyDescent="0.25">
      <c r="B423" s="37">
        <v>2023</v>
      </c>
      <c r="C423" s="35" t="s">
        <v>1735</v>
      </c>
      <c r="D423" s="32" t="s">
        <v>619</v>
      </c>
      <c r="E423" s="33" t="s">
        <v>620</v>
      </c>
      <c r="F423" s="34" t="s">
        <v>30</v>
      </c>
      <c r="G423" s="39">
        <f>ROUNDUP((Таблица1[[#This Row],[Дата представления]]-DATE(Таблица1[[#This Row],[Отчётный год]],12,31))/30.4,0)</f>
        <v>4</v>
      </c>
    </row>
    <row r="424" spans="2:7" x14ac:dyDescent="0.25">
      <c r="B424" s="37">
        <v>2023</v>
      </c>
      <c r="C424" s="35" t="s">
        <v>1600</v>
      </c>
      <c r="D424" s="32" t="s">
        <v>341</v>
      </c>
      <c r="E424" s="33" t="s">
        <v>342</v>
      </c>
      <c r="F424" s="34" t="s">
        <v>32</v>
      </c>
      <c r="G424" s="39">
        <f>ROUNDUP((Таблица1[[#This Row],[Дата представления]]-DATE(Таблица1[[#This Row],[Отчётный год]],12,31))/30.4,0)</f>
        <v>4</v>
      </c>
    </row>
    <row r="425" spans="2:7" x14ac:dyDescent="0.25">
      <c r="B425" s="37">
        <v>2023</v>
      </c>
      <c r="C425" s="35" t="s">
        <v>1611</v>
      </c>
      <c r="D425" s="32" t="s">
        <v>365</v>
      </c>
      <c r="E425" s="33" t="s">
        <v>366</v>
      </c>
      <c r="F425" s="34" t="s">
        <v>30</v>
      </c>
      <c r="G425" s="39">
        <f>ROUNDUP((Таблица1[[#This Row],[Дата представления]]-DATE(Таблица1[[#This Row],[Отчётный год]],12,31))/30.4,0)</f>
        <v>4</v>
      </c>
    </row>
    <row r="426" spans="2:7" x14ac:dyDescent="0.25">
      <c r="B426" s="37">
        <v>2023</v>
      </c>
      <c r="C426" s="35" t="s">
        <v>1737</v>
      </c>
      <c r="D426" s="32" t="s">
        <v>623</v>
      </c>
      <c r="E426" s="33" t="s">
        <v>624</v>
      </c>
      <c r="F426" s="34" t="s">
        <v>30</v>
      </c>
      <c r="G426" s="39">
        <f>ROUNDUP((Таблица1[[#This Row],[Дата представления]]-DATE(Таблица1[[#This Row],[Отчётный год]],12,31))/30.4,0)</f>
        <v>4</v>
      </c>
    </row>
    <row r="427" spans="2:7" x14ac:dyDescent="0.25">
      <c r="B427" s="37">
        <v>2023</v>
      </c>
      <c r="C427" s="35" t="s">
        <v>1848</v>
      </c>
      <c r="D427" s="32" t="s">
        <v>843</v>
      </c>
      <c r="E427" s="33" t="s">
        <v>844</v>
      </c>
      <c r="F427" s="34" t="s">
        <v>32</v>
      </c>
      <c r="G427" s="39">
        <f>ROUNDUP((Таблица1[[#This Row],[Дата представления]]-DATE(Таблица1[[#This Row],[Отчётный год]],12,31))/30.4,0)</f>
        <v>4</v>
      </c>
    </row>
    <row r="428" spans="2:7" x14ac:dyDescent="0.25">
      <c r="B428" s="37">
        <v>2023</v>
      </c>
      <c r="C428" s="35" t="s">
        <v>1736</v>
      </c>
      <c r="D428" s="32" t="s">
        <v>619</v>
      </c>
      <c r="E428" s="33" t="s">
        <v>620</v>
      </c>
      <c r="F428" s="34" t="s">
        <v>32</v>
      </c>
      <c r="G428" s="39">
        <f>ROUNDUP((Таблица1[[#This Row],[Дата представления]]-DATE(Таблица1[[#This Row],[Отчётный год]],12,31))/30.4,0)</f>
        <v>4</v>
      </c>
    </row>
    <row r="429" spans="2:7" x14ac:dyDescent="0.25">
      <c r="B429" s="37">
        <v>2023</v>
      </c>
      <c r="C429" s="35" t="s">
        <v>1847</v>
      </c>
      <c r="D429" s="32" t="s">
        <v>843</v>
      </c>
      <c r="E429" s="33" t="s">
        <v>844</v>
      </c>
      <c r="F429" s="34" t="s">
        <v>30</v>
      </c>
      <c r="G429" s="39">
        <f>ROUNDUP((Таблица1[[#This Row],[Дата представления]]-DATE(Таблица1[[#This Row],[Отчётный год]],12,31))/30.4,0)</f>
        <v>4</v>
      </c>
    </row>
    <row r="430" spans="2:7" x14ac:dyDescent="0.25">
      <c r="B430" s="37">
        <v>2023</v>
      </c>
      <c r="C430" s="35" t="s">
        <v>1452</v>
      </c>
      <c r="D430" s="32" t="s">
        <v>45</v>
      </c>
      <c r="E430" s="33" t="s">
        <v>46</v>
      </c>
      <c r="F430" s="34" t="s">
        <v>30</v>
      </c>
      <c r="G430" s="39">
        <f>ROUNDUP((Таблица1[[#This Row],[Дата представления]]-DATE(Таблица1[[#This Row],[Отчётный год]],12,31))/30.4,0)</f>
        <v>4</v>
      </c>
    </row>
    <row r="431" spans="2:7" x14ac:dyDescent="0.25">
      <c r="B431" s="37">
        <v>2023</v>
      </c>
      <c r="C431" s="35" t="s">
        <v>1959</v>
      </c>
      <c r="D431" s="32" t="s">
        <v>1058</v>
      </c>
      <c r="E431" s="33" t="s">
        <v>1059</v>
      </c>
      <c r="F431" s="34" t="s">
        <v>30</v>
      </c>
      <c r="G431" s="39">
        <f>ROUNDUP((Таблица1[[#This Row],[Дата представления]]-DATE(Таблица1[[#This Row],[Отчётный год]],12,31))/30.4,0)</f>
        <v>4</v>
      </c>
    </row>
    <row r="432" spans="2:7" x14ac:dyDescent="0.25">
      <c r="B432" s="37">
        <v>2023</v>
      </c>
      <c r="C432" s="35" t="s">
        <v>2098</v>
      </c>
      <c r="D432" s="32" t="s">
        <v>1325</v>
      </c>
      <c r="E432" s="33" t="s">
        <v>1326</v>
      </c>
      <c r="F432" s="34" t="s">
        <v>32</v>
      </c>
      <c r="G432" s="39">
        <f>ROUNDUP((Таблица1[[#This Row],[Дата представления]]-DATE(Таблица1[[#This Row],[Отчётный год]],12,31))/30.4,0)</f>
        <v>4</v>
      </c>
    </row>
    <row r="433" spans="2:7" x14ac:dyDescent="0.25">
      <c r="B433" s="37">
        <v>2023</v>
      </c>
      <c r="C433" s="35" t="s">
        <v>1960</v>
      </c>
      <c r="D433" s="32" t="s">
        <v>1058</v>
      </c>
      <c r="E433" s="33" t="s">
        <v>1059</v>
      </c>
      <c r="F433" s="34" t="s">
        <v>32</v>
      </c>
      <c r="G433" s="39">
        <f>ROUNDUP((Таблица1[[#This Row],[Дата представления]]-DATE(Таблица1[[#This Row],[Отчётный год]],12,31))/30.4,0)</f>
        <v>4</v>
      </c>
    </row>
    <row r="434" spans="2:7" x14ac:dyDescent="0.25">
      <c r="B434" s="37">
        <v>2023</v>
      </c>
      <c r="C434" s="35" t="s">
        <v>2097</v>
      </c>
      <c r="D434" s="32" t="s">
        <v>1325</v>
      </c>
      <c r="E434" s="33" t="s">
        <v>1326</v>
      </c>
      <c r="F434" s="34" t="s">
        <v>30</v>
      </c>
      <c r="G434" s="39">
        <f>ROUNDUP((Таблица1[[#This Row],[Дата представления]]-DATE(Таблица1[[#This Row],[Отчётный год]],12,31))/30.4,0)</f>
        <v>4</v>
      </c>
    </row>
    <row r="435" spans="2:7" x14ac:dyDescent="0.25">
      <c r="B435" s="37">
        <v>2023</v>
      </c>
      <c r="C435" s="35" t="s">
        <v>2150</v>
      </c>
      <c r="D435" s="32" t="s">
        <v>2148</v>
      </c>
      <c r="E435" s="33" t="s">
        <v>2149</v>
      </c>
      <c r="F435" s="34" t="s">
        <v>32</v>
      </c>
      <c r="G435" s="39">
        <f>ROUNDUP((Таблица1[[#This Row],[Дата представления]]-DATE(Таблица1[[#This Row],[Отчётный год]],12,31))/30.4,0)</f>
        <v>4</v>
      </c>
    </row>
    <row r="436" spans="2:7" x14ac:dyDescent="0.25">
      <c r="B436" s="37">
        <v>2023</v>
      </c>
      <c r="C436" s="35" t="s">
        <v>2056</v>
      </c>
      <c r="D436" s="32" t="s">
        <v>1241</v>
      </c>
      <c r="E436" s="33" t="s">
        <v>1242</v>
      </c>
      <c r="F436" s="34" t="s">
        <v>32</v>
      </c>
      <c r="G436" s="39">
        <f>ROUNDUP((Таблица1[[#This Row],[Дата представления]]-DATE(Таблица1[[#This Row],[Отчётный год]],12,31))/30.4,0)</f>
        <v>4</v>
      </c>
    </row>
    <row r="437" spans="2:7" x14ac:dyDescent="0.25">
      <c r="B437" s="37">
        <v>2023</v>
      </c>
      <c r="C437" s="35" t="s">
        <v>2055</v>
      </c>
      <c r="D437" s="32" t="s">
        <v>1241</v>
      </c>
      <c r="E437" s="33" t="s">
        <v>1242</v>
      </c>
      <c r="F437" s="34" t="s">
        <v>30</v>
      </c>
      <c r="G437" s="39">
        <f>ROUNDUP((Таблица1[[#This Row],[Дата представления]]-DATE(Таблица1[[#This Row],[Отчётный год]],12,31))/30.4,0)</f>
        <v>4</v>
      </c>
    </row>
    <row r="438" spans="2:7" x14ac:dyDescent="0.25">
      <c r="B438" s="37">
        <v>2023</v>
      </c>
      <c r="C438" s="35" t="s">
        <v>1622</v>
      </c>
      <c r="D438" s="32" t="s">
        <v>385</v>
      </c>
      <c r="E438" s="33" t="s">
        <v>386</v>
      </c>
      <c r="F438" s="34" t="s">
        <v>32</v>
      </c>
      <c r="G438" s="39">
        <f>ROUNDUP((Таблица1[[#This Row],[Дата представления]]-DATE(Таблица1[[#This Row],[Отчётный год]],12,31))/30.4,0)</f>
        <v>4</v>
      </c>
    </row>
    <row r="439" spans="2:7" x14ac:dyDescent="0.25">
      <c r="B439" s="37">
        <v>2023</v>
      </c>
      <c r="C439" s="35" t="s">
        <v>1473</v>
      </c>
      <c r="D439" s="32" t="s">
        <v>85</v>
      </c>
      <c r="E439" s="33" t="s">
        <v>86</v>
      </c>
      <c r="F439" s="34" t="s">
        <v>32</v>
      </c>
      <c r="G439" s="39">
        <f>ROUNDUP((Таблица1[[#This Row],[Дата представления]]-DATE(Таблица1[[#This Row],[Отчётный год]],12,31))/30.4,0)</f>
        <v>4</v>
      </c>
    </row>
    <row r="440" spans="2:7" x14ac:dyDescent="0.25">
      <c r="B440" s="37">
        <v>2023</v>
      </c>
      <c r="C440" s="35" t="s">
        <v>1621</v>
      </c>
      <c r="D440" s="32" t="s">
        <v>385</v>
      </c>
      <c r="E440" s="33" t="s">
        <v>386</v>
      </c>
      <c r="F440" s="34" t="s">
        <v>30</v>
      </c>
      <c r="G440" s="39">
        <f>ROUNDUP((Таблица1[[#This Row],[Дата представления]]-DATE(Таблица1[[#This Row],[Отчётный год]],12,31))/30.4,0)</f>
        <v>4</v>
      </c>
    </row>
    <row r="441" spans="2:7" x14ac:dyDescent="0.25">
      <c r="B441" s="37">
        <v>2023</v>
      </c>
      <c r="C441" s="35" t="s">
        <v>1457</v>
      </c>
      <c r="D441" s="32" t="s">
        <v>53</v>
      </c>
      <c r="E441" s="33" t="s">
        <v>54</v>
      </c>
      <c r="F441" s="34" t="s">
        <v>32</v>
      </c>
      <c r="G441" s="39">
        <f>ROUNDUP((Таблица1[[#This Row],[Дата представления]]-DATE(Таблица1[[#This Row],[Отчётный год]],12,31))/30.4,0)</f>
        <v>4</v>
      </c>
    </row>
    <row r="442" spans="2:7" x14ac:dyDescent="0.25">
      <c r="B442" s="37">
        <v>2023</v>
      </c>
      <c r="C442" s="35" t="s">
        <v>2030</v>
      </c>
      <c r="D442" s="32" t="s">
        <v>1189</v>
      </c>
      <c r="E442" s="33" t="s">
        <v>1190</v>
      </c>
      <c r="F442" s="34" t="s">
        <v>32</v>
      </c>
      <c r="G442" s="39">
        <f>ROUNDUP((Таблица1[[#This Row],[Дата представления]]-DATE(Таблица1[[#This Row],[Отчётный год]],12,31))/30.4,0)</f>
        <v>4</v>
      </c>
    </row>
    <row r="443" spans="2:7" x14ac:dyDescent="0.25">
      <c r="B443" s="37">
        <v>2023</v>
      </c>
      <c r="C443" s="35" t="s">
        <v>2029</v>
      </c>
      <c r="D443" s="32" t="s">
        <v>1189</v>
      </c>
      <c r="E443" s="33" t="s">
        <v>1190</v>
      </c>
      <c r="F443" s="34" t="s">
        <v>30</v>
      </c>
      <c r="G443" s="39">
        <f>ROUNDUP((Таблица1[[#This Row],[Дата представления]]-DATE(Таблица1[[#This Row],[Отчётный год]],12,31))/30.4,0)</f>
        <v>4</v>
      </c>
    </row>
    <row r="444" spans="2:7" x14ac:dyDescent="0.25">
      <c r="B444" s="37">
        <v>2023</v>
      </c>
      <c r="C444" s="35" t="s">
        <v>2046</v>
      </c>
      <c r="D444" s="32" t="s">
        <v>1221</v>
      </c>
      <c r="E444" s="33" t="s">
        <v>1222</v>
      </c>
      <c r="F444" s="34" t="s">
        <v>32</v>
      </c>
      <c r="G444" s="39">
        <f>ROUNDUP((Таблица1[[#This Row],[Дата представления]]-DATE(Таблица1[[#This Row],[Отчётный год]],12,31))/30.4,0)</f>
        <v>4</v>
      </c>
    </row>
    <row r="445" spans="2:7" x14ac:dyDescent="0.25">
      <c r="B445" s="37">
        <v>2023</v>
      </c>
      <c r="C445" s="35" t="s">
        <v>2045</v>
      </c>
      <c r="D445" s="32" t="s">
        <v>1221</v>
      </c>
      <c r="E445" s="33" t="s">
        <v>1222</v>
      </c>
      <c r="F445" s="34" t="s">
        <v>30</v>
      </c>
      <c r="G445" s="39">
        <f>ROUNDUP((Таблица1[[#This Row],[Дата представления]]-DATE(Таблица1[[#This Row],[Отчётный год]],12,31))/30.4,0)</f>
        <v>4</v>
      </c>
    </row>
    <row r="446" spans="2:7" x14ac:dyDescent="0.25">
      <c r="B446" s="37">
        <v>2023</v>
      </c>
      <c r="C446" s="35" t="s">
        <v>2138</v>
      </c>
      <c r="D446" s="32" t="s">
        <v>1417</v>
      </c>
      <c r="E446" s="33" t="s">
        <v>1418</v>
      </c>
      <c r="F446" s="34" t="s">
        <v>32</v>
      </c>
      <c r="G446" s="39">
        <f>ROUNDUP((Таблица1[[#This Row],[Дата представления]]-DATE(Таблица1[[#This Row],[Отчётный год]],12,31))/30.4,0)</f>
        <v>4</v>
      </c>
    </row>
    <row r="447" spans="2:7" x14ac:dyDescent="0.25">
      <c r="B447" s="37">
        <v>2023</v>
      </c>
      <c r="C447" s="35" t="s">
        <v>1472</v>
      </c>
      <c r="D447" s="32" t="s">
        <v>85</v>
      </c>
      <c r="E447" s="33" t="s">
        <v>86</v>
      </c>
      <c r="F447" s="34" t="s">
        <v>30</v>
      </c>
      <c r="G447" s="39">
        <f>ROUNDUP((Таблица1[[#This Row],[Дата представления]]-DATE(Таблица1[[#This Row],[Отчётный год]],12,31))/30.4,0)</f>
        <v>4</v>
      </c>
    </row>
    <row r="448" spans="2:7" x14ac:dyDescent="0.25">
      <c r="B448" s="37">
        <v>2023</v>
      </c>
      <c r="C448" s="35" t="s">
        <v>2137</v>
      </c>
      <c r="D448" s="32" t="s">
        <v>1417</v>
      </c>
      <c r="E448" s="33" t="s">
        <v>1418</v>
      </c>
      <c r="F448" s="34" t="s">
        <v>30</v>
      </c>
      <c r="G448" s="39">
        <f>ROUNDUP((Таблица1[[#This Row],[Дата представления]]-DATE(Таблица1[[#This Row],[Отчётный год]],12,31))/30.4,0)</f>
        <v>4</v>
      </c>
    </row>
    <row r="449" spans="2:7" x14ac:dyDescent="0.25">
      <c r="B449" s="37">
        <v>2023</v>
      </c>
      <c r="C449" s="35" t="s">
        <v>1890</v>
      </c>
      <c r="D449" s="32" t="s">
        <v>919</v>
      </c>
      <c r="E449" s="33" t="s">
        <v>920</v>
      </c>
      <c r="F449" s="34" t="s">
        <v>32</v>
      </c>
      <c r="G449" s="39">
        <f>ROUNDUP((Таблица1[[#This Row],[Дата представления]]-DATE(Таблица1[[#This Row],[Отчётный год]],12,31))/30.4,0)</f>
        <v>4</v>
      </c>
    </row>
    <row r="450" spans="2:7" x14ac:dyDescent="0.25">
      <c r="B450" s="37">
        <v>2023</v>
      </c>
      <c r="C450" s="35" t="s">
        <v>2147</v>
      </c>
      <c r="D450" s="32" t="s">
        <v>2148</v>
      </c>
      <c r="E450" s="33" t="s">
        <v>2149</v>
      </c>
      <c r="F450" s="34" t="s">
        <v>30</v>
      </c>
      <c r="G450" s="39">
        <f>ROUNDUP((Таблица1[[#This Row],[Дата представления]]-DATE(Таблица1[[#This Row],[Отчётный год]],12,31))/30.4,0)</f>
        <v>4</v>
      </c>
    </row>
    <row r="451" spans="2:7" x14ac:dyDescent="0.25">
      <c r="B451" s="37">
        <v>2023</v>
      </c>
      <c r="C451" s="35" t="s">
        <v>1889</v>
      </c>
      <c r="D451" s="32" t="s">
        <v>919</v>
      </c>
      <c r="E451" s="33" t="s">
        <v>920</v>
      </c>
      <c r="F451" s="34" t="s">
        <v>30</v>
      </c>
      <c r="G451" s="39">
        <f>ROUNDUP((Таблица1[[#This Row],[Дата представления]]-DATE(Таблица1[[#This Row],[Отчётный год]],12,31))/30.4,0)</f>
        <v>4</v>
      </c>
    </row>
    <row r="452" spans="2:7" x14ac:dyDescent="0.25">
      <c r="B452" s="37">
        <v>2023</v>
      </c>
      <c r="C452" s="35" t="s">
        <v>1483</v>
      </c>
      <c r="D452" s="32" t="s">
        <v>105</v>
      </c>
      <c r="E452" s="33" t="s">
        <v>106</v>
      </c>
      <c r="F452" s="34" t="s">
        <v>32</v>
      </c>
      <c r="G452" s="39">
        <f>ROUNDUP((Таблица1[[#This Row],[Дата представления]]-DATE(Таблица1[[#This Row],[Отчётный год]],12,31))/30.4,0)</f>
        <v>4</v>
      </c>
    </row>
    <row r="453" spans="2:7" x14ac:dyDescent="0.25">
      <c r="B453" s="37">
        <v>2023</v>
      </c>
      <c r="C453" s="35" t="s">
        <v>1482</v>
      </c>
      <c r="D453" s="32" t="s">
        <v>105</v>
      </c>
      <c r="E453" s="33" t="s">
        <v>106</v>
      </c>
      <c r="F453" s="34" t="s">
        <v>30</v>
      </c>
      <c r="G453" s="39">
        <f>ROUNDUP((Таблица1[[#This Row],[Дата представления]]-DATE(Таблица1[[#This Row],[Отчётный год]],12,31))/30.4,0)</f>
        <v>4</v>
      </c>
    </row>
    <row r="454" spans="2:7" x14ac:dyDescent="0.25">
      <c r="B454" s="37">
        <v>2023</v>
      </c>
      <c r="C454" s="35" t="s">
        <v>2102</v>
      </c>
      <c r="D454" s="32" t="s">
        <v>1333</v>
      </c>
      <c r="E454" s="33" t="s">
        <v>1334</v>
      </c>
      <c r="F454" s="34" t="s">
        <v>32</v>
      </c>
      <c r="G454" s="39">
        <f>ROUNDUP((Таблица1[[#This Row],[Дата представления]]-DATE(Таблица1[[#This Row],[Отчётный год]],12,31))/30.4,0)</f>
        <v>4</v>
      </c>
    </row>
    <row r="455" spans="2:7" x14ac:dyDescent="0.25">
      <c r="B455" s="37">
        <v>2023</v>
      </c>
      <c r="C455" s="35" t="s">
        <v>1486</v>
      </c>
      <c r="D455" s="32" t="s">
        <v>1487</v>
      </c>
      <c r="E455" s="33" t="s">
        <v>114</v>
      </c>
      <c r="F455" s="34" t="s">
        <v>30</v>
      </c>
      <c r="G455" s="39">
        <f>ROUNDUP((Таблица1[[#This Row],[Дата представления]]-DATE(Таблица1[[#This Row],[Отчётный год]],12,31))/30.4,0)</f>
        <v>4</v>
      </c>
    </row>
    <row r="456" spans="2:7" x14ac:dyDescent="0.25">
      <c r="B456" s="37">
        <v>2023</v>
      </c>
      <c r="C456" s="35" t="s">
        <v>1536</v>
      </c>
      <c r="D456" s="32" t="s">
        <v>209</v>
      </c>
      <c r="E456" s="33" t="s">
        <v>210</v>
      </c>
      <c r="F456" s="34" t="s">
        <v>32</v>
      </c>
      <c r="G456" s="39">
        <f>ROUNDUP((Таблица1[[#This Row],[Дата представления]]-DATE(Таблица1[[#This Row],[Отчётный год]],12,31))/30.4,0)</f>
        <v>4</v>
      </c>
    </row>
    <row r="457" spans="2:7" x14ac:dyDescent="0.25">
      <c r="B457" s="37">
        <v>2023</v>
      </c>
      <c r="C457" s="35" t="s">
        <v>1535</v>
      </c>
      <c r="D457" s="32" t="s">
        <v>209</v>
      </c>
      <c r="E457" s="33" t="s">
        <v>210</v>
      </c>
      <c r="F457" s="34" t="s">
        <v>30</v>
      </c>
      <c r="G457" s="39">
        <f>ROUNDUP((Таблица1[[#This Row],[Дата представления]]-DATE(Таблица1[[#This Row],[Отчётный год]],12,31))/30.4,0)</f>
        <v>4</v>
      </c>
    </row>
    <row r="458" spans="2:7" x14ac:dyDescent="0.25">
      <c r="B458" s="37">
        <v>2023</v>
      </c>
      <c r="C458" s="35" t="s">
        <v>1562</v>
      </c>
      <c r="D458" s="32" t="s">
        <v>261</v>
      </c>
      <c r="E458" s="33" t="s">
        <v>262</v>
      </c>
      <c r="F458" s="34" t="s">
        <v>32</v>
      </c>
      <c r="G458" s="39">
        <f>ROUNDUP((Таблица1[[#This Row],[Дата представления]]-DATE(Таблица1[[#This Row],[Отчётный год]],12,31))/30.4,0)</f>
        <v>4</v>
      </c>
    </row>
    <row r="459" spans="2:7" x14ac:dyDescent="0.25">
      <c r="B459" s="37">
        <v>2023</v>
      </c>
      <c r="C459" s="35" t="s">
        <v>1844</v>
      </c>
      <c r="D459" s="32" t="s">
        <v>835</v>
      </c>
      <c r="E459" s="33" t="s">
        <v>836</v>
      </c>
      <c r="F459" s="34" t="s">
        <v>32</v>
      </c>
      <c r="G459" s="39">
        <f>ROUNDUP((Таблица1[[#This Row],[Дата представления]]-DATE(Таблица1[[#This Row],[Отчётный год]],12,31))/30.4,0)</f>
        <v>4</v>
      </c>
    </row>
    <row r="460" spans="2:7" x14ac:dyDescent="0.25">
      <c r="B460" s="37">
        <v>2023</v>
      </c>
      <c r="C460" s="35" t="s">
        <v>2101</v>
      </c>
      <c r="D460" s="32" t="s">
        <v>1333</v>
      </c>
      <c r="E460" s="33" t="s">
        <v>1334</v>
      </c>
      <c r="F460" s="34" t="s">
        <v>30</v>
      </c>
      <c r="G460" s="39">
        <f>ROUNDUP((Таблица1[[#This Row],[Дата представления]]-DATE(Таблица1[[#This Row],[Отчётный год]],12,31))/30.4,0)</f>
        <v>4</v>
      </c>
    </row>
    <row r="461" spans="2:7" x14ac:dyDescent="0.25">
      <c r="B461" s="37">
        <v>2023</v>
      </c>
      <c r="C461" s="35" t="s">
        <v>2064</v>
      </c>
      <c r="D461" s="32" t="s">
        <v>1257</v>
      </c>
      <c r="E461" s="33" t="s">
        <v>1258</v>
      </c>
      <c r="F461" s="34" t="s">
        <v>32</v>
      </c>
      <c r="G461" s="39">
        <f>ROUNDUP((Таблица1[[#This Row],[Дата представления]]-DATE(Таблица1[[#This Row],[Отчётный год]],12,31))/30.4,0)</f>
        <v>4</v>
      </c>
    </row>
    <row r="462" spans="2:7" x14ac:dyDescent="0.25">
      <c r="B462" s="37">
        <v>2023</v>
      </c>
      <c r="C462" s="35" t="s">
        <v>2063</v>
      </c>
      <c r="D462" s="32" t="s">
        <v>1257</v>
      </c>
      <c r="E462" s="33" t="s">
        <v>1258</v>
      </c>
      <c r="F462" s="34" t="s">
        <v>30</v>
      </c>
      <c r="G462" s="39">
        <f>ROUNDUP((Таблица1[[#This Row],[Дата представления]]-DATE(Таблица1[[#This Row],[Отчётный год]],12,31))/30.4,0)</f>
        <v>4</v>
      </c>
    </row>
    <row r="463" spans="2:7" x14ac:dyDescent="0.25">
      <c r="B463" s="37">
        <v>2023</v>
      </c>
      <c r="C463" s="35" t="s">
        <v>1598</v>
      </c>
      <c r="D463" s="32" t="s">
        <v>337</v>
      </c>
      <c r="E463" s="33" t="s">
        <v>338</v>
      </c>
      <c r="F463" s="34" t="s">
        <v>32</v>
      </c>
      <c r="G463" s="39">
        <f>ROUNDUP((Таблица1[[#This Row],[Дата представления]]-DATE(Таблица1[[#This Row],[Отчётный год]],12,31))/30.4,0)</f>
        <v>4</v>
      </c>
    </row>
    <row r="464" spans="2:7" x14ac:dyDescent="0.25">
      <c r="B464" s="37">
        <v>2023</v>
      </c>
      <c r="C464" s="35" t="s">
        <v>1597</v>
      </c>
      <c r="D464" s="32" t="s">
        <v>337</v>
      </c>
      <c r="E464" s="33" t="s">
        <v>338</v>
      </c>
      <c r="F464" s="34" t="s">
        <v>30</v>
      </c>
      <c r="G464" s="39">
        <f>ROUNDUP((Таблица1[[#This Row],[Дата представления]]-DATE(Таблица1[[#This Row],[Отчётный год]],12,31))/30.4,0)</f>
        <v>4</v>
      </c>
    </row>
    <row r="465" spans="2:7" x14ac:dyDescent="0.25">
      <c r="B465" s="37">
        <v>2023</v>
      </c>
      <c r="C465" s="35" t="s">
        <v>1716</v>
      </c>
      <c r="D465" s="32" t="s">
        <v>575</v>
      </c>
      <c r="E465" s="33" t="s">
        <v>576</v>
      </c>
      <c r="F465" s="34" t="s">
        <v>32</v>
      </c>
      <c r="G465" s="39">
        <f>ROUNDUP((Таблица1[[#This Row],[Дата представления]]-DATE(Таблица1[[#This Row],[Отчётный год]],12,31))/30.4,0)</f>
        <v>4</v>
      </c>
    </row>
    <row r="466" spans="2:7" x14ac:dyDescent="0.25">
      <c r="B466" s="37">
        <v>2023</v>
      </c>
      <c r="C466" s="35" t="s">
        <v>1694</v>
      </c>
      <c r="D466" s="32" t="s">
        <v>529</v>
      </c>
      <c r="E466" s="33" t="s">
        <v>530</v>
      </c>
      <c r="F466" s="34" t="s">
        <v>32</v>
      </c>
      <c r="G466" s="39">
        <f>ROUNDUP((Таблица1[[#This Row],[Дата представления]]-DATE(Таблица1[[#This Row],[Отчётный год]],12,31))/30.4,0)</f>
        <v>4</v>
      </c>
    </row>
    <row r="467" spans="2:7" x14ac:dyDescent="0.25">
      <c r="B467" s="37">
        <v>2023</v>
      </c>
      <c r="C467" s="35" t="s">
        <v>1843</v>
      </c>
      <c r="D467" s="32" t="s">
        <v>835</v>
      </c>
      <c r="E467" s="33" t="s">
        <v>836</v>
      </c>
      <c r="F467" s="34" t="s">
        <v>30</v>
      </c>
      <c r="G467" s="39">
        <f>ROUNDUP((Таблица1[[#This Row],[Дата представления]]-DATE(Таблица1[[#This Row],[Отчётный год]],12,31))/30.4,0)</f>
        <v>4</v>
      </c>
    </row>
    <row r="468" spans="2:7" x14ac:dyDescent="0.25">
      <c r="B468" s="37">
        <v>2023</v>
      </c>
      <c r="C468" s="35" t="s">
        <v>1966</v>
      </c>
      <c r="D468" s="32" t="s">
        <v>1070</v>
      </c>
      <c r="E468" s="33" t="s">
        <v>1071</v>
      </c>
      <c r="F468" s="34" t="s">
        <v>32</v>
      </c>
      <c r="G468" s="39">
        <f>ROUNDUP((Таблица1[[#This Row],[Дата представления]]-DATE(Таблица1[[#This Row],[Отчётный год]],12,31))/30.4,0)</f>
        <v>4</v>
      </c>
    </row>
    <row r="469" spans="2:7" x14ac:dyDescent="0.25">
      <c r="B469" s="37">
        <v>2023</v>
      </c>
      <c r="C469" s="35" t="s">
        <v>1715</v>
      </c>
      <c r="D469" s="32" t="s">
        <v>575</v>
      </c>
      <c r="E469" s="33" t="s">
        <v>576</v>
      </c>
      <c r="F469" s="34" t="s">
        <v>30</v>
      </c>
      <c r="G469" s="39">
        <f>ROUNDUP((Таблица1[[#This Row],[Дата представления]]-DATE(Таблица1[[#This Row],[Отчётный год]],12,31))/30.4,0)</f>
        <v>4</v>
      </c>
    </row>
    <row r="470" spans="2:7" x14ac:dyDescent="0.25">
      <c r="B470" s="37">
        <v>2023</v>
      </c>
      <c r="C470" s="35" t="s">
        <v>1506</v>
      </c>
      <c r="D470" s="32" t="s">
        <v>149</v>
      </c>
      <c r="E470" s="33" t="s">
        <v>150</v>
      </c>
      <c r="F470" s="34" t="s">
        <v>32</v>
      </c>
      <c r="G470" s="39">
        <f>ROUNDUP((Таблица1[[#This Row],[Дата представления]]-DATE(Таблица1[[#This Row],[Отчётный год]],12,31))/30.4,0)</f>
        <v>4</v>
      </c>
    </row>
    <row r="471" spans="2:7" x14ac:dyDescent="0.25">
      <c r="B471" s="37">
        <v>2023</v>
      </c>
      <c r="C471" s="35" t="s">
        <v>1965</v>
      </c>
      <c r="D471" s="32" t="s">
        <v>1070</v>
      </c>
      <c r="E471" s="33" t="s">
        <v>1071</v>
      </c>
      <c r="F471" s="34" t="s">
        <v>30</v>
      </c>
      <c r="G471" s="39">
        <f>ROUNDUP((Таблица1[[#This Row],[Дата представления]]-DATE(Таблица1[[#This Row],[Отчётный год]],12,31))/30.4,0)</f>
        <v>4</v>
      </c>
    </row>
    <row r="472" spans="2:7" x14ac:dyDescent="0.25">
      <c r="B472" s="37">
        <v>2023</v>
      </c>
      <c r="C472" s="35" t="s">
        <v>1839</v>
      </c>
      <c r="D472" s="32" t="s">
        <v>827</v>
      </c>
      <c r="E472" s="33" t="s">
        <v>828</v>
      </c>
      <c r="F472" s="34" t="s">
        <v>30</v>
      </c>
      <c r="G472" s="39">
        <f>ROUNDUP((Таблица1[[#This Row],[Дата представления]]-DATE(Таблица1[[#This Row],[Отчётный год]],12,31))/30.4,0)</f>
        <v>4</v>
      </c>
    </row>
    <row r="473" spans="2:7" x14ac:dyDescent="0.25">
      <c r="B473" s="37">
        <v>2023</v>
      </c>
      <c r="C473" s="35" t="s">
        <v>1548</v>
      </c>
      <c r="D473" s="32" t="s">
        <v>233</v>
      </c>
      <c r="E473" s="33" t="s">
        <v>234</v>
      </c>
      <c r="F473" s="34" t="s">
        <v>32</v>
      </c>
      <c r="G473" s="39">
        <f>ROUNDUP((Таблица1[[#This Row],[Дата представления]]-DATE(Таблица1[[#This Row],[Отчётный год]],12,31))/30.4,0)</f>
        <v>4</v>
      </c>
    </row>
    <row r="474" spans="2:7" x14ac:dyDescent="0.25">
      <c r="B474" s="37">
        <v>2023</v>
      </c>
      <c r="C474" s="35" t="s">
        <v>1547</v>
      </c>
      <c r="D474" s="32" t="s">
        <v>233</v>
      </c>
      <c r="E474" s="33" t="s">
        <v>234</v>
      </c>
      <c r="F474" s="34" t="s">
        <v>30</v>
      </c>
      <c r="G474" s="39">
        <f>ROUNDUP((Таблица1[[#This Row],[Дата представления]]-DATE(Таблица1[[#This Row],[Отчётный год]],12,31))/30.4,0)</f>
        <v>4</v>
      </c>
    </row>
    <row r="475" spans="2:7" x14ac:dyDescent="0.25">
      <c r="B475" s="37">
        <v>2023</v>
      </c>
      <c r="C475" s="35" t="s">
        <v>1488</v>
      </c>
      <c r="D475" s="32" t="s">
        <v>1487</v>
      </c>
      <c r="E475" s="33" t="s">
        <v>114</v>
      </c>
      <c r="F475" s="34" t="s">
        <v>32</v>
      </c>
      <c r="G475" s="39">
        <f>ROUNDUP((Таблица1[[#This Row],[Дата представления]]-DATE(Таблица1[[#This Row],[Отчётный год]],12,31))/30.4,0)</f>
        <v>4</v>
      </c>
    </row>
    <row r="476" spans="2:7" x14ac:dyDescent="0.25">
      <c r="B476" s="37">
        <v>2023</v>
      </c>
      <c r="C476" s="35" t="s">
        <v>1757</v>
      </c>
      <c r="D476" s="32" t="s">
        <v>663</v>
      </c>
      <c r="E476" s="33" t="s">
        <v>664</v>
      </c>
      <c r="F476" s="34" t="s">
        <v>30</v>
      </c>
      <c r="G476" s="39">
        <f>ROUNDUP((Таблица1[[#This Row],[Дата представления]]-DATE(Таблица1[[#This Row],[Отчётный год]],12,31))/30.4,0)</f>
        <v>4</v>
      </c>
    </row>
    <row r="477" spans="2:7" x14ac:dyDescent="0.25">
      <c r="B477" s="37">
        <v>2023</v>
      </c>
      <c r="C477" s="35" t="s">
        <v>1693</v>
      </c>
      <c r="D477" s="32" t="s">
        <v>529</v>
      </c>
      <c r="E477" s="33" t="s">
        <v>530</v>
      </c>
      <c r="F477" s="34" t="s">
        <v>30</v>
      </c>
      <c r="G477" s="39">
        <f>ROUNDUP((Таблица1[[#This Row],[Дата представления]]-DATE(Таблица1[[#This Row],[Отчётный год]],12,31))/30.4,0)</f>
        <v>4</v>
      </c>
    </row>
    <row r="478" spans="2:7" x14ac:dyDescent="0.25">
      <c r="B478" s="37">
        <v>2023</v>
      </c>
      <c r="C478" s="35" t="s">
        <v>1840</v>
      </c>
      <c r="D478" s="32" t="s">
        <v>827</v>
      </c>
      <c r="E478" s="33" t="s">
        <v>828</v>
      </c>
      <c r="F478" s="34" t="s">
        <v>32</v>
      </c>
      <c r="G478" s="39">
        <f>ROUNDUP((Таблица1[[#This Row],[Дата представления]]-DATE(Таблица1[[#This Row],[Отчётный год]],12,31))/30.4,0)</f>
        <v>4</v>
      </c>
    </row>
    <row r="479" spans="2:7" x14ac:dyDescent="0.25">
      <c r="B479" s="37">
        <v>2023</v>
      </c>
      <c r="C479" s="35" t="s">
        <v>1505</v>
      </c>
      <c r="D479" s="32" t="s">
        <v>149</v>
      </c>
      <c r="E479" s="33" t="s">
        <v>150</v>
      </c>
      <c r="F479" s="34" t="s">
        <v>30</v>
      </c>
      <c r="G479" s="39">
        <f>ROUNDUP((Таблица1[[#This Row],[Дата представления]]-DATE(Таблица1[[#This Row],[Отчётный год]],12,31))/30.4,0)</f>
        <v>4</v>
      </c>
    </row>
    <row r="480" spans="2:7" x14ac:dyDescent="0.25">
      <c r="B480" s="37">
        <v>2023</v>
      </c>
      <c r="C480" s="35" t="s">
        <v>2002</v>
      </c>
      <c r="D480" s="32" t="s">
        <v>1133</v>
      </c>
      <c r="E480" s="33" t="s">
        <v>1134</v>
      </c>
      <c r="F480" s="34" t="s">
        <v>32</v>
      </c>
      <c r="G480" s="39">
        <f>ROUNDUP((Таблица1[[#This Row],[Дата представления]]-DATE(Таблица1[[#This Row],[Отчётный год]],12,31))/30.4,0)</f>
        <v>4</v>
      </c>
    </row>
    <row r="481" spans="2:7" x14ac:dyDescent="0.25">
      <c r="B481" s="37">
        <v>2023</v>
      </c>
      <c r="C481" s="35" t="s">
        <v>1467</v>
      </c>
      <c r="D481" s="32" t="s">
        <v>73</v>
      </c>
      <c r="E481" s="33" t="s">
        <v>74</v>
      </c>
      <c r="F481" s="34" t="s">
        <v>32</v>
      </c>
      <c r="G481" s="39">
        <f>ROUNDUP((Таблица1[[#This Row],[Дата представления]]-DATE(Таблица1[[#This Row],[Отчётный год]],12,31))/30.4,0)</f>
        <v>4</v>
      </c>
    </row>
    <row r="482" spans="2:7" x14ac:dyDescent="0.25">
      <c r="B482" s="37">
        <v>2023</v>
      </c>
      <c r="C482" s="35" t="s">
        <v>2001</v>
      </c>
      <c r="D482" s="32" t="s">
        <v>1133</v>
      </c>
      <c r="E482" s="33" t="s">
        <v>1134</v>
      </c>
      <c r="F482" s="34" t="s">
        <v>30</v>
      </c>
      <c r="G482" s="39">
        <f>ROUNDUP((Таблица1[[#This Row],[Дата представления]]-DATE(Таблица1[[#This Row],[Отчётный год]],12,31))/30.4,0)</f>
        <v>4</v>
      </c>
    </row>
    <row r="483" spans="2:7" x14ac:dyDescent="0.25">
      <c r="B483" s="37">
        <v>2023</v>
      </c>
      <c r="C483" s="35" t="s">
        <v>2080</v>
      </c>
      <c r="D483" s="32" t="s">
        <v>1289</v>
      </c>
      <c r="E483" s="33" t="s">
        <v>1290</v>
      </c>
      <c r="F483" s="34" t="s">
        <v>32</v>
      </c>
      <c r="G483" s="39">
        <f>ROUNDUP((Таблица1[[#This Row],[Дата представления]]-DATE(Таблица1[[#This Row],[Отчётный год]],12,31))/30.4,0)</f>
        <v>4</v>
      </c>
    </row>
    <row r="484" spans="2:7" x14ac:dyDescent="0.25">
      <c r="B484" s="37">
        <v>2023</v>
      </c>
      <c r="C484" s="35" t="s">
        <v>2079</v>
      </c>
      <c r="D484" s="32" t="s">
        <v>1289</v>
      </c>
      <c r="E484" s="33" t="s">
        <v>1290</v>
      </c>
      <c r="F484" s="34" t="s">
        <v>30</v>
      </c>
      <c r="G484" s="39">
        <f>ROUNDUP((Таблица1[[#This Row],[Дата представления]]-DATE(Таблица1[[#This Row],[Отчётный год]],12,31))/30.4,0)</f>
        <v>4</v>
      </c>
    </row>
    <row r="485" spans="2:7" x14ac:dyDescent="0.25">
      <c r="B485" s="37">
        <v>2023</v>
      </c>
      <c r="C485" s="35" t="s">
        <v>1865</v>
      </c>
      <c r="D485" s="32" t="s">
        <v>871</v>
      </c>
      <c r="E485" s="33" t="s">
        <v>872</v>
      </c>
      <c r="F485" s="34" t="s">
        <v>30</v>
      </c>
      <c r="G485" s="39">
        <f>ROUNDUP((Таблица1[[#This Row],[Дата представления]]-DATE(Таблица1[[#This Row],[Отчётный год]],12,31))/30.4,0)</f>
        <v>4</v>
      </c>
    </row>
    <row r="486" spans="2:7" x14ac:dyDescent="0.25">
      <c r="B486" s="37">
        <v>2023</v>
      </c>
      <c r="C486" s="35" t="s">
        <v>1491</v>
      </c>
      <c r="D486" s="32" t="s">
        <v>121</v>
      </c>
      <c r="E486" s="33" t="s">
        <v>122</v>
      </c>
      <c r="F486" s="34" t="s">
        <v>30</v>
      </c>
      <c r="G486" s="39">
        <f>ROUNDUP((Таблица1[[#This Row],[Дата представления]]-DATE(Таблица1[[#This Row],[Отчётный год]],12,31))/30.4,0)</f>
        <v>4</v>
      </c>
    </row>
    <row r="487" spans="2:7" x14ac:dyDescent="0.25">
      <c r="B487" s="37">
        <v>2023</v>
      </c>
      <c r="C487" s="35" t="s">
        <v>1866</v>
      </c>
      <c r="D487" s="32" t="s">
        <v>871</v>
      </c>
      <c r="E487" s="33" t="s">
        <v>872</v>
      </c>
      <c r="F487" s="34" t="s">
        <v>32</v>
      </c>
      <c r="G487" s="39">
        <f>ROUNDUP((Таблица1[[#This Row],[Дата представления]]-DATE(Таблица1[[#This Row],[Отчётный год]],12,31))/30.4,0)</f>
        <v>4</v>
      </c>
    </row>
    <row r="488" spans="2:7" x14ac:dyDescent="0.25">
      <c r="B488" s="37">
        <v>2023</v>
      </c>
      <c r="C488" s="35" t="s">
        <v>1908</v>
      </c>
      <c r="D488" s="32" t="s">
        <v>955</v>
      </c>
      <c r="E488" s="33" t="s">
        <v>956</v>
      </c>
      <c r="F488" s="34" t="s">
        <v>32</v>
      </c>
      <c r="G488" s="39">
        <f>ROUNDUP((Таблица1[[#This Row],[Дата представления]]-DATE(Таблица1[[#This Row],[Отчётный год]],12,31))/30.4,0)</f>
        <v>4</v>
      </c>
    </row>
    <row r="489" spans="2:7" x14ac:dyDescent="0.25">
      <c r="B489" s="37">
        <v>2023</v>
      </c>
      <c r="C489" s="35" t="s">
        <v>1907</v>
      </c>
      <c r="D489" s="32" t="s">
        <v>955</v>
      </c>
      <c r="E489" s="33" t="s">
        <v>956</v>
      </c>
      <c r="F489" s="34" t="s">
        <v>30</v>
      </c>
      <c r="G489" s="39">
        <f>ROUNDUP((Таблица1[[#This Row],[Дата представления]]-DATE(Таблица1[[#This Row],[Отчётный год]],12,31))/30.4,0)</f>
        <v>4</v>
      </c>
    </row>
    <row r="490" spans="2:7" x14ac:dyDescent="0.25">
      <c r="B490" s="37">
        <v>2023</v>
      </c>
      <c r="C490" s="35" t="s">
        <v>1466</v>
      </c>
      <c r="D490" s="32" t="s">
        <v>73</v>
      </c>
      <c r="E490" s="33" t="s">
        <v>74</v>
      </c>
      <c r="F490" s="34" t="s">
        <v>30</v>
      </c>
      <c r="G490" s="39">
        <f>ROUNDUP((Таблица1[[#This Row],[Дата представления]]-DATE(Таблица1[[#This Row],[Отчётный год]],12,31))/30.4,0)</f>
        <v>3</v>
      </c>
    </row>
    <row r="491" spans="2:7" x14ac:dyDescent="0.25">
      <c r="B491" s="37">
        <v>2023</v>
      </c>
      <c r="C491" s="35" t="s">
        <v>1492</v>
      </c>
      <c r="D491" s="32" t="s">
        <v>121</v>
      </c>
      <c r="E491" s="33" t="s">
        <v>122</v>
      </c>
      <c r="F491" s="34" t="s">
        <v>32</v>
      </c>
      <c r="G491" s="39">
        <f>ROUNDUP((Таблица1[[#This Row],[Дата представления]]-DATE(Таблица1[[#This Row],[Отчётный год]],12,31))/30.4,0)</f>
        <v>3</v>
      </c>
    </row>
    <row r="492" spans="2:7" x14ac:dyDescent="0.25">
      <c r="B492" s="37">
        <v>2023</v>
      </c>
      <c r="C492" s="35" t="s">
        <v>1596</v>
      </c>
      <c r="D492" s="32" t="s">
        <v>333</v>
      </c>
      <c r="E492" s="33" t="s">
        <v>334</v>
      </c>
      <c r="F492" s="34" t="s">
        <v>32</v>
      </c>
      <c r="G492" s="39">
        <f>ROUNDUP((Таблица1[[#This Row],[Дата представления]]-DATE(Таблица1[[#This Row],[Отчётный год]],12,31))/30.4,0)</f>
        <v>3</v>
      </c>
    </row>
    <row r="493" spans="2:7" x14ac:dyDescent="0.25">
      <c r="B493" s="37">
        <v>2023</v>
      </c>
      <c r="C493" s="35" t="s">
        <v>1696</v>
      </c>
      <c r="D493" s="32" t="s">
        <v>533</v>
      </c>
      <c r="E493" s="33" t="s">
        <v>534</v>
      </c>
      <c r="F493" s="34" t="s">
        <v>32</v>
      </c>
      <c r="G493" s="39">
        <f>ROUNDUP((Таблица1[[#This Row],[Дата представления]]-DATE(Таблица1[[#This Row],[Отчётный год]],12,31))/30.4,0)</f>
        <v>3</v>
      </c>
    </row>
    <row r="494" spans="2:7" x14ac:dyDescent="0.25">
      <c r="B494" s="37">
        <v>2023</v>
      </c>
      <c r="C494" s="35" t="s">
        <v>1695</v>
      </c>
      <c r="D494" s="32" t="s">
        <v>533</v>
      </c>
      <c r="E494" s="33" t="s">
        <v>534</v>
      </c>
      <c r="F494" s="34" t="s">
        <v>30</v>
      </c>
      <c r="G494" s="39">
        <f>ROUNDUP((Таблица1[[#This Row],[Дата представления]]-DATE(Таблица1[[#This Row],[Отчётный год]],12,31))/30.4,0)</f>
        <v>3</v>
      </c>
    </row>
    <row r="495" spans="2:7" x14ac:dyDescent="0.25">
      <c r="B495" s="37">
        <v>2023</v>
      </c>
      <c r="C495" s="35" t="s">
        <v>1595</v>
      </c>
      <c r="D495" s="32" t="s">
        <v>333</v>
      </c>
      <c r="E495" s="33" t="s">
        <v>334</v>
      </c>
      <c r="F495" s="34" t="s">
        <v>30</v>
      </c>
      <c r="G495" s="39">
        <f>ROUNDUP((Таблица1[[#This Row],[Дата представления]]-DATE(Таблица1[[#This Row],[Отчётный год]],12,31))/30.4,0)</f>
        <v>3</v>
      </c>
    </row>
    <row r="496" spans="2:7" x14ac:dyDescent="0.25">
      <c r="B496" s="37">
        <v>2023</v>
      </c>
      <c r="C496" s="35" t="s">
        <v>1527</v>
      </c>
      <c r="D496" s="32" t="s">
        <v>193</v>
      </c>
      <c r="E496" s="33" t="s">
        <v>194</v>
      </c>
      <c r="F496" s="34" t="s">
        <v>30</v>
      </c>
      <c r="G496" s="39">
        <f>ROUNDUP((Таблица1[[#This Row],[Дата представления]]-DATE(Таблица1[[#This Row],[Отчётный год]],12,31))/30.4,0)</f>
        <v>3</v>
      </c>
    </row>
    <row r="497" spans="2:7" x14ac:dyDescent="0.25">
      <c r="B497" s="37">
        <v>2023</v>
      </c>
      <c r="C497" s="35" t="s">
        <v>2049</v>
      </c>
      <c r="D497" s="32" t="s">
        <v>1229</v>
      </c>
      <c r="E497" s="33" t="s">
        <v>1230</v>
      </c>
      <c r="F497" s="34" t="s">
        <v>30</v>
      </c>
      <c r="G497" s="39">
        <f>ROUNDUP((Таблица1[[#This Row],[Дата представления]]-DATE(Таблица1[[#This Row],[Отчётный год]],12,31))/30.4,0)</f>
        <v>3</v>
      </c>
    </row>
    <row r="498" spans="2:7" x14ac:dyDescent="0.25">
      <c r="B498" s="37">
        <v>2023</v>
      </c>
      <c r="C498" s="35" t="s">
        <v>1528</v>
      </c>
      <c r="D498" s="32" t="s">
        <v>193</v>
      </c>
      <c r="E498" s="33" t="s">
        <v>194</v>
      </c>
      <c r="F498" s="34" t="s">
        <v>32</v>
      </c>
      <c r="G498" s="39">
        <f>ROUNDUP((Таблица1[[#This Row],[Дата представления]]-DATE(Таблица1[[#This Row],[Отчётный год]],12,31))/30.4,0)</f>
        <v>3</v>
      </c>
    </row>
    <row r="499" spans="2:7" x14ac:dyDescent="0.25">
      <c r="B499" s="37">
        <v>2023</v>
      </c>
      <c r="C499" s="35" t="s">
        <v>1594</v>
      </c>
      <c r="D499" s="32" t="s">
        <v>329</v>
      </c>
      <c r="E499" s="33" t="s">
        <v>330</v>
      </c>
      <c r="F499" s="34" t="s">
        <v>32</v>
      </c>
      <c r="G499" s="39">
        <f>ROUNDUP((Таблица1[[#This Row],[Дата представления]]-DATE(Таблица1[[#This Row],[Отчётный год]],12,31))/30.4,0)</f>
        <v>3</v>
      </c>
    </row>
    <row r="500" spans="2:7" x14ac:dyDescent="0.25">
      <c r="B500" s="37">
        <v>2023</v>
      </c>
      <c r="C500" s="35" t="s">
        <v>1593</v>
      </c>
      <c r="D500" s="32" t="s">
        <v>329</v>
      </c>
      <c r="E500" s="33" t="s">
        <v>330</v>
      </c>
      <c r="F500" s="34" t="s">
        <v>30</v>
      </c>
      <c r="G500" s="39">
        <f>ROUNDUP((Таблица1[[#This Row],[Дата представления]]-DATE(Таблица1[[#This Row],[Отчётный год]],12,31))/30.4,0)</f>
        <v>3</v>
      </c>
    </row>
    <row r="501" spans="2:7" x14ac:dyDescent="0.25">
      <c r="B501" s="37">
        <v>2023</v>
      </c>
      <c r="C501" s="35" t="s">
        <v>2084</v>
      </c>
      <c r="D501" s="32" t="s">
        <v>1297</v>
      </c>
      <c r="E501" s="33" t="s">
        <v>1298</v>
      </c>
      <c r="F501" s="34" t="s">
        <v>32</v>
      </c>
      <c r="G501" s="39">
        <f>ROUNDUP((Таблица1[[#This Row],[Дата представления]]-DATE(Таблица1[[#This Row],[Отчётный год]],12,31))/30.4,0)</f>
        <v>3</v>
      </c>
    </row>
    <row r="502" spans="2:7" x14ac:dyDescent="0.25">
      <c r="B502" s="37">
        <v>2023</v>
      </c>
      <c r="C502" s="35" t="s">
        <v>2083</v>
      </c>
      <c r="D502" s="32" t="s">
        <v>1297</v>
      </c>
      <c r="E502" s="33" t="s">
        <v>1298</v>
      </c>
      <c r="F502" s="34" t="s">
        <v>30</v>
      </c>
      <c r="G502" s="39">
        <f>ROUNDUP((Таблица1[[#This Row],[Дата представления]]-DATE(Таблица1[[#This Row],[Отчётный год]],12,31))/30.4,0)</f>
        <v>3</v>
      </c>
    </row>
    <row r="503" spans="2:7" x14ac:dyDescent="0.25">
      <c r="B503" s="37">
        <v>2023</v>
      </c>
      <c r="C503" s="35" t="s">
        <v>2050</v>
      </c>
      <c r="D503" s="32" t="s">
        <v>1229</v>
      </c>
      <c r="E503" s="33" t="s">
        <v>1230</v>
      </c>
      <c r="F503" s="34" t="s">
        <v>32</v>
      </c>
      <c r="G503" s="39">
        <f>ROUNDUP((Таблица1[[#This Row],[Дата представления]]-DATE(Таблица1[[#This Row],[Отчётный год]],12,31))/30.4,0)</f>
        <v>3</v>
      </c>
    </row>
    <row r="504" spans="2:7" x14ac:dyDescent="0.25">
      <c r="B504" s="37">
        <v>2023</v>
      </c>
      <c r="C504" s="35" t="s">
        <v>1779</v>
      </c>
      <c r="D504" s="32" t="s">
        <v>707</v>
      </c>
      <c r="E504" s="33" t="s">
        <v>708</v>
      </c>
      <c r="F504" s="34" t="s">
        <v>30</v>
      </c>
      <c r="G504" s="39">
        <f>ROUNDUP((Таблица1[[#This Row],[Дата представления]]-DATE(Таблица1[[#This Row],[Отчётный год]],12,31))/30.4,0)</f>
        <v>3</v>
      </c>
    </row>
    <row r="505" spans="2:7" x14ac:dyDescent="0.25">
      <c r="B505" s="37">
        <v>2023</v>
      </c>
      <c r="C505" s="35" t="s">
        <v>1780</v>
      </c>
      <c r="D505" s="32" t="s">
        <v>707</v>
      </c>
      <c r="E505" s="33" t="s">
        <v>708</v>
      </c>
      <c r="F505" s="34" t="s">
        <v>32</v>
      </c>
      <c r="G505" s="39">
        <f>ROUNDUP((Таблица1[[#This Row],[Дата представления]]-DATE(Таблица1[[#This Row],[Отчётный год]],12,31))/30.4,0)</f>
        <v>3</v>
      </c>
    </row>
    <row r="506" spans="2:7" x14ac:dyDescent="0.25">
      <c r="B506" s="37">
        <v>2023</v>
      </c>
      <c r="C506" s="35" t="s">
        <v>1805</v>
      </c>
      <c r="D506" s="32" t="s">
        <v>759</v>
      </c>
      <c r="E506" s="33" t="s">
        <v>760</v>
      </c>
      <c r="F506" s="34" t="s">
        <v>30</v>
      </c>
      <c r="G506" s="39">
        <f>ROUNDUP((Таблица1[[#This Row],[Дата представления]]-DATE(Таблица1[[#This Row],[Отчётный год]],12,31))/30.4,0)</f>
        <v>3</v>
      </c>
    </row>
    <row r="507" spans="2:7" x14ac:dyDescent="0.25">
      <c r="B507" s="37">
        <v>2023</v>
      </c>
      <c r="C507" s="35" t="s">
        <v>1542</v>
      </c>
      <c r="D507" s="32" t="s">
        <v>221</v>
      </c>
      <c r="E507" s="33" t="s">
        <v>222</v>
      </c>
      <c r="F507" s="34" t="s">
        <v>32</v>
      </c>
      <c r="G507" s="39">
        <f>ROUNDUP((Таблица1[[#This Row],[Дата представления]]-DATE(Таблица1[[#This Row],[Отчётный год]],12,31))/30.4,0)</f>
        <v>3</v>
      </c>
    </row>
    <row r="508" spans="2:7" x14ac:dyDescent="0.25">
      <c r="B508" s="37">
        <v>2023</v>
      </c>
      <c r="C508" s="35" t="s">
        <v>1530</v>
      </c>
      <c r="D508" s="32" t="s">
        <v>197</v>
      </c>
      <c r="E508" s="33" t="s">
        <v>198</v>
      </c>
      <c r="F508" s="34" t="s">
        <v>32</v>
      </c>
      <c r="G508" s="39">
        <f>ROUNDUP((Таблица1[[#This Row],[Дата представления]]-DATE(Таблица1[[#This Row],[Отчётный год]],12,31))/30.4,0)</f>
        <v>3</v>
      </c>
    </row>
    <row r="509" spans="2:7" x14ac:dyDescent="0.25">
      <c r="B509" s="37">
        <v>2023</v>
      </c>
      <c r="C509" s="35" t="s">
        <v>1541</v>
      </c>
      <c r="D509" s="32" t="s">
        <v>221</v>
      </c>
      <c r="E509" s="33" t="s">
        <v>222</v>
      </c>
      <c r="F509" s="34" t="s">
        <v>30</v>
      </c>
      <c r="G509" s="39">
        <f>ROUNDUP((Таблица1[[#This Row],[Дата представления]]-DATE(Таблица1[[#This Row],[Отчётный год]],12,31))/30.4,0)</f>
        <v>3</v>
      </c>
    </row>
    <row r="510" spans="2:7" x14ac:dyDescent="0.25">
      <c r="B510" s="37">
        <v>2023</v>
      </c>
      <c r="C510" s="35" t="s">
        <v>1508</v>
      </c>
      <c r="D510" s="32" t="s">
        <v>153</v>
      </c>
      <c r="E510" s="33" t="s">
        <v>154</v>
      </c>
      <c r="F510" s="34" t="s">
        <v>32</v>
      </c>
      <c r="G510" s="39">
        <f>ROUNDUP((Таблица1[[#This Row],[Дата представления]]-DATE(Таблица1[[#This Row],[Отчётный год]],12,31))/30.4,0)</f>
        <v>3</v>
      </c>
    </row>
    <row r="511" spans="2:7" x14ac:dyDescent="0.25">
      <c r="B511" s="37">
        <v>2023</v>
      </c>
      <c r="C511" s="35" t="s">
        <v>1507</v>
      </c>
      <c r="D511" s="32" t="s">
        <v>153</v>
      </c>
      <c r="E511" s="33" t="s">
        <v>154</v>
      </c>
      <c r="F511" s="34" t="s">
        <v>30</v>
      </c>
      <c r="G511" s="39">
        <f>ROUNDUP((Таблица1[[#This Row],[Дата представления]]-DATE(Таблица1[[#This Row],[Отчётный год]],12,31))/30.4,0)</f>
        <v>3</v>
      </c>
    </row>
    <row r="512" spans="2:7" x14ac:dyDescent="0.25">
      <c r="B512" s="37">
        <v>2023</v>
      </c>
      <c r="C512" s="35" t="s">
        <v>1529</v>
      </c>
      <c r="D512" s="32" t="s">
        <v>197</v>
      </c>
      <c r="E512" s="33" t="s">
        <v>198</v>
      </c>
      <c r="F512" s="34" t="s">
        <v>30</v>
      </c>
      <c r="G512" s="39">
        <f>ROUNDUP((Таблица1[[#This Row],[Дата представления]]-DATE(Таблица1[[#This Row],[Отчётный год]],12,31))/30.4,0)</f>
        <v>3</v>
      </c>
    </row>
    <row r="513" spans="2:7" x14ac:dyDescent="0.25">
      <c r="B513" s="37">
        <v>2023</v>
      </c>
      <c r="C513" s="35" t="s">
        <v>1942</v>
      </c>
      <c r="D513" s="32" t="s">
        <v>1022</v>
      </c>
      <c r="E513" s="33" t="s">
        <v>1023</v>
      </c>
      <c r="F513" s="34" t="s">
        <v>32</v>
      </c>
      <c r="G513" s="39">
        <f>ROUNDUP((Таблица1[[#This Row],[Дата представления]]-DATE(Таблица1[[#This Row],[Отчётный год]],12,31))/30.4,0)</f>
        <v>3</v>
      </c>
    </row>
    <row r="514" spans="2:7" x14ac:dyDescent="0.25">
      <c r="B514" s="37">
        <v>2023</v>
      </c>
      <c r="C514" s="35" t="s">
        <v>1806</v>
      </c>
      <c r="D514" s="32" t="s">
        <v>759</v>
      </c>
      <c r="E514" s="33" t="s">
        <v>760</v>
      </c>
      <c r="F514" s="34" t="s">
        <v>32</v>
      </c>
      <c r="G514" s="39">
        <f>ROUNDUP((Таблица1[[#This Row],[Дата представления]]-DATE(Таблица1[[#This Row],[Отчётный год]],12,31))/30.4,0)</f>
        <v>3</v>
      </c>
    </row>
    <row r="515" spans="2:7" x14ac:dyDescent="0.25">
      <c r="B515" s="37">
        <v>2023</v>
      </c>
      <c r="C515" s="35" t="s">
        <v>1796</v>
      </c>
      <c r="D515" s="32" t="s">
        <v>739</v>
      </c>
      <c r="E515" s="33" t="s">
        <v>740</v>
      </c>
      <c r="F515" s="34" t="s">
        <v>32</v>
      </c>
      <c r="G515" s="39">
        <f>ROUNDUP((Таблица1[[#This Row],[Дата представления]]-DATE(Таблица1[[#This Row],[Отчётный год]],12,31))/30.4,0)</f>
        <v>3</v>
      </c>
    </row>
    <row r="516" spans="2:7" x14ac:dyDescent="0.25">
      <c r="B516" s="37">
        <v>2023</v>
      </c>
      <c r="C516" s="35" t="s">
        <v>1795</v>
      </c>
      <c r="D516" s="32" t="s">
        <v>739</v>
      </c>
      <c r="E516" s="33" t="s">
        <v>740</v>
      </c>
      <c r="F516" s="34" t="s">
        <v>30</v>
      </c>
      <c r="G516" s="39">
        <f>ROUNDUP((Таблица1[[#This Row],[Дата представления]]-DATE(Таблица1[[#This Row],[Отчётный год]],12,31))/30.4,0)</f>
        <v>3</v>
      </c>
    </row>
    <row r="517" spans="2:7" x14ac:dyDescent="0.25">
      <c r="B517" s="37">
        <v>2023</v>
      </c>
      <c r="C517" s="35" t="s">
        <v>1497</v>
      </c>
      <c r="D517" s="32" t="s">
        <v>133</v>
      </c>
      <c r="E517" s="33" t="s">
        <v>134</v>
      </c>
      <c r="F517" s="34" t="s">
        <v>30</v>
      </c>
      <c r="G517" s="39">
        <f>ROUNDUP((Таблица1[[#This Row],[Дата представления]]-DATE(Таблица1[[#This Row],[Отчётный год]],12,31))/30.4,0)</f>
        <v>3</v>
      </c>
    </row>
    <row r="518" spans="2:7" x14ac:dyDescent="0.25">
      <c r="B518" s="37">
        <v>2023</v>
      </c>
      <c r="C518" s="35" t="s">
        <v>1941</v>
      </c>
      <c r="D518" s="32" t="s">
        <v>1022</v>
      </c>
      <c r="E518" s="33" t="s">
        <v>1023</v>
      </c>
      <c r="F518" s="34" t="s">
        <v>30</v>
      </c>
      <c r="G518" s="39">
        <f>ROUNDUP((Таблица1[[#This Row],[Дата представления]]-DATE(Таблица1[[#This Row],[Отчётный год]],12,31))/30.4,0)</f>
        <v>3</v>
      </c>
    </row>
    <row r="519" spans="2:7" x14ac:dyDescent="0.25">
      <c r="B519" s="37">
        <v>2023</v>
      </c>
      <c r="C519" s="35" t="s">
        <v>1498</v>
      </c>
      <c r="D519" s="32" t="s">
        <v>133</v>
      </c>
      <c r="E519" s="33" t="s">
        <v>134</v>
      </c>
      <c r="F519" s="34" t="s">
        <v>32</v>
      </c>
      <c r="G519" s="39">
        <f>ROUNDUP((Таблица1[[#This Row],[Дата представления]]-DATE(Таблица1[[#This Row],[Отчётный год]],12,31))/30.4,0)</f>
        <v>3</v>
      </c>
    </row>
    <row r="520" spans="2:7" x14ac:dyDescent="0.25">
      <c r="B520" s="37">
        <v>2023</v>
      </c>
      <c r="C520" s="35" t="s">
        <v>1802</v>
      </c>
      <c r="D520" s="32" t="s">
        <v>751</v>
      </c>
      <c r="E520" s="33" t="s">
        <v>752</v>
      </c>
      <c r="F520" s="34" t="s">
        <v>32</v>
      </c>
      <c r="G520" s="39">
        <f>ROUNDUP((Таблица1[[#This Row],[Дата представления]]-DATE(Таблица1[[#This Row],[Отчётный год]],12,31))/30.4,0)</f>
        <v>3</v>
      </c>
    </row>
    <row r="521" spans="2:7" x14ac:dyDescent="0.25">
      <c r="B521" s="37">
        <v>2023</v>
      </c>
      <c r="C521" s="35" t="s">
        <v>1801</v>
      </c>
      <c r="D521" s="32" t="s">
        <v>751</v>
      </c>
      <c r="E521" s="33" t="s">
        <v>752</v>
      </c>
      <c r="F521" s="34" t="s">
        <v>30</v>
      </c>
      <c r="G521" s="39">
        <f>ROUNDUP((Таблица1[[#This Row],[Дата представления]]-DATE(Таблица1[[#This Row],[Отчётный год]],12,31))/30.4,0)</f>
        <v>3</v>
      </c>
    </row>
    <row r="522" spans="2:7" x14ac:dyDescent="0.25">
      <c r="B522" s="37">
        <v>2023</v>
      </c>
      <c r="C522" s="35" t="s">
        <v>1568</v>
      </c>
      <c r="D522" s="32" t="s">
        <v>273</v>
      </c>
      <c r="E522" s="33" t="s">
        <v>274</v>
      </c>
      <c r="F522" s="34" t="s">
        <v>32</v>
      </c>
      <c r="G522" s="39">
        <f>ROUNDUP((Таблица1[[#This Row],[Дата представления]]-DATE(Таблица1[[#This Row],[Отчётный год]],12,31))/30.4,0)</f>
        <v>3</v>
      </c>
    </row>
    <row r="523" spans="2:7" x14ac:dyDescent="0.25">
      <c r="B523" s="37">
        <v>2023</v>
      </c>
      <c r="C523" s="35" t="s">
        <v>1567</v>
      </c>
      <c r="D523" s="32" t="s">
        <v>273</v>
      </c>
      <c r="E523" s="33" t="s">
        <v>274</v>
      </c>
      <c r="F523" s="34" t="s">
        <v>30</v>
      </c>
      <c r="G523" s="39">
        <f>ROUNDUP((Таблица1[[#This Row],[Дата представления]]-DATE(Таблица1[[#This Row],[Отчётный год]],12,31))/30.4,0)</f>
        <v>3</v>
      </c>
    </row>
    <row r="524" spans="2:7" x14ac:dyDescent="0.25">
      <c r="B524" s="37">
        <v>2023</v>
      </c>
      <c r="C524" s="35">
        <v>45379.880694444444</v>
      </c>
      <c r="D524" s="32" t="s">
        <v>6</v>
      </c>
      <c r="E524" s="33" t="s">
        <v>7</v>
      </c>
      <c r="F524" s="34" t="s">
        <v>8</v>
      </c>
      <c r="G524" s="39">
        <f>ROUNDUP((Таблица1[[#This Row],[Дата представления]]-DATE(Таблица1[[#This Row],[Отчётный год]],12,31))/30.4,0)</f>
        <v>3</v>
      </c>
    </row>
    <row r="525" spans="2:7" x14ac:dyDescent="0.25">
      <c r="B525" s="37">
        <v>2023</v>
      </c>
      <c r="C525" s="35" t="s">
        <v>1688</v>
      </c>
      <c r="D525" s="32" t="s">
        <v>517</v>
      </c>
      <c r="E525" s="33" t="s">
        <v>518</v>
      </c>
      <c r="F525" s="34" t="s">
        <v>32</v>
      </c>
      <c r="G525" s="39">
        <f>ROUNDUP((Таблица1[[#This Row],[Дата представления]]-DATE(Таблица1[[#This Row],[Отчётный год]],12,31))/30.4,0)</f>
        <v>3</v>
      </c>
    </row>
    <row r="526" spans="2:7" x14ac:dyDescent="0.25">
      <c r="B526" s="37">
        <v>2023</v>
      </c>
      <c r="C526" s="35" t="s">
        <v>1857</v>
      </c>
      <c r="D526" s="32" t="s">
        <v>855</v>
      </c>
      <c r="E526" s="33" t="s">
        <v>856</v>
      </c>
      <c r="F526" s="34" t="s">
        <v>30</v>
      </c>
      <c r="G526" s="39">
        <f>ROUNDUP((Таблица1[[#This Row],[Дата представления]]-DATE(Таблица1[[#This Row],[Отчётный год]],12,31))/30.4,0)</f>
        <v>3</v>
      </c>
    </row>
    <row r="527" spans="2:7" x14ac:dyDescent="0.25">
      <c r="B527" s="37">
        <v>2023</v>
      </c>
      <c r="C527" s="35" t="s">
        <v>1713</v>
      </c>
      <c r="D527" s="32" t="s">
        <v>571</v>
      </c>
      <c r="E527" s="33" t="s">
        <v>572</v>
      </c>
      <c r="F527" s="34" t="s">
        <v>30</v>
      </c>
      <c r="G527" s="39">
        <f>ROUNDUP((Таблица1[[#This Row],[Дата представления]]-DATE(Таблица1[[#This Row],[Отчётный год]],12,31))/30.4,0)</f>
        <v>3</v>
      </c>
    </row>
    <row r="528" spans="2:7" x14ac:dyDescent="0.25">
      <c r="B528" s="37">
        <v>2023</v>
      </c>
      <c r="C528" s="35" t="s">
        <v>1858</v>
      </c>
      <c r="D528" s="32" t="s">
        <v>855</v>
      </c>
      <c r="E528" s="33" t="s">
        <v>856</v>
      </c>
      <c r="F528" s="34" t="s">
        <v>32</v>
      </c>
      <c r="G528" s="39">
        <f>ROUNDUP((Таблица1[[#This Row],[Дата представления]]-DATE(Таблица1[[#This Row],[Отчётный год]],12,31))/30.4,0)</f>
        <v>3</v>
      </c>
    </row>
    <row r="529" spans="2:7" x14ac:dyDescent="0.25">
      <c r="B529" s="37">
        <v>2023</v>
      </c>
      <c r="C529" s="35" t="s">
        <v>1852</v>
      </c>
      <c r="D529" s="32" t="s">
        <v>851</v>
      </c>
      <c r="E529" s="33" t="s">
        <v>852</v>
      </c>
      <c r="F529" s="34" t="s">
        <v>32</v>
      </c>
      <c r="G529" s="39">
        <f>ROUNDUP((Таблица1[[#This Row],[Дата представления]]-DATE(Таблица1[[#This Row],[Отчётный год]],12,31))/30.4,0)</f>
        <v>3</v>
      </c>
    </row>
    <row r="530" spans="2:7" x14ac:dyDescent="0.25">
      <c r="B530" s="37">
        <v>2023</v>
      </c>
      <c r="C530" s="35" t="s">
        <v>1851</v>
      </c>
      <c r="D530" s="32" t="s">
        <v>851</v>
      </c>
      <c r="E530" s="33" t="s">
        <v>852</v>
      </c>
      <c r="F530" s="34" t="s">
        <v>30</v>
      </c>
      <c r="G530" s="39">
        <f>ROUNDUP((Таблица1[[#This Row],[Дата представления]]-DATE(Таблица1[[#This Row],[Отчётный год]],12,31))/30.4,0)</f>
        <v>3</v>
      </c>
    </row>
    <row r="531" spans="2:7" x14ac:dyDescent="0.25">
      <c r="B531" s="37">
        <v>2023</v>
      </c>
      <c r="C531" s="35" t="s">
        <v>1574</v>
      </c>
      <c r="D531" s="32" t="s">
        <v>285</v>
      </c>
      <c r="E531" s="33" t="s">
        <v>286</v>
      </c>
      <c r="F531" s="34" t="s">
        <v>32</v>
      </c>
      <c r="G531" s="39">
        <f>ROUNDUP((Таблица1[[#This Row],[Дата представления]]-DATE(Таблица1[[#This Row],[Отчётный год]],12,31))/30.4,0)</f>
        <v>3</v>
      </c>
    </row>
    <row r="532" spans="2:7" x14ac:dyDescent="0.25">
      <c r="B532" s="37">
        <v>2023</v>
      </c>
      <c r="C532" s="35" t="s">
        <v>1573</v>
      </c>
      <c r="D532" s="32" t="s">
        <v>285</v>
      </c>
      <c r="E532" s="33" t="s">
        <v>286</v>
      </c>
      <c r="F532" s="34" t="s">
        <v>30</v>
      </c>
      <c r="G532" s="39">
        <f>ROUNDUP((Таблица1[[#This Row],[Дата представления]]-DATE(Таблица1[[#This Row],[Отчётный год]],12,31))/30.4,0)</f>
        <v>3</v>
      </c>
    </row>
    <row r="533" spans="2:7" x14ac:dyDescent="0.25">
      <c r="B533" s="37">
        <v>2023</v>
      </c>
      <c r="C533" s="35" t="s">
        <v>1687</v>
      </c>
      <c r="D533" s="32" t="s">
        <v>517</v>
      </c>
      <c r="E533" s="33" t="s">
        <v>518</v>
      </c>
      <c r="F533" s="34" t="s">
        <v>30</v>
      </c>
      <c r="G533" s="39">
        <f>ROUNDUP((Таблица1[[#This Row],[Дата представления]]-DATE(Таблица1[[#This Row],[Отчётный год]],12,31))/30.4,0)</f>
        <v>3</v>
      </c>
    </row>
    <row r="534" spans="2:7" x14ac:dyDescent="0.25">
      <c r="B534" s="37">
        <v>2023</v>
      </c>
      <c r="C534" s="35" t="s">
        <v>1714</v>
      </c>
      <c r="D534" s="32" t="s">
        <v>571</v>
      </c>
      <c r="E534" s="33" t="s">
        <v>572</v>
      </c>
      <c r="F534" s="34" t="s">
        <v>32</v>
      </c>
      <c r="G534" s="39">
        <f>ROUNDUP((Таблица1[[#This Row],[Дата представления]]-DATE(Таблица1[[#This Row],[Отчётный год]],12,31))/30.4,0)</f>
        <v>3</v>
      </c>
    </row>
    <row r="535" spans="2:7" x14ac:dyDescent="0.25">
      <c r="B535" s="37">
        <v>2023</v>
      </c>
      <c r="C535" s="35" t="s">
        <v>1934</v>
      </c>
      <c r="D535" s="32" t="s">
        <v>1007</v>
      </c>
      <c r="E535" s="33" t="s">
        <v>1008</v>
      </c>
      <c r="F535" s="34" t="s">
        <v>32</v>
      </c>
      <c r="G535" s="39">
        <f>ROUNDUP((Таблица1[[#This Row],[Дата представления]]-DATE(Таблица1[[#This Row],[Отчётный год]],12,31))/30.4,0)</f>
        <v>3</v>
      </c>
    </row>
    <row r="536" spans="2:7" x14ac:dyDescent="0.25">
      <c r="B536" s="37">
        <v>2023</v>
      </c>
      <c r="C536" s="35" t="s">
        <v>1481</v>
      </c>
      <c r="D536" s="32" t="s">
        <v>101</v>
      </c>
      <c r="E536" s="33" t="s">
        <v>102</v>
      </c>
      <c r="F536" s="34" t="s">
        <v>32</v>
      </c>
      <c r="G536" s="39">
        <f>ROUNDUP((Таблица1[[#This Row],[Дата представления]]-DATE(Таблица1[[#This Row],[Отчётный год]],12,31))/30.4,0)</f>
        <v>3</v>
      </c>
    </row>
    <row r="537" spans="2:7" x14ac:dyDescent="0.25">
      <c r="B537" s="37">
        <v>2023</v>
      </c>
      <c r="C537" s="35" t="s">
        <v>1480</v>
      </c>
      <c r="D537" s="32" t="s">
        <v>101</v>
      </c>
      <c r="E537" s="33" t="s">
        <v>102</v>
      </c>
      <c r="F537" s="34" t="s">
        <v>30</v>
      </c>
      <c r="G537" s="39">
        <f>ROUNDUP((Таблица1[[#This Row],[Дата представления]]-DATE(Таблица1[[#This Row],[Отчётный год]],12,31))/30.4,0)</f>
        <v>3</v>
      </c>
    </row>
    <row r="538" spans="2:7" x14ac:dyDescent="0.25">
      <c r="B538" s="37">
        <v>2023</v>
      </c>
      <c r="C538" s="35" t="s">
        <v>1933</v>
      </c>
      <c r="D538" s="32" t="s">
        <v>1007</v>
      </c>
      <c r="E538" s="33" t="s">
        <v>1008</v>
      </c>
      <c r="F538" s="34" t="s">
        <v>30</v>
      </c>
      <c r="G538" s="39">
        <f>ROUNDUP((Таблица1[[#This Row],[Дата представления]]-DATE(Таблица1[[#This Row],[Отчётный год]],12,31))/30.4,0)</f>
        <v>3</v>
      </c>
    </row>
    <row r="539" spans="2:7" x14ac:dyDescent="0.25">
      <c r="B539" s="37">
        <v>2023</v>
      </c>
      <c r="C539" s="35" t="s">
        <v>1620</v>
      </c>
      <c r="D539" s="32" t="s">
        <v>381</v>
      </c>
      <c r="E539" s="33" t="s">
        <v>382</v>
      </c>
      <c r="F539" s="34" t="s">
        <v>32</v>
      </c>
      <c r="G539" s="39">
        <f>ROUNDUP((Таблица1[[#This Row],[Дата представления]]-DATE(Таблица1[[#This Row],[Отчётный год]],12,31))/30.4,0)</f>
        <v>3</v>
      </c>
    </row>
    <row r="540" spans="2:7" x14ac:dyDescent="0.25">
      <c r="B540" s="37">
        <v>2023</v>
      </c>
      <c r="C540" s="35" t="s">
        <v>1619</v>
      </c>
      <c r="D540" s="32" t="s">
        <v>381</v>
      </c>
      <c r="E540" s="33" t="s">
        <v>382</v>
      </c>
      <c r="F540" s="34" t="s">
        <v>30</v>
      </c>
      <c r="G540" s="39">
        <f>ROUNDUP((Таблица1[[#This Row],[Дата представления]]-DATE(Таблица1[[#This Row],[Отчётный год]],12,31))/30.4,0)</f>
        <v>3</v>
      </c>
    </row>
    <row r="541" spans="2:7" x14ac:dyDescent="0.25">
      <c r="B541" s="37">
        <v>2023</v>
      </c>
      <c r="C541" s="35" t="s">
        <v>1834</v>
      </c>
      <c r="D541" s="32" t="s">
        <v>815</v>
      </c>
      <c r="E541" s="33" t="s">
        <v>816</v>
      </c>
      <c r="F541" s="34" t="s">
        <v>32</v>
      </c>
      <c r="G541" s="39">
        <f>ROUNDUP((Таблица1[[#This Row],[Дата представления]]-DATE(Таблица1[[#This Row],[Отчётный год]],12,31))/30.4,0)</f>
        <v>3</v>
      </c>
    </row>
    <row r="542" spans="2:7" x14ac:dyDescent="0.25">
      <c r="B542" s="37">
        <v>2023</v>
      </c>
      <c r="C542" s="35" t="s">
        <v>1828</v>
      </c>
      <c r="D542" s="32" t="s">
        <v>803</v>
      </c>
      <c r="E542" s="33" t="s">
        <v>804</v>
      </c>
      <c r="F542" s="34" t="s">
        <v>32</v>
      </c>
      <c r="G542" s="39">
        <f>ROUNDUP((Таблица1[[#This Row],[Дата представления]]-DATE(Таблица1[[#This Row],[Отчётный год]],12,31))/30.4,0)</f>
        <v>3</v>
      </c>
    </row>
    <row r="543" spans="2:7" x14ac:dyDescent="0.25">
      <c r="B543" s="37">
        <v>2023</v>
      </c>
      <c r="C543" s="35" t="s">
        <v>1827</v>
      </c>
      <c r="D543" s="32" t="s">
        <v>803</v>
      </c>
      <c r="E543" s="33" t="s">
        <v>804</v>
      </c>
      <c r="F543" s="34" t="s">
        <v>30</v>
      </c>
      <c r="G543" s="39">
        <f>ROUNDUP((Таблица1[[#This Row],[Дата представления]]-DATE(Таблица1[[#This Row],[Отчётный год]],12,31))/30.4,0)</f>
        <v>3</v>
      </c>
    </row>
    <row r="544" spans="2:7" x14ac:dyDescent="0.25">
      <c r="B544" s="37">
        <v>2023</v>
      </c>
      <c r="C544" s="35" t="s">
        <v>1833</v>
      </c>
      <c r="D544" s="32" t="s">
        <v>815</v>
      </c>
      <c r="E544" s="33" t="s">
        <v>816</v>
      </c>
      <c r="F544" s="34" t="s">
        <v>30</v>
      </c>
      <c r="G544" s="39">
        <f>ROUNDUP((Таблица1[[#This Row],[Дата представления]]-DATE(Таблица1[[#This Row],[Отчётный год]],12,31))/30.4,0)</f>
        <v>3</v>
      </c>
    </row>
    <row r="545" spans="2:7" x14ac:dyDescent="0.25">
      <c r="B545" s="37">
        <v>2023</v>
      </c>
      <c r="C545" s="35" t="s">
        <v>2085</v>
      </c>
      <c r="D545" s="32" t="s">
        <v>1301</v>
      </c>
      <c r="E545" s="33" t="s">
        <v>1302</v>
      </c>
      <c r="F545" s="34" t="s">
        <v>30</v>
      </c>
      <c r="G545" s="39">
        <f>ROUNDUP((Таблица1[[#This Row],[Дата представления]]-DATE(Таблица1[[#This Row],[Отчётный год]],12,31))/30.4,0)</f>
        <v>3</v>
      </c>
    </row>
    <row r="546" spans="2:7" x14ac:dyDescent="0.25">
      <c r="B546" s="37">
        <v>2023</v>
      </c>
      <c r="C546" s="35" t="s">
        <v>1658</v>
      </c>
      <c r="D546" s="32" t="s">
        <v>457</v>
      </c>
      <c r="E546" s="33" t="s">
        <v>458</v>
      </c>
      <c r="F546" s="34" t="s">
        <v>32</v>
      </c>
      <c r="G546" s="39">
        <f>ROUNDUP((Таблица1[[#This Row],[Дата представления]]-DATE(Таблица1[[#This Row],[Отчётный год]],12,31))/30.4,0)</f>
        <v>3</v>
      </c>
    </row>
    <row r="547" spans="2:7" x14ac:dyDescent="0.25">
      <c r="B547" s="37">
        <v>2023</v>
      </c>
      <c r="C547" s="35" t="s">
        <v>1657</v>
      </c>
      <c r="D547" s="32" t="s">
        <v>457</v>
      </c>
      <c r="E547" s="33" t="s">
        <v>458</v>
      </c>
      <c r="F547" s="34" t="s">
        <v>30</v>
      </c>
      <c r="G547" s="39">
        <f>ROUNDUP((Таблица1[[#This Row],[Дата представления]]-DATE(Таблица1[[#This Row],[Отчётный год]],12,31))/30.4,0)</f>
        <v>3</v>
      </c>
    </row>
    <row r="548" spans="2:7" x14ac:dyDescent="0.25">
      <c r="B548" s="37">
        <v>2023</v>
      </c>
      <c r="C548" s="35" t="s">
        <v>2010</v>
      </c>
      <c r="D548" s="32" t="s">
        <v>1149</v>
      </c>
      <c r="E548" s="33" t="s">
        <v>1150</v>
      </c>
      <c r="F548" s="34" t="s">
        <v>32</v>
      </c>
      <c r="G548" s="39">
        <f>ROUNDUP((Таблица1[[#This Row],[Дата представления]]-DATE(Таблица1[[#This Row],[Отчётный год]],12,31))/30.4,0)</f>
        <v>3</v>
      </c>
    </row>
    <row r="549" spans="2:7" x14ac:dyDescent="0.25">
      <c r="B549" s="37">
        <v>2023</v>
      </c>
      <c r="C549" s="35" t="s">
        <v>1429</v>
      </c>
      <c r="D549" s="32" t="s">
        <v>6</v>
      </c>
      <c r="E549" s="33" t="s">
        <v>7</v>
      </c>
      <c r="F549" s="34" t="s">
        <v>12</v>
      </c>
      <c r="G549" s="39">
        <f>ROUNDUP((Таблица1[[#This Row],[Дата представления]]-DATE(Таблица1[[#This Row],[Отчётный год]],12,31))/30.4,0)</f>
        <v>3</v>
      </c>
    </row>
    <row r="550" spans="2:7" x14ac:dyDescent="0.25">
      <c r="B550" s="37">
        <v>2023</v>
      </c>
      <c r="C550" s="35" t="s">
        <v>2114</v>
      </c>
      <c r="D550" s="32" t="s">
        <v>1365</v>
      </c>
      <c r="E550" s="33" t="s">
        <v>1366</v>
      </c>
      <c r="F550" s="34" t="s">
        <v>32</v>
      </c>
      <c r="G550" s="39">
        <f>ROUNDUP((Таблица1[[#This Row],[Дата представления]]-DATE(Таблица1[[#This Row],[Отчётный год]],12,31))/30.4,0)</f>
        <v>3</v>
      </c>
    </row>
    <row r="551" spans="2:7" x14ac:dyDescent="0.25">
      <c r="B551" s="37">
        <v>2023</v>
      </c>
      <c r="C551" s="35" t="s">
        <v>1428</v>
      </c>
      <c r="D551" s="32" t="s">
        <v>6</v>
      </c>
      <c r="E551" s="33" t="s">
        <v>7</v>
      </c>
      <c r="F551" s="34" t="s">
        <v>10</v>
      </c>
      <c r="G551" s="39">
        <f>ROUNDUP((Таблица1[[#This Row],[Дата представления]]-DATE(Таблица1[[#This Row],[Отчётный год]],12,31))/30.4,0)</f>
        <v>3</v>
      </c>
    </row>
    <row r="552" spans="2:7" x14ac:dyDescent="0.25">
      <c r="B552" s="37">
        <v>2023</v>
      </c>
      <c r="C552" s="35" t="s">
        <v>2086</v>
      </c>
      <c r="D552" s="32" t="s">
        <v>1301</v>
      </c>
      <c r="E552" s="33" t="s">
        <v>1302</v>
      </c>
      <c r="F552" s="34" t="s">
        <v>32</v>
      </c>
      <c r="G552" s="39">
        <f>ROUNDUP((Таблица1[[#This Row],[Дата представления]]-DATE(Таблица1[[#This Row],[Отчётный год]],12,31))/30.4,0)</f>
        <v>3</v>
      </c>
    </row>
    <row r="553" spans="2:7" x14ac:dyDescent="0.25">
      <c r="B553" s="37">
        <v>2023</v>
      </c>
      <c r="C553" s="35" t="s">
        <v>2113</v>
      </c>
      <c r="D553" s="32" t="s">
        <v>1365</v>
      </c>
      <c r="E553" s="33" t="s">
        <v>1366</v>
      </c>
      <c r="F553" s="34" t="s">
        <v>30</v>
      </c>
      <c r="G553" s="39">
        <f>ROUNDUP((Таблица1[[#This Row],[Дата представления]]-DATE(Таблица1[[#This Row],[Отчётный год]],12,31))/30.4,0)</f>
        <v>3</v>
      </c>
    </row>
    <row r="554" spans="2:7" x14ac:dyDescent="0.25">
      <c r="B554" s="37">
        <v>2023</v>
      </c>
      <c r="C554" s="35" t="s">
        <v>1921</v>
      </c>
      <c r="D554" s="32" t="s">
        <v>983</v>
      </c>
      <c r="E554" s="33" t="s">
        <v>984</v>
      </c>
      <c r="F554" s="34" t="s">
        <v>30</v>
      </c>
      <c r="G554" s="39">
        <f>ROUNDUP((Таблица1[[#This Row],[Дата представления]]-DATE(Таблица1[[#This Row],[Отчётный год]],12,31))/30.4,0)</f>
        <v>3</v>
      </c>
    </row>
    <row r="555" spans="2:7" x14ac:dyDescent="0.25">
      <c r="B555" s="37">
        <v>2023</v>
      </c>
      <c r="C555" s="35" t="s">
        <v>2009</v>
      </c>
      <c r="D555" s="32" t="s">
        <v>1149</v>
      </c>
      <c r="E555" s="33" t="s">
        <v>1150</v>
      </c>
      <c r="F555" s="34" t="s">
        <v>30</v>
      </c>
      <c r="G555" s="39">
        <f>ROUNDUP((Таблица1[[#This Row],[Дата представления]]-DATE(Таблица1[[#This Row],[Отчётный год]],12,31))/30.4,0)</f>
        <v>3</v>
      </c>
    </row>
    <row r="556" spans="2:7" x14ac:dyDescent="0.25">
      <c r="B556" s="37">
        <v>2023</v>
      </c>
      <c r="C556" s="35" t="s">
        <v>1431</v>
      </c>
      <c r="D556" s="32" t="s">
        <v>14</v>
      </c>
      <c r="E556" s="33" t="s">
        <v>15</v>
      </c>
      <c r="F556" s="34" t="s">
        <v>10</v>
      </c>
      <c r="G556" s="39">
        <f>ROUNDUP((Таблица1[[#This Row],[Дата представления]]-DATE(Таблица1[[#This Row],[Отчётный год]],12,31))/30.4,0)</f>
        <v>3</v>
      </c>
    </row>
    <row r="557" spans="2:7" x14ac:dyDescent="0.25">
      <c r="B557" s="37">
        <v>2023</v>
      </c>
      <c r="C557" s="35" t="s">
        <v>1430</v>
      </c>
      <c r="D557" s="32" t="s">
        <v>14</v>
      </c>
      <c r="E557" s="33" t="s">
        <v>15</v>
      </c>
      <c r="F557" s="34" t="s">
        <v>8</v>
      </c>
      <c r="G557" s="39">
        <f>ROUNDUP((Таблица1[[#This Row],[Дата представления]]-DATE(Таблица1[[#This Row],[Отчётный год]],12,31))/30.4,0)</f>
        <v>3</v>
      </c>
    </row>
    <row r="558" spans="2:7" x14ac:dyDescent="0.25">
      <c r="B558" s="37">
        <v>2023</v>
      </c>
      <c r="C558" s="35" t="s">
        <v>1460</v>
      </c>
      <c r="D558" s="32" t="s">
        <v>61</v>
      </c>
      <c r="E558" s="33" t="s">
        <v>62</v>
      </c>
      <c r="F558" s="34" t="s">
        <v>30</v>
      </c>
      <c r="G558" s="39">
        <f>ROUNDUP((Таблица1[[#This Row],[Дата представления]]-DATE(Таблица1[[#This Row],[Отчётный год]],12,31))/30.4,0)</f>
        <v>3</v>
      </c>
    </row>
    <row r="559" spans="2:7" x14ac:dyDescent="0.25">
      <c r="B559" s="37">
        <v>2023</v>
      </c>
      <c r="C559" s="35" t="s">
        <v>1432</v>
      </c>
      <c r="D559" s="32" t="s">
        <v>14</v>
      </c>
      <c r="E559" s="33" t="s">
        <v>15</v>
      </c>
      <c r="F559" s="34" t="s">
        <v>12</v>
      </c>
      <c r="G559" s="39">
        <f>ROUNDUP((Таблица1[[#This Row],[Дата представления]]-DATE(Таблица1[[#This Row],[Отчётный год]],12,31))/30.4,0)</f>
        <v>3</v>
      </c>
    </row>
    <row r="560" spans="2:7" x14ac:dyDescent="0.25">
      <c r="B560" s="37">
        <v>2023</v>
      </c>
      <c r="C560" s="35" t="s">
        <v>1454</v>
      </c>
      <c r="D560" s="32" t="s">
        <v>49</v>
      </c>
      <c r="E560" s="33" t="s">
        <v>50</v>
      </c>
      <c r="F560" s="34" t="s">
        <v>30</v>
      </c>
      <c r="G560" s="39">
        <f>ROUNDUP((Таблица1[[#This Row],[Дата представления]]-DATE(Таблица1[[#This Row],[Отчётный год]],12,31))/30.4,0)</f>
        <v>3</v>
      </c>
    </row>
    <row r="561" spans="2:7" x14ac:dyDescent="0.25">
      <c r="B561" s="37">
        <v>2023</v>
      </c>
      <c r="C561" s="35" t="s">
        <v>1922</v>
      </c>
      <c r="D561" s="32" t="s">
        <v>983</v>
      </c>
      <c r="E561" s="33" t="s">
        <v>984</v>
      </c>
      <c r="F561" s="34" t="s">
        <v>32</v>
      </c>
      <c r="G561" s="39">
        <f>ROUNDUP((Таблица1[[#This Row],[Дата представления]]-DATE(Таблица1[[#This Row],[Отчётный год]],12,31))/30.4,0)</f>
        <v>3</v>
      </c>
    </row>
    <row r="562" spans="2:7" x14ac:dyDescent="0.25">
      <c r="B562" s="37">
        <v>2023</v>
      </c>
      <c r="C562" s="35" t="s">
        <v>1623</v>
      </c>
      <c r="D562" s="32" t="s">
        <v>389</v>
      </c>
      <c r="E562" s="33" t="s">
        <v>390</v>
      </c>
      <c r="F562" s="34" t="s">
        <v>30</v>
      </c>
      <c r="G562" s="39">
        <f>ROUNDUP((Таблица1[[#This Row],[Дата представления]]-DATE(Таблица1[[#This Row],[Отчётный год]],12,31))/30.4,0)</f>
        <v>3</v>
      </c>
    </row>
    <row r="563" spans="2:7" x14ac:dyDescent="0.25">
      <c r="B563" s="37">
        <v>2023</v>
      </c>
      <c r="C563" s="35" t="s">
        <v>1764</v>
      </c>
      <c r="D563" s="32" t="s">
        <v>675</v>
      </c>
      <c r="E563" s="33" t="s">
        <v>676</v>
      </c>
      <c r="F563" s="34" t="s">
        <v>32</v>
      </c>
      <c r="G563" s="39">
        <f>ROUNDUP((Таблица1[[#This Row],[Дата представления]]-DATE(Таблица1[[#This Row],[Отчётный год]],12,31))/30.4,0)</f>
        <v>3</v>
      </c>
    </row>
    <row r="564" spans="2:7" x14ac:dyDescent="0.25">
      <c r="B564" s="37">
        <v>2023</v>
      </c>
      <c r="C564" s="35" t="s">
        <v>1763</v>
      </c>
      <c r="D564" s="32" t="s">
        <v>675</v>
      </c>
      <c r="E564" s="33" t="s">
        <v>676</v>
      </c>
      <c r="F564" s="34" t="s">
        <v>30</v>
      </c>
      <c r="G564" s="39">
        <f>ROUNDUP((Таблица1[[#This Row],[Дата представления]]-DATE(Таблица1[[#This Row],[Отчётный год]],12,31))/30.4,0)</f>
        <v>3</v>
      </c>
    </row>
    <row r="565" spans="2:7" x14ac:dyDescent="0.25">
      <c r="B565" s="37">
        <v>2023</v>
      </c>
      <c r="C565" s="35" t="s">
        <v>1461</v>
      </c>
      <c r="D565" s="32" t="s">
        <v>61</v>
      </c>
      <c r="E565" s="33" t="s">
        <v>62</v>
      </c>
      <c r="F565" s="34" t="s">
        <v>32</v>
      </c>
      <c r="G565" s="39">
        <f>ROUNDUP((Таблица1[[#This Row],[Дата представления]]-DATE(Таблица1[[#This Row],[Отчётный год]],12,31))/30.4,0)</f>
        <v>3</v>
      </c>
    </row>
    <row r="566" spans="2:7" x14ac:dyDescent="0.25">
      <c r="B566" s="37">
        <v>2023</v>
      </c>
      <c r="C566" s="35" t="s">
        <v>1624</v>
      </c>
      <c r="D566" s="32" t="s">
        <v>389</v>
      </c>
      <c r="E566" s="33" t="s">
        <v>390</v>
      </c>
      <c r="F566" s="34" t="s">
        <v>32</v>
      </c>
      <c r="G566" s="39">
        <f>ROUNDUP((Таблица1[[#This Row],[Дата представления]]-DATE(Таблица1[[#This Row],[Отчётный год]],12,31))/30.4,0)</f>
        <v>3</v>
      </c>
    </row>
    <row r="567" spans="2:7" x14ac:dyDescent="0.25">
      <c r="B567" s="37">
        <v>2023</v>
      </c>
      <c r="C567" s="35" t="s">
        <v>1455</v>
      </c>
      <c r="D567" s="32" t="s">
        <v>49</v>
      </c>
      <c r="E567" s="33" t="s">
        <v>50</v>
      </c>
      <c r="F567" s="34" t="s">
        <v>32</v>
      </c>
      <c r="G567" s="39">
        <f>ROUNDUP((Таблица1[[#This Row],[Дата представления]]-DATE(Таблица1[[#This Row],[Отчётный год]],12,31))/30.4,0)</f>
        <v>3</v>
      </c>
    </row>
    <row r="568" spans="2:7" x14ac:dyDescent="0.25">
      <c r="B568" s="37">
        <v>2023</v>
      </c>
      <c r="C568" s="35" t="s">
        <v>1576</v>
      </c>
      <c r="D568" s="32" t="s">
        <v>289</v>
      </c>
      <c r="E568" s="33" t="s">
        <v>290</v>
      </c>
      <c r="F568" s="34" t="s">
        <v>32</v>
      </c>
      <c r="G568" s="39">
        <f>ROUNDUP((Таблица1[[#This Row],[Дата представления]]-DATE(Таблица1[[#This Row],[Отчётный год]],12,31))/30.4,0)</f>
        <v>3</v>
      </c>
    </row>
    <row r="569" spans="2:7" x14ac:dyDescent="0.25">
      <c r="B569" s="37">
        <v>2023</v>
      </c>
      <c r="C569" s="35" t="s">
        <v>1683</v>
      </c>
      <c r="D569" s="32" t="s">
        <v>509</v>
      </c>
      <c r="E569" s="33" t="s">
        <v>510</v>
      </c>
      <c r="F569" s="34" t="s">
        <v>30</v>
      </c>
      <c r="G569" s="39">
        <f>ROUNDUP((Таблица1[[#This Row],[Дата представления]]-DATE(Таблица1[[#This Row],[Отчётный год]],12,31))/30.4,0)</f>
        <v>3</v>
      </c>
    </row>
    <row r="570" spans="2:7" x14ac:dyDescent="0.25">
      <c r="B570" s="37">
        <v>2023</v>
      </c>
      <c r="C570" s="35" t="s">
        <v>1575</v>
      </c>
      <c r="D570" s="32" t="s">
        <v>289</v>
      </c>
      <c r="E570" s="33" t="s">
        <v>290</v>
      </c>
      <c r="F570" s="34" t="s">
        <v>30</v>
      </c>
      <c r="G570" s="39">
        <f>ROUNDUP((Таблица1[[#This Row],[Дата представления]]-DATE(Таблица1[[#This Row],[Отчётный год]],12,31))/30.4,0)</f>
        <v>3</v>
      </c>
    </row>
    <row r="571" spans="2:7" x14ac:dyDescent="0.25">
      <c r="B571" s="37">
        <v>2023</v>
      </c>
      <c r="C571" s="35" t="s">
        <v>1610</v>
      </c>
      <c r="D571" s="32" t="s">
        <v>361</v>
      </c>
      <c r="E571" s="33" t="s">
        <v>362</v>
      </c>
      <c r="F571" s="34" t="s">
        <v>32</v>
      </c>
      <c r="G571" s="39">
        <f>ROUNDUP((Таблица1[[#This Row],[Дата представления]]-DATE(Таблица1[[#This Row],[Отчётный год]],12,31))/30.4,0)</f>
        <v>3</v>
      </c>
    </row>
    <row r="572" spans="2:7" x14ac:dyDescent="0.25">
      <c r="B572" s="37">
        <v>2023</v>
      </c>
      <c r="C572" s="35" t="s">
        <v>1609</v>
      </c>
      <c r="D572" s="32" t="s">
        <v>361</v>
      </c>
      <c r="E572" s="33" t="s">
        <v>362</v>
      </c>
      <c r="F572" s="34" t="s">
        <v>30</v>
      </c>
      <c r="G572" s="39">
        <f>ROUNDUP((Таблица1[[#This Row],[Дата представления]]-DATE(Таблица1[[#This Row],[Отчётный год]],12,31))/30.4,0)</f>
        <v>3</v>
      </c>
    </row>
    <row r="573" spans="2:7" x14ac:dyDescent="0.25">
      <c r="B573" s="37">
        <v>2023</v>
      </c>
      <c r="C573" s="35" t="s">
        <v>1937</v>
      </c>
      <c r="D573" s="32" t="s">
        <v>1015</v>
      </c>
      <c r="E573" s="33" t="s">
        <v>1016</v>
      </c>
      <c r="F573" s="34" t="s">
        <v>30</v>
      </c>
      <c r="G573" s="39">
        <f>ROUNDUP((Таблица1[[#This Row],[Дата представления]]-DATE(Таблица1[[#This Row],[Отчётный год]],12,31))/30.4,0)</f>
        <v>3</v>
      </c>
    </row>
    <row r="574" spans="2:7" x14ac:dyDescent="0.25">
      <c r="B574" s="37">
        <v>2023</v>
      </c>
      <c r="C574" s="35" t="s">
        <v>1938</v>
      </c>
      <c r="D574" s="32" t="s">
        <v>1015</v>
      </c>
      <c r="E574" s="33" t="s">
        <v>1016</v>
      </c>
      <c r="F574" s="34" t="s">
        <v>32</v>
      </c>
      <c r="G574" s="39">
        <f>ROUNDUP((Таблица1[[#This Row],[Дата представления]]-DATE(Таблица1[[#This Row],[Отчётный год]],12,31))/30.4,0)</f>
        <v>3</v>
      </c>
    </row>
    <row r="575" spans="2:7" x14ac:dyDescent="0.25">
      <c r="B575" s="37">
        <v>2023</v>
      </c>
      <c r="C575" s="35" t="s">
        <v>1904</v>
      </c>
      <c r="D575" s="32" t="s">
        <v>947</v>
      </c>
      <c r="E575" s="33" t="s">
        <v>948</v>
      </c>
      <c r="F575" s="34" t="s">
        <v>32</v>
      </c>
      <c r="G575" s="39">
        <f>ROUNDUP((Таблица1[[#This Row],[Дата представления]]-DATE(Таблица1[[#This Row],[Отчётный год]],12,31))/30.4,0)</f>
        <v>3</v>
      </c>
    </row>
    <row r="576" spans="2:7" x14ac:dyDescent="0.25">
      <c r="B576" s="37">
        <v>2023</v>
      </c>
      <c r="C576" s="35" t="s">
        <v>1500</v>
      </c>
      <c r="D576" s="32" t="s">
        <v>137</v>
      </c>
      <c r="E576" s="33" t="s">
        <v>138</v>
      </c>
      <c r="F576" s="34" t="s">
        <v>32</v>
      </c>
      <c r="G576" s="39">
        <f>ROUNDUP((Таблица1[[#This Row],[Дата представления]]-DATE(Таблица1[[#This Row],[Отчётный год]],12,31))/30.4,0)</f>
        <v>3</v>
      </c>
    </row>
    <row r="577" spans="2:7" x14ac:dyDescent="0.25">
      <c r="B577" s="37">
        <v>2023</v>
      </c>
      <c r="C577" s="35" t="s">
        <v>1903</v>
      </c>
      <c r="D577" s="32" t="s">
        <v>947</v>
      </c>
      <c r="E577" s="33" t="s">
        <v>948</v>
      </c>
      <c r="F577" s="34" t="s">
        <v>30</v>
      </c>
      <c r="G577" s="39">
        <f>ROUNDUP((Таблица1[[#This Row],[Дата представления]]-DATE(Таблица1[[#This Row],[Отчётный год]],12,31))/30.4,0)</f>
        <v>3</v>
      </c>
    </row>
    <row r="578" spans="2:7" x14ac:dyDescent="0.25">
      <c r="B578" s="37">
        <v>2023</v>
      </c>
      <c r="C578" s="35" t="s">
        <v>1499</v>
      </c>
      <c r="D578" s="32" t="s">
        <v>137</v>
      </c>
      <c r="E578" s="33" t="s">
        <v>138</v>
      </c>
      <c r="F578" s="34" t="s">
        <v>30</v>
      </c>
      <c r="G578" s="39">
        <f>ROUNDUP((Таблица1[[#This Row],[Дата представления]]-DATE(Таблица1[[#This Row],[Отчётный год]],12,31))/30.4,0)</f>
        <v>3</v>
      </c>
    </row>
    <row r="579" spans="2:7" x14ac:dyDescent="0.25">
      <c r="B579" s="37">
        <v>2023</v>
      </c>
      <c r="C579" s="35" t="s">
        <v>1886</v>
      </c>
      <c r="D579" s="32" t="s">
        <v>911</v>
      </c>
      <c r="E579" s="33" t="s">
        <v>912</v>
      </c>
      <c r="F579" s="34" t="s">
        <v>32</v>
      </c>
      <c r="G579" s="39">
        <f>ROUNDUP((Таблица1[[#This Row],[Дата представления]]-DATE(Таблица1[[#This Row],[Отчётный год]],12,31))/30.4,0)</f>
        <v>3</v>
      </c>
    </row>
    <row r="580" spans="2:7" x14ac:dyDescent="0.25">
      <c r="B580" s="37">
        <v>2023</v>
      </c>
      <c r="C580" s="35" t="s">
        <v>1885</v>
      </c>
      <c r="D580" s="32" t="s">
        <v>911</v>
      </c>
      <c r="E580" s="33" t="s">
        <v>912</v>
      </c>
      <c r="F580" s="34" t="s">
        <v>30</v>
      </c>
      <c r="G580" s="39">
        <f>ROUNDUP((Таблица1[[#This Row],[Дата представления]]-DATE(Таблица1[[#This Row],[Отчётный год]],12,31))/30.4,0)</f>
        <v>3</v>
      </c>
    </row>
    <row r="581" spans="2:7" x14ac:dyDescent="0.25">
      <c r="B581" s="37">
        <v>2023</v>
      </c>
      <c r="C581" s="35" t="s">
        <v>1684</v>
      </c>
      <c r="D581" s="32" t="s">
        <v>509</v>
      </c>
      <c r="E581" s="33" t="s">
        <v>510</v>
      </c>
      <c r="F581" s="34" t="s">
        <v>32</v>
      </c>
      <c r="G581" s="39">
        <f>ROUNDUP((Таблица1[[#This Row],[Дата представления]]-DATE(Таблица1[[#This Row],[Отчётный год]],12,31))/30.4,0)</f>
        <v>3</v>
      </c>
    </row>
    <row r="582" spans="2:7" x14ac:dyDescent="0.25">
      <c r="B582" s="37">
        <v>2023</v>
      </c>
      <c r="C582" s="35" t="s">
        <v>1978</v>
      </c>
      <c r="D582" s="32" t="s">
        <v>1976</v>
      </c>
      <c r="E582" s="33" t="s">
        <v>1977</v>
      </c>
      <c r="F582" s="34" t="s">
        <v>32</v>
      </c>
      <c r="G582" s="39">
        <f>ROUNDUP((Таблица1[[#This Row],[Дата представления]]-DATE(Таблица1[[#This Row],[Отчётный год]],12,31))/30.4,0)</f>
        <v>3</v>
      </c>
    </row>
    <row r="583" spans="2:7" x14ac:dyDescent="0.25">
      <c r="B583" s="37">
        <v>2023</v>
      </c>
      <c r="C583" s="35" t="s">
        <v>1975</v>
      </c>
      <c r="D583" s="32" t="s">
        <v>1976</v>
      </c>
      <c r="E583" s="33" t="s">
        <v>1977</v>
      </c>
      <c r="F583" s="34" t="s">
        <v>30</v>
      </c>
      <c r="G583" s="39">
        <f>ROUNDUP((Таблица1[[#This Row],[Дата представления]]-DATE(Таблица1[[#This Row],[Отчётный год]],12,31))/30.4,0)</f>
        <v>3</v>
      </c>
    </row>
    <row r="584" spans="2:7" x14ac:dyDescent="0.25">
      <c r="B584" s="37">
        <v>2023</v>
      </c>
      <c r="C584" s="35" t="s">
        <v>1444</v>
      </c>
      <c r="D584" s="32" t="s">
        <v>29</v>
      </c>
      <c r="E584" s="33" t="s">
        <v>3</v>
      </c>
      <c r="F584" s="34" t="s">
        <v>30</v>
      </c>
      <c r="G584" s="39">
        <f>ROUNDUP((Таблица1[[#This Row],[Дата представления]]-DATE(Таблица1[[#This Row],[Отчётный год]],12,31))/30.4,0)</f>
        <v>3</v>
      </c>
    </row>
    <row r="585" spans="2:7" x14ac:dyDescent="0.25">
      <c r="B585" s="37">
        <v>2023</v>
      </c>
      <c r="C585" s="35" t="s">
        <v>2058</v>
      </c>
      <c r="D585" s="32" t="s">
        <v>1245</v>
      </c>
      <c r="E585" s="33" t="s">
        <v>1246</v>
      </c>
      <c r="F585" s="34" t="s">
        <v>32</v>
      </c>
      <c r="G585" s="39">
        <f>ROUNDUP((Таблица1[[#This Row],[Дата представления]]-DATE(Таблица1[[#This Row],[Отчётный год]],12,31))/30.4,0)</f>
        <v>3</v>
      </c>
    </row>
    <row r="586" spans="2:7" x14ac:dyDescent="0.25">
      <c r="B586" s="37">
        <v>2023</v>
      </c>
      <c r="C586" s="35" t="s">
        <v>2057</v>
      </c>
      <c r="D586" s="32" t="s">
        <v>1245</v>
      </c>
      <c r="E586" s="33" t="s">
        <v>1246</v>
      </c>
      <c r="F586" s="34" t="s">
        <v>30</v>
      </c>
      <c r="G586" s="39">
        <f>ROUNDUP((Таблица1[[#This Row],[Дата представления]]-DATE(Таблица1[[#This Row],[Отчётный год]],12,31))/30.4,0)</f>
        <v>3</v>
      </c>
    </row>
    <row r="587" spans="2:7" x14ac:dyDescent="0.25">
      <c r="B587" s="37">
        <v>2023</v>
      </c>
      <c r="C587" s="35" t="s">
        <v>1445</v>
      </c>
      <c r="D587" s="32" t="s">
        <v>29</v>
      </c>
      <c r="E587" s="33" t="s">
        <v>3</v>
      </c>
      <c r="F587" s="34" t="s">
        <v>32</v>
      </c>
      <c r="G587" s="39">
        <f>ROUNDUP((Таблица1[[#This Row],[Дата представления]]-DATE(Таблица1[[#This Row],[Отчётный год]],12,31))/30.4,0)</f>
        <v>3</v>
      </c>
    </row>
    <row r="588" spans="2:7" x14ac:dyDescent="0.25">
      <c r="B588" s="37">
        <v>2023</v>
      </c>
      <c r="C588" s="35" t="s">
        <v>1494</v>
      </c>
      <c r="D588" s="32" t="s">
        <v>125</v>
      </c>
      <c r="E588" s="33" t="s">
        <v>126</v>
      </c>
      <c r="F588" s="34" t="s">
        <v>32</v>
      </c>
      <c r="G588" s="39">
        <f>ROUNDUP((Таблица1[[#This Row],[Дата представления]]-DATE(Таблица1[[#This Row],[Отчётный год]],12,31))/30.4,0)</f>
        <v>3</v>
      </c>
    </row>
    <row r="589" spans="2:7" x14ac:dyDescent="0.25">
      <c r="B589" s="37">
        <v>2023</v>
      </c>
      <c r="C589" s="35" t="s">
        <v>1493</v>
      </c>
      <c r="D589" s="32" t="s">
        <v>125</v>
      </c>
      <c r="E589" s="33" t="s">
        <v>126</v>
      </c>
      <c r="F589" s="34" t="s">
        <v>30</v>
      </c>
      <c r="G589" s="39">
        <f>ROUNDUP((Таблица1[[#This Row],[Дата представления]]-DATE(Таблица1[[#This Row],[Отчётный год]],12,31))/30.4,0)</f>
        <v>3</v>
      </c>
    </row>
    <row r="590" spans="2:7" x14ac:dyDescent="0.25">
      <c r="B590" s="37">
        <v>2023</v>
      </c>
      <c r="C590" s="35" t="s">
        <v>1756</v>
      </c>
      <c r="D590" s="32" t="s">
        <v>659</v>
      </c>
      <c r="E590" s="33" t="s">
        <v>660</v>
      </c>
      <c r="F590" s="34" t="s">
        <v>32</v>
      </c>
      <c r="G590" s="39">
        <f>ROUNDUP((Таблица1[[#This Row],[Дата представления]]-DATE(Таблица1[[#This Row],[Отчётный год]],12,31))/30.4,0)</f>
        <v>3</v>
      </c>
    </row>
    <row r="591" spans="2:7" x14ac:dyDescent="0.25">
      <c r="B591" s="37">
        <v>2023</v>
      </c>
      <c r="C591" s="35" t="s">
        <v>1755</v>
      </c>
      <c r="D591" s="32" t="s">
        <v>659</v>
      </c>
      <c r="E591" s="33" t="s">
        <v>660</v>
      </c>
      <c r="F591" s="34" t="s">
        <v>30</v>
      </c>
      <c r="G591" s="39">
        <f>ROUNDUP((Таблица1[[#This Row],[Дата представления]]-DATE(Таблица1[[#This Row],[Отчётный год]],12,31))/30.4,0)</f>
        <v>3</v>
      </c>
    </row>
    <row r="592" spans="2:7" x14ac:dyDescent="0.25">
      <c r="B592" s="37">
        <v>2023</v>
      </c>
      <c r="C592" s="35" t="s">
        <v>1790</v>
      </c>
      <c r="D592" s="32" t="s">
        <v>727</v>
      </c>
      <c r="E592" s="33" t="s">
        <v>728</v>
      </c>
      <c r="F592" s="34" t="s">
        <v>32</v>
      </c>
      <c r="G592" s="39">
        <f>ROUNDUP((Таблица1[[#This Row],[Дата представления]]-DATE(Таблица1[[#This Row],[Отчётный год]],12,31))/30.4,0)</f>
        <v>3</v>
      </c>
    </row>
    <row r="593" spans="2:7" x14ac:dyDescent="0.25">
      <c r="B593" s="37">
        <v>2023</v>
      </c>
      <c r="C593" s="35" t="s">
        <v>1789</v>
      </c>
      <c r="D593" s="32" t="s">
        <v>727</v>
      </c>
      <c r="E593" s="33" t="s">
        <v>728</v>
      </c>
      <c r="F593" s="34" t="s">
        <v>30</v>
      </c>
      <c r="G593" s="39">
        <f>ROUNDUP((Таблица1[[#This Row],[Дата представления]]-DATE(Таблица1[[#This Row],[Отчётный год]],12,31))/30.4,0)</f>
        <v>3</v>
      </c>
    </row>
    <row r="594" spans="2:7" x14ac:dyDescent="0.25">
      <c r="B594" s="37">
        <v>2023</v>
      </c>
      <c r="C594" s="35" t="s">
        <v>1650</v>
      </c>
      <c r="D594" s="32" t="s">
        <v>441</v>
      </c>
      <c r="E594" s="33" t="s">
        <v>442</v>
      </c>
      <c r="F594" s="34" t="s">
        <v>32</v>
      </c>
      <c r="G594" s="39">
        <f>ROUNDUP((Таблица1[[#This Row],[Дата представления]]-DATE(Таблица1[[#This Row],[Отчётный год]],12,31))/30.4,0)</f>
        <v>3</v>
      </c>
    </row>
    <row r="595" spans="2:7" x14ac:dyDescent="0.25">
      <c r="B595" s="37">
        <v>2023</v>
      </c>
      <c r="C595" s="35" t="s">
        <v>1649</v>
      </c>
      <c r="D595" s="32" t="s">
        <v>441</v>
      </c>
      <c r="E595" s="33" t="s">
        <v>442</v>
      </c>
      <c r="F595" s="34" t="s">
        <v>30</v>
      </c>
      <c r="G595" s="39">
        <f>ROUNDUP((Таблица1[[#This Row],[Дата представления]]-DATE(Таблица1[[#This Row],[Отчётный год]],12,31))/30.4,0)</f>
        <v>3</v>
      </c>
    </row>
    <row r="596" spans="2:7" x14ac:dyDescent="0.25">
      <c r="B596" s="37">
        <v>2023</v>
      </c>
      <c r="C596" s="35" t="s">
        <v>1705</v>
      </c>
      <c r="D596" s="32" t="s">
        <v>552</v>
      </c>
      <c r="E596" s="33" t="s">
        <v>553</v>
      </c>
      <c r="F596" s="34" t="s">
        <v>30</v>
      </c>
      <c r="G596" s="39">
        <f>ROUNDUP((Таблица1[[#This Row],[Дата представления]]-DATE(Таблица1[[#This Row],[Отчётный год]],12,31))/30.4,0)</f>
        <v>3</v>
      </c>
    </row>
    <row r="597" spans="2:7" x14ac:dyDescent="0.25">
      <c r="B597" s="37">
        <v>2023</v>
      </c>
      <c r="C597" s="35" t="s">
        <v>1706</v>
      </c>
      <c r="D597" s="32" t="s">
        <v>552</v>
      </c>
      <c r="E597" s="33" t="s">
        <v>553</v>
      </c>
      <c r="F597" s="34" t="s">
        <v>32</v>
      </c>
      <c r="G597" s="39">
        <f>ROUNDUP((Таблица1[[#This Row],[Дата представления]]-DATE(Таблица1[[#This Row],[Отчётный год]],12,31))/30.4,0)</f>
        <v>3</v>
      </c>
    </row>
    <row r="598" spans="2:7" x14ac:dyDescent="0.25">
      <c r="B598" s="37">
        <v>2023</v>
      </c>
      <c r="C598" s="35" t="s">
        <v>1728</v>
      </c>
      <c r="D598" s="32" t="s">
        <v>603</v>
      </c>
      <c r="E598" s="33" t="s">
        <v>604</v>
      </c>
      <c r="F598" s="34" t="s">
        <v>32</v>
      </c>
      <c r="G598" s="39">
        <f>ROUNDUP((Таблица1[[#This Row],[Дата представления]]-DATE(Таблица1[[#This Row],[Отчётный год]],12,31))/30.4,0)</f>
        <v>3</v>
      </c>
    </row>
    <row r="599" spans="2:7" x14ac:dyDescent="0.25">
      <c r="B599" s="37">
        <v>2023</v>
      </c>
      <c r="C599" s="35" t="s">
        <v>1727</v>
      </c>
      <c r="D599" s="32" t="s">
        <v>603</v>
      </c>
      <c r="E599" s="33" t="s">
        <v>604</v>
      </c>
      <c r="F599" s="34" t="s">
        <v>30</v>
      </c>
      <c r="G599" s="39">
        <f>ROUNDUP((Таблица1[[#This Row],[Дата представления]]-DATE(Таблица1[[#This Row],[Отчётный год]],12,31))/30.4,0)</f>
        <v>3</v>
      </c>
    </row>
    <row r="600" spans="2:7" x14ac:dyDescent="0.25">
      <c r="B600" s="37">
        <v>2023</v>
      </c>
      <c r="C600" s="35" t="s">
        <v>1566</v>
      </c>
      <c r="D600" s="32" t="s">
        <v>269</v>
      </c>
      <c r="E600" s="33" t="s">
        <v>270</v>
      </c>
      <c r="F600" s="34" t="s">
        <v>32</v>
      </c>
      <c r="G600" s="39">
        <f>ROUNDUP((Таблица1[[#This Row],[Дата представления]]-DATE(Таблица1[[#This Row],[Отчётный год]],12,31))/30.4,0)</f>
        <v>3</v>
      </c>
    </row>
    <row r="601" spans="2:7" x14ac:dyDescent="0.25">
      <c r="B601" s="37">
        <v>2023</v>
      </c>
      <c r="C601" s="35" t="s">
        <v>1565</v>
      </c>
      <c r="D601" s="32" t="s">
        <v>269</v>
      </c>
      <c r="E601" s="33" t="s">
        <v>270</v>
      </c>
      <c r="F601" s="34" t="s">
        <v>30</v>
      </c>
      <c r="G601" s="39">
        <f>ROUNDUP((Таблица1[[#This Row],[Дата представления]]-DATE(Таблица1[[#This Row],[Отчётный год]],12,31))/30.4,0)</f>
        <v>3</v>
      </c>
    </row>
    <row r="602" spans="2:7" x14ac:dyDescent="0.25">
      <c r="B602" s="37">
        <v>2023</v>
      </c>
      <c r="C602" s="35" t="s">
        <v>2108</v>
      </c>
      <c r="D602" s="32" t="s">
        <v>1345</v>
      </c>
      <c r="E602" s="33" t="s">
        <v>1346</v>
      </c>
      <c r="F602" s="34" t="s">
        <v>32</v>
      </c>
      <c r="G602" s="39">
        <f>ROUNDUP((Таблица1[[#This Row],[Дата представления]]-DATE(Таблица1[[#This Row],[Отчётный год]],12,31))/30.4,0)</f>
        <v>3</v>
      </c>
    </row>
    <row r="603" spans="2:7" x14ac:dyDescent="0.25">
      <c r="B603" s="37">
        <v>2023</v>
      </c>
      <c r="C603" s="35" t="s">
        <v>2107</v>
      </c>
      <c r="D603" s="32" t="s">
        <v>1345</v>
      </c>
      <c r="E603" s="33" t="s">
        <v>1346</v>
      </c>
      <c r="F603" s="34" t="s">
        <v>30</v>
      </c>
      <c r="G603" s="39">
        <f>ROUNDUP((Таблица1[[#This Row],[Дата представления]]-DATE(Таблица1[[#This Row],[Отчётный год]],12,31))/30.4,0)</f>
        <v>3</v>
      </c>
    </row>
    <row r="604" spans="2:7" x14ac:dyDescent="0.25">
      <c r="B604" s="37">
        <v>2023</v>
      </c>
      <c r="C604" s="35" t="s">
        <v>1583</v>
      </c>
      <c r="D604" s="32" t="s">
        <v>305</v>
      </c>
      <c r="E604" s="33" t="s">
        <v>306</v>
      </c>
      <c r="F604" s="34" t="s">
        <v>30</v>
      </c>
      <c r="G604" s="39">
        <f>ROUNDUP((Таблица1[[#This Row],[Дата представления]]-DATE(Таблица1[[#This Row],[Отчётный год]],12,31))/30.4,0)</f>
        <v>3</v>
      </c>
    </row>
    <row r="605" spans="2:7" x14ac:dyDescent="0.25">
      <c r="B605" s="37">
        <v>2023</v>
      </c>
      <c r="C605" s="35" t="s">
        <v>1584</v>
      </c>
      <c r="D605" s="32" t="s">
        <v>305</v>
      </c>
      <c r="E605" s="33" t="s">
        <v>306</v>
      </c>
      <c r="F605" s="34" t="s">
        <v>32</v>
      </c>
      <c r="G605" s="39">
        <f>ROUNDUP((Таблица1[[#This Row],[Дата представления]]-DATE(Таблица1[[#This Row],[Отчётный год]],12,31))/30.4,0)</f>
        <v>3</v>
      </c>
    </row>
    <row r="606" spans="2:7" x14ac:dyDescent="0.25">
      <c r="B606" s="37">
        <v>2023</v>
      </c>
      <c r="C606" s="35" t="s">
        <v>1699</v>
      </c>
      <c r="D606" s="32" t="s">
        <v>541</v>
      </c>
      <c r="E606" s="33" t="s">
        <v>542</v>
      </c>
      <c r="F606" s="34" t="s">
        <v>30</v>
      </c>
      <c r="G606" s="39">
        <f>ROUNDUP((Таблица1[[#This Row],[Дата представления]]-DATE(Таблица1[[#This Row],[Отчётный год]],12,31))/30.4,0)</f>
        <v>3</v>
      </c>
    </row>
    <row r="607" spans="2:7" x14ac:dyDescent="0.25">
      <c r="B607" s="37">
        <v>2023</v>
      </c>
      <c r="C607" s="35" t="s">
        <v>1700</v>
      </c>
      <c r="D607" s="32" t="s">
        <v>541</v>
      </c>
      <c r="E607" s="33" t="s">
        <v>542</v>
      </c>
      <c r="F607" s="34" t="s">
        <v>32</v>
      </c>
      <c r="G607" s="39">
        <f>ROUNDUP((Таблица1[[#This Row],[Дата представления]]-DATE(Таблица1[[#This Row],[Отчётный год]],12,31))/30.4,0)</f>
        <v>3</v>
      </c>
    </row>
    <row r="608" spans="2:7" x14ac:dyDescent="0.25">
      <c r="B608" s="37">
        <v>2023</v>
      </c>
      <c r="C608" s="35" t="s">
        <v>1868</v>
      </c>
      <c r="D608" s="32" t="s">
        <v>875</v>
      </c>
      <c r="E608" s="33" t="s">
        <v>876</v>
      </c>
      <c r="F608" s="34" t="s">
        <v>32</v>
      </c>
      <c r="G608" s="39">
        <f>ROUNDUP((Таблица1[[#This Row],[Дата представления]]-DATE(Таблица1[[#This Row],[Отчётный год]],12,31))/30.4,0)</f>
        <v>3</v>
      </c>
    </row>
    <row r="609" spans="2:7" x14ac:dyDescent="0.25">
      <c r="B609" s="37">
        <v>2023</v>
      </c>
      <c r="C609" s="35" t="s">
        <v>1867</v>
      </c>
      <c r="D609" s="32" t="s">
        <v>875</v>
      </c>
      <c r="E609" s="33" t="s">
        <v>876</v>
      </c>
      <c r="F609" s="34" t="s">
        <v>30</v>
      </c>
      <c r="G609" s="39">
        <f>ROUNDUP((Таблица1[[#This Row],[Дата представления]]-DATE(Таблица1[[#This Row],[Отчётный год]],12,31))/30.4,0)</f>
        <v>3</v>
      </c>
    </row>
    <row r="610" spans="2:7" x14ac:dyDescent="0.25">
      <c r="B610" s="37">
        <v>2023</v>
      </c>
      <c r="C610" s="35" t="s">
        <v>1451</v>
      </c>
      <c r="D610" s="32" t="s">
        <v>41</v>
      </c>
      <c r="E610" s="33" t="s">
        <v>42</v>
      </c>
      <c r="F610" s="34" t="s">
        <v>32</v>
      </c>
      <c r="G610" s="39">
        <f>ROUNDUP((Таблица1[[#This Row],[Дата представления]]-DATE(Таблица1[[#This Row],[Отчётный год]],12,31))/30.4,0)</f>
        <v>3</v>
      </c>
    </row>
    <row r="611" spans="2:7" x14ac:dyDescent="0.25">
      <c r="B611" s="37">
        <v>2023</v>
      </c>
      <c r="C611" s="35" t="s">
        <v>1450</v>
      </c>
      <c r="D611" s="32" t="s">
        <v>41</v>
      </c>
      <c r="E611" s="33" t="s">
        <v>42</v>
      </c>
      <c r="F611" s="34" t="s">
        <v>30</v>
      </c>
      <c r="G611" s="39">
        <f>ROUNDUP((Таблица1[[#This Row],[Дата представления]]-DATE(Таблица1[[#This Row],[Отчётный год]],12,31))/30.4,0)</f>
        <v>3</v>
      </c>
    </row>
    <row r="612" spans="2:7" x14ac:dyDescent="0.25">
      <c r="B612" s="37">
        <v>2023</v>
      </c>
      <c r="C612" s="35" t="s">
        <v>1914</v>
      </c>
      <c r="D612" s="32" t="s">
        <v>967</v>
      </c>
      <c r="E612" s="33" t="s">
        <v>968</v>
      </c>
      <c r="F612" s="34" t="s">
        <v>32</v>
      </c>
      <c r="G612" s="39">
        <f>ROUNDUP((Таблица1[[#This Row],[Дата представления]]-DATE(Таблица1[[#This Row],[Отчётный год]],12,31))/30.4,0)</f>
        <v>3</v>
      </c>
    </row>
    <row r="613" spans="2:7" x14ac:dyDescent="0.25">
      <c r="B613" s="37">
        <v>2023</v>
      </c>
      <c r="C613" s="35" t="s">
        <v>1708</v>
      </c>
      <c r="D613" s="32" t="s">
        <v>560</v>
      </c>
      <c r="E613" s="33" t="s">
        <v>561</v>
      </c>
      <c r="F613" s="34" t="s">
        <v>32</v>
      </c>
      <c r="G613" s="39">
        <f>ROUNDUP((Таблица1[[#This Row],[Дата представления]]-DATE(Таблица1[[#This Row],[Отчётный год]],12,31))/30.4,0)</f>
        <v>3</v>
      </c>
    </row>
    <row r="614" spans="2:7" x14ac:dyDescent="0.25">
      <c r="B614" s="37">
        <v>2023</v>
      </c>
      <c r="C614" s="35" t="s">
        <v>1556</v>
      </c>
      <c r="D614" s="32" t="s">
        <v>249</v>
      </c>
      <c r="E614" s="33" t="s">
        <v>250</v>
      </c>
      <c r="F614" s="34" t="s">
        <v>32</v>
      </c>
      <c r="G614" s="39">
        <f>ROUNDUP((Таблица1[[#This Row],[Дата представления]]-DATE(Таблица1[[#This Row],[Отчётный год]],12,31))/30.4,0)</f>
        <v>3</v>
      </c>
    </row>
    <row r="615" spans="2:7" x14ac:dyDescent="0.25">
      <c r="B615" s="37">
        <v>2023</v>
      </c>
      <c r="C615" s="35" t="s">
        <v>1555</v>
      </c>
      <c r="D615" s="32" t="s">
        <v>249</v>
      </c>
      <c r="E615" s="33" t="s">
        <v>250</v>
      </c>
      <c r="F615" s="34" t="s">
        <v>30</v>
      </c>
      <c r="G615" s="39">
        <f>ROUNDUP((Таблица1[[#This Row],[Дата представления]]-DATE(Таблица1[[#This Row],[Отчётный год]],12,31))/30.4,0)</f>
        <v>3</v>
      </c>
    </row>
    <row r="616" spans="2:7" x14ac:dyDescent="0.25">
      <c r="B616" s="37">
        <v>2023</v>
      </c>
      <c r="C616" s="35" t="s">
        <v>1913</v>
      </c>
      <c r="D616" s="32" t="s">
        <v>967</v>
      </c>
      <c r="E616" s="33" t="s">
        <v>968</v>
      </c>
      <c r="F616" s="34" t="s">
        <v>30</v>
      </c>
      <c r="G616" s="39">
        <f>ROUNDUP((Таблица1[[#This Row],[Дата представления]]-DATE(Таблица1[[#This Row],[Отчётный год]],12,31))/30.4,0)</f>
        <v>3</v>
      </c>
    </row>
    <row r="617" spans="2:7" x14ac:dyDescent="0.25">
      <c r="B617" s="37">
        <v>2023</v>
      </c>
      <c r="C617" s="35" t="s">
        <v>1982</v>
      </c>
      <c r="D617" s="32" t="s">
        <v>1094</v>
      </c>
      <c r="E617" s="33" t="s">
        <v>1095</v>
      </c>
      <c r="F617" s="34" t="s">
        <v>32</v>
      </c>
      <c r="G617" s="39">
        <f>ROUNDUP((Таблица1[[#This Row],[Дата представления]]-DATE(Таблица1[[#This Row],[Отчётный год]],12,31))/30.4,0)</f>
        <v>3</v>
      </c>
    </row>
    <row r="618" spans="2:7" x14ac:dyDescent="0.25">
      <c r="B618" s="37">
        <v>2023</v>
      </c>
      <c r="C618" s="35" t="s">
        <v>1981</v>
      </c>
      <c r="D618" s="32" t="s">
        <v>1094</v>
      </c>
      <c r="E618" s="33" t="s">
        <v>1095</v>
      </c>
      <c r="F618" s="34" t="s">
        <v>30</v>
      </c>
      <c r="G618" s="39">
        <f>ROUNDUP((Таблица1[[#This Row],[Дата представления]]-DATE(Таблица1[[#This Row],[Отчётный год]],12,31))/30.4,0)</f>
        <v>3</v>
      </c>
    </row>
    <row r="619" spans="2:7" x14ac:dyDescent="0.25">
      <c r="B619" s="37">
        <v>2023</v>
      </c>
      <c r="C619" s="35" t="s">
        <v>1707</v>
      </c>
      <c r="D619" s="32" t="s">
        <v>560</v>
      </c>
      <c r="E619" s="33" t="s">
        <v>561</v>
      </c>
      <c r="F619" s="34" t="s">
        <v>30</v>
      </c>
      <c r="G619" s="39">
        <f>ROUNDUP((Таблица1[[#This Row],[Дата представления]]-DATE(Таблица1[[#This Row],[Отчётный год]],12,31))/30.4,0)</f>
        <v>3</v>
      </c>
    </row>
    <row r="620" spans="2:7" x14ac:dyDescent="0.25">
      <c r="B620" s="37">
        <v>2023</v>
      </c>
      <c r="C620" s="35" t="s">
        <v>1652</v>
      </c>
      <c r="D620" s="32" t="s">
        <v>445</v>
      </c>
      <c r="E620" s="33" t="s">
        <v>446</v>
      </c>
      <c r="F620" s="34" t="s">
        <v>32</v>
      </c>
      <c r="G620" s="39">
        <f>ROUNDUP((Таблица1[[#This Row],[Дата представления]]-DATE(Таблица1[[#This Row],[Отчётный год]],12,31))/30.4,0)</f>
        <v>3</v>
      </c>
    </row>
    <row r="621" spans="2:7" x14ac:dyDescent="0.25">
      <c r="B621" s="37">
        <v>2023</v>
      </c>
      <c r="C621" s="35" t="s">
        <v>2135</v>
      </c>
      <c r="D621" s="32" t="s">
        <v>1409</v>
      </c>
      <c r="E621" s="33" t="s">
        <v>1410</v>
      </c>
      <c r="F621" s="34" t="s">
        <v>30</v>
      </c>
      <c r="G621" s="39">
        <f>ROUNDUP((Таблица1[[#This Row],[Дата представления]]-DATE(Таблица1[[#This Row],[Отчётный год]],12,31))/30.4,0)</f>
        <v>3</v>
      </c>
    </row>
    <row r="622" spans="2:7" x14ac:dyDescent="0.25">
      <c r="B622" s="37">
        <v>2023</v>
      </c>
      <c r="C622" s="35" t="s">
        <v>2118</v>
      </c>
      <c r="D622" s="32" t="s">
        <v>1373</v>
      </c>
      <c r="E622" s="33" t="s">
        <v>1374</v>
      </c>
      <c r="F622" s="34" t="s">
        <v>32</v>
      </c>
      <c r="G622" s="39">
        <f>ROUNDUP((Таблица1[[#This Row],[Дата представления]]-DATE(Таблица1[[#This Row],[Отчётный год]],12,31))/30.4,0)</f>
        <v>3</v>
      </c>
    </row>
    <row r="623" spans="2:7" x14ac:dyDescent="0.25">
      <c r="B623" s="37">
        <v>2023</v>
      </c>
      <c r="C623" s="35" t="s">
        <v>1853</v>
      </c>
      <c r="D623" s="32" t="s">
        <v>1854</v>
      </c>
      <c r="E623" s="33" t="s">
        <v>1855</v>
      </c>
      <c r="F623" s="34" t="s">
        <v>30</v>
      </c>
      <c r="G623" s="39">
        <f>ROUNDUP((Таблица1[[#This Row],[Дата представления]]-DATE(Таблица1[[#This Row],[Отчётный год]],12,31))/30.4,0)</f>
        <v>3</v>
      </c>
    </row>
    <row r="624" spans="2:7" x14ac:dyDescent="0.25">
      <c r="B624" s="37">
        <v>2023</v>
      </c>
      <c r="C624" s="35" t="s">
        <v>1651</v>
      </c>
      <c r="D624" s="32" t="s">
        <v>445</v>
      </c>
      <c r="E624" s="33" t="s">
        <v>446</v>
      </c>
      <c r="F624" s="34" t="s">
        <v>30</v>
      </c>
      <c r="G624" s="39">
        <f>ROUNDUP((Таблица1[[#This Row],[Дата представления]]-DATE(Таблица1[[#This Row],[Отчётный год]],12,31))/30.4,0)</f>
        <v>3</v>
      </c>
    </row>
    <row r="625" spans="2:7" x14ac:dyDescent="0.25">
      <c r="B625" s="37">
        <v>2023</v>
      </c>
      <c r="C625" s="35" t="s">
        <v>1602</v>
      </c>
      <c r="D625" s="32" t="s">
        <v>345</v>
      </c>
      <c r="E625" s="33" t="s">
        <v>346</v>
      </c>
      <c r="F625" s="34" t="s">
        <v>32</v>
      </c>
      <c r="G625" s="39">
        <f>ROUNDUP((Таблица1[[#This Row],[Дата представления]]-DATE(Таблица1[[#This Row],[Отчётный год]],12,31))/30.4,0)</f>
        <v>3</v>
      </c>
    </row>
    <row r="626" spans="2:7" x14ac:dyDescent="0.25">
      <c r="B626" s="37">
        <v>2023</v>
      </c>
      <c r="C626" s="35" t="s">
        <v>1601</v>
      </c>
      <c r="D626" s="32" t="s">
        <v>345</v>
      </c>
      <c r="E626" s="33" t="s">
        <v>346</v>
      </c>
      <c r="F626" s="34" t="s">
        <v>30</v>
      </c>
      <c r="G626" s="39">
        <f>ROUNDUP((Таблица1[[#This Row],[Дата представления]]-DATE(Таблица1[[#This Row],[Отчётный год]],12,31))/30.4,0)</f>
        <v>3</v>
      </c>
    </row>
    <row r="627" spans="2:7" x14ac:dyDescent="0.25">
      <c r="B627" s="37">
        <v>2023</v>
      </c>
      <c r="C627" s="35" t="s">
        <v>2136</v>
      </c>
      <c r="D627" s="32" t="s">
        <v>1409</v>
      </c>
      <c r="E627" s="33" t="s">
        <v>1410</v>
      </c>
      <c r="F627" s="34" t="s">
        <v>32</v>
      </c>
      <c r="G627" s="39">
        <f>ROUNDUP((Таблица1[[#This Row],[Дата представления]]-DATE(Таблица1[[#This Row],[Отчётный год]],12,31))/30.4,0)</f>
        <v>3</v>
      </c>
    </row>
    <row r="628" spans="2:7" x14ac:dyDescent="0.25">
      <c r="B628" s="37">
        <v>2023</v>
      </c>
      <c r="C628" s="35" t="s">
        <v>2117</v>
      </c>
      <c r="D628" s="32" t="s">
        <v>1373</v>
      </c>
      <c r="E628" s="33" t="s">
        <v>1374</v>
      </c>
      <c r="F628" s="34" t="s">
        <v>30</v>
      </c>
      <c r="G628" s="39">
        <f>ROUNDUP((Таблица1[[#This Row],[Дата представления]]-DATE(Таблица1[[#This Row],[Отчётный год]],12,31))/30.4,0)</f>
        <v>3</v>
      </c>
    </row>
    <row r="629" spans="2:7" x14ac:dyDescent="0.25">
      <c r="B629" s="37">
        <v>2023</v>
      </c>
      <c r="C629" s="35" t="s">
        <v>1520</v>
      </c>
      <c r="D629" s="32" t="s">
        <v>177</v>
      </c>
      <c r="E629" s="33" t="s">
        <v>178</v>
      </c>
      <c r="F629" s="34" t="s">
        <v>32</v>
      </c>
      <c r="G629" s="39">
        <f>ROUNDUP((Таблица1[[#This Row],[Дата представления]]-DATE(Таблица1[[#This Row],[Отчётный год]],12,31))/30.4,0)</f>
        <v>3</v>
      </c>
    </row>
    <row r="630" spans="2:7" x14ac:dyDescent="0.25">
      <c r="B630" s="37">
        <v>2023</v>
      </c>
      <c r="C630" s="35" t="s">
        <v>1519</v>
      </c>
      <c r="D630" s="32" t="s">
        <v>177</v>
      </c>
      <c r="E630" s="33" t="s">
        <v>178</v>
      </c>
      <c r="F630" s="34" t="s">
        <v>30</v>
      </c>
      <c r="G630" s="39">
        <f>ROUNDUP((Таблица1[[#This Row],[Дата представления]]-DATE(Таблица1[[#This Row],[Отчётный год]],12,31))/30.4,0)</f>
        <v>3</v>
      </c>
    </row>
    <row r="631" spans="2:7" x14ac:dyDescent="0.25">
      <c r="B631" s="37">
        <v>2023</v>
      </c>
      <c r="C631" s="35" t="s">
        <v>1771</v>
      </c>
      <c r="D631" s="32" t="s">
        <v>691</v>
      </c>
      <c r="E631" s="33" t="s">
        <v>692</v>
      </c>
      <c r="F631" s="34" t="s">
        <v>30</v>
      </c>
      <c r="G631" s="39">
        <f>ROUNDUP((Таблица1[[#This Row],[Дата представления]]-DATE(Таблица1[[#This Row],[Отчётный год]],12,31))/30.4,0)</f>
        <v>3</v>
      </c>
    </row>
    <row r="632" spans="2:7" x14ac:dyDescent="0.25">
      <c r="B632" s="37">
        <v>2023</v>
      </c>
      <c r="C632" s="35" t="s">
        <v>1772</v>
      </c>
      <c r="D632" s="32" t="s">
        <v>691</v>
      </c>
      <c r="E632" s="33" t="s">
        <v>692</v>
      </c>
      <c r="F632" s="34" t="s">
        <v>32</v>
      </c>
      <c r="G632" s="39">
        <f>ROUNDUP((Таблица1[[#This Row],[Дата представления]]-DATE(Таблица1[[#This Row],[Отчётный год]],12,31))/30.4,0)</f>
        <v>3</v>
      </c>
    </row>
    <row r="633" spans="2:7" x14ac:dyDescent="0.25">
      <c r="B633" s="37">
        <v>2023</v>
      </c>
      <c r="C633" s="35" t="s">
        <v>1605</v>
      </c>
      <c r="D633" s="32" t="s">
        <v>353</v>
      </c>
      <c r="E633" s="33" t="s">
        <v>354</v>
      </c>
      <c r="F633" s="34" t="s">
        <v>30</v>
      </c>
      <c r="G633" s="39">
        <f>ROUNDUP((Таблица1[[#This Row],[Дата представления]]-DATE(Таблица1[[#This Row],[Отчётный год]],12,31))/30.4,0)</f>
        <v>3</v>
      </c>
    </row>
    <row r="634" spans="2:7" x14ac:dyDescent="0.25">
      <c r="B634" s="37">
        <v>2023</v>
      </c>
      <c r="C634" s="35" t="s">
        <v>1606</v>
      </c>
      <c r="D634" s="32" t="s">
        <v>353</v>
      </c>
      <c r="E634" s="33" t="s">
        <v>354</v>
      </c>
      <c r="F634" s="34" t="s">
        <v>32</v>
      </c>
      <c r="G634" s="39">
        <f>ROUNDUP((Таблица1[[#This Row],[Дата представления]]-DATE(Таблица1[[#This Row],[Отчётный год]],12,31))/30.4,0)</f>
        <v>3</v>
      </c>
    </row>
    <row r="635" spans="2:7" x14ac:dyDescent="0.25">
      <c r="B635" s="37">
        <v>2023</v>
      </c>
      <c r="C635" s="35" t="s">
        <v>1909</v>
      </c>
      <c r="D635" s="32" t="s">
        <v>959</v>
      </c>
      <c r="E635" s="33" t="s">
        <v>960</v>
      </c>
      <c r="F635" s="34" t="s">
        <v>30</v>
      </c>
      <c r="G635" s="39">
        <f>ROUNDUP((Таблица1[[#This Row],[Дата представления]]-DATE(Таблица1[[#This Row],[Отчётный год]],12,31))/30.4,0)</f>
        <v>3</v>
      </c>
    </row>
    <row r="636" spans="2:7" x14ac:dyDescent="0.25">
      <c r="B636" s="37">
        <v>2023</v>
      </c>
      <c r="C636" s="35" t="s">
        <v>1910</v>
      </c>
      <c r="D636" s="32" t="s">
        <v>959</v>
      </c>
      <c r="E636" s="33" t="s">
        <v>960</v>
      </c>
      <c r="F636" s="34" t="s">
        <v>32</v>
      </c>
      <c r="G636" s="39">
        <f>ROUNDUP((Таблица1[[#This Row],[Дата представления]]-DATE(Таблица1[[#This Row],[Отчётный год]],12,31))/30.4,0)</f>
        <v>3</v>
      </c>
    </row>
    <row r="637" spans="2:7" x14ac:dyDescent="0.25">
      <c r="B637" s="37">
        <v>2023</v>
      </c>
      <c r="C637" s="35" t="s">
        <v>2091</v>
      </c>
      <c r="D637" s="32" t="s">
        <v>1313</v>
      </c>
      <c r="E637" s="33" t="s">
        <v>1314</v>
      </c>
      <c r="F637" s="34" t="s">
        <v>30</v>
      </c>
      <c r="G637" s="39">
        <f>ROUNDUP((Таблица1[[#This Row],[Дата представления]]-DATE(Таблица1[[#This Row],[Отчётный год]],12,31))/30.4,0)</f>
        <v>3</v>
      </c>
    </row>
    <row r="638" spans="2:7" x14ac:dyDescent="0.25">
      <c r="B638" s="37">
        <v>2023</v>
      </c>
      <c r="C638" s="35" t="s">
        <v>2066</v>
      </c>
      <c r="D638" s="32" t="s">
        <v>1261</v>
      </c>
      <c r="E638" s="33" t="s">
        <v>1262</v>
      </c>
      <c r="F638" s="34" t="s">
        <v>32</v>
      </c>
      <c r="G638" s="39">
        <f>ROUNDUP((Таблица1[[#This Row],[Дата представления]]-DATE(Таблица1[[#This Row],[Отчётный год]],12,31))/30.4,0)</f>
        <v>3</v>
      </c>
    </row>
    <row r="639" spans="2:7" x14ac:dyDescent="0.25">
      <c r="B639" s="37">
        <v>2023</v>
      </c>
      <c r="C639" s="35" t="s">
        <v>2065</v>
      </c>
      <c r="D639" s="32" t="s">
        <v>1261</v>
      </c>
      <c r="E639" s="33" t="s">
        <v>1262</v>
      </c>
      <c r="F639" s="34" t="s">
        <v>30</v>
      </c>
      <c r="G639" s="39">
        <f>ROUNDUP((Таблица1[[#This Row],[Дата представления]]-DATE(Таблица1[[#This Row],[Отчётный год]],12,31))/30.4,0)</f>
        <v>3</v>
      </c>
    </row>
    <row r="640" spans="2:7" x14ac:dyDescent="0.25">
      <c r="B640" s="37">
        <v>2023</v>
      </c>
      <c r="C640" s="35" t="s">
        <v>2092</v>
      </c>
      <c r="D640" s="32" t="s">
        <v>1313</v>
      </c>
      <c r="E640" s="33" t="s">
        <v>1314</v>
      </c>
      <c r="F640" s="34" t="s">
        <v>32</v>
      </c>
      <c r="G640" s="39">
        <f>ROUNDUP((Таблица1[[#This Row],[Дата представления]]-DATE(Таблица1[[#This Row],[Отчётный год]],12,31))/30.4,0)</f>
        <v>3</v>
      </c>
    </row>
    <row r="641" spans="2:7" x14ac:dyDescent="0.25">
      <c r="B641" s="37">
        <v>2023</v>
      </c>
      <c r="C641" s="35" t="s">
        <v>2012</v>
      </c>
      <c r="D641" s="32" t="s">
        <v>1153</v>
      </c>
      <c r="E641" s="33" t="s">
        <v>1154</v>
      </c>
      <c r="F641" s="34" t="s">
        <v>32</v>
      </c>
      <c r="G641" s="39">
        <f>ROUNDUP((Таблица1[[#This Row],[Дата представления]]-DATE(Таблица1[[#This Row],[Отчётный год]],12,31))/30.4,0)</f>
        <v>3</v>
      </c>
    </row>
    <row r="642" spans="2:7" x14ac:dyDescent="0.25">
      <c r="B642" s="37">
        <v>2023</v>
      </c>
      <c r="C642" s="35" t="s">
        <v>2011</v>
      </c>
      <c r="D642" s="32" t="s">
        <v>1153</v>
      </c>
      <c r="E642" s="33" t="s">
        <v>1154</v>
      </c>
      <c r="F642" s="34" t="s">
        <v>30</v>
      </c>
      <c r="G642" s="39">
        <f>ROUNDUP((Таблица1[[#This Row],[Дата представления]]-DATE(Таблица1[[#This Row],[Отчётный год]],12,31))/30.4,0)</f>
        <v>3</v>
      </c>
    </row>
    <row r="643" spans="2:7" x14ac:dyDescent="0.25">
      <c r="B643" s="37">
        <v>2023</v>
      </c>
      <c r="C643" s="35" t="s">
        <v>1553</v>
      </c>
      <c r="D643" s="32" t="s">
        <v>245</v>
      </c>
      <c r="E643" s="33" t="s">
        <v>246</v>
      </c>
      <c r="F643" s="34" t="s">
        <v>30</v>
      </c>
      <c r="G643" s="39">
        <f>ROUNDUP((Таблица1[[#This Row],[Дата представления]]-DATE(Таблица1[[#This Row],[Отчётный год]],12,31))/30.4,0)</f>
        <v>3</v>
      </c>
    </row>
    <row r="644" spans="2:7" x14ac:dyDescent="0.25">
      <c r="B644" s="37">
        <v>2023</v>
      </c>
      <c r="C644" s="35" t="s">
        <v>1554</v>
      </c>
      <c r="D644" s="32" t="s">
        <v>245</v>
      </c>
      <c r="E644" s="33" t="s">
        <v>246</v>
      </c>
      <c r="F644" s="34" t="s">
        <v>32</v>
      </c>
      <c r="G644" s="39">
        <f>ROUNDUP((Таблица1[[#This Row],[Дата представления]]-DATE(Таблица1[[#This Row],[Отчётный год]],12,31))/30.4,0)</f>
        <v>3</v>
      </c>
    </row>
    <row r="645" spans="2:7" x14ac:dyDescent="0.25">
      <c r="B645" s="37">
        <v>2023</v>
      </c>
      <c r="C645" s="35" t="s">
        <v>1943</v>
      </c>
      <c r="D645" s="32" t="s">
        <v>1026</v>
      </c>
      <c r="E645" s="33" t="s">
        <v>1027</v>
      </c>
      <c r="F645" s="34" t="s">
        <v>30</v>
      </c>
      <c r="G645" s="39">
        <f>ROUNDUP((Таблица1[[#This Row],[Дата представления]]-DATE(Таблица1[[#This Row],[Отчётный год]],12,31))/30.4,0)</f>
        <v>3</v>
      </c>
    </row>
    <row r="646" spans="2:7" x14ac:dyDescent="0.25">
      <c r="B646" s="37">
        <v>2023</v>
      </c>
      <c r="C646" s="35" t="s">
        <v>1944</v>
      </c>
      <c r="D646" s="32" t="s">
        <v>1026</v>
      </c>
      <c r="E646" s="33" t="s">
        <v>1027</v>
      </c>
      <c r="F646" s="34" t="s">
        <v>32</v>
      </c>
      <c r="G646" s="39">
        <f>ROUNDUP((Таблица1[[#This Row],[Дата представления]]-DATE(Таблица1[[#This Row],[Отчётный год]],12,31))/30.4,0)</f>
        <v>3</v>
      </c>
    </row>
    <row r="647" spans="2:7" x14ac:dyDescent="0.25">
      <c r="B647" s="37">
        <v>2023</v>
      </c>
      <c r="C647" s="35" t="s">
        <v>2099</v>
      </c>
      <c r="D647" s="32" t="s">
        <v>1329</v>
      </c>
      <c r="E647" s="33" t="s">
        <v>1330</v>
      </c>
      <c r="F647" s="34" t="s">
        <v>30</v>
      </c>
      <c r="G647" s="39">
        <f>ROUNDUP((Таблица1[[#This Row],[Дата представления]]-DATE(Таблица1[[#This Row],[Отчётный год]],12,31))/30.4,0)</f>
        <v>3</v>
      </c>
    </row>
    <row r="648" spans="2:7" x14ac:dyDescent="0.25">
      <c r="B648" s="37">
        <v>2023</v>
      </c>
      <c r="C648" s="35" t="s">
        <v>1538</v>
      </c>
      <c r="D648" s="32" t="s">
        <v>213</v>
      </c>
      <c r="E648" s="33" t="s">
        <v>214</v>
      </c>
      <c r="F648" s="34" t="s">
        <v>32</v>
      </c>
      <c r="G648" s="39">
        <f>ROUNDUP((Таблица1[[#This Row],[Дата представления]]-DATE(Таблица1[[#This Row],[Отчётный год]],12,31))/30.4,0)</f>
        <v>3</v>
      </c>
    </row>
    <row r="649" spans="2:7" x14ac:dyDescent="0.25">
      <c r="B649" s="37">
        <v>2023</v>
      </c>
      <c r="C649" s="35" t="s">
        <v>2100</v>
      </c>
      <c r="D649" s="32" t="s">
        <v>1329</v>
      </c>
      <c r="E649" s="33" t="s">
        <v>1330</v>
      </c>
      <c r="F649" s="34" t="s">
        <v>32</v>
      </c>
      <c r="G649" s="39">
        <f>ROUNDUP((Таблица1[[#This Row],[Дата представления]]-DATE(Таблица1[[#This Row],[Отчётный год]],12,31))/30.4,0)</f>
        <v>3</v>
      </c>
    </row>
    <row r="650" spans="2:7" x14ac:dyDescent="0.25">
      <c r="B650" s="37">
        <v>2023</v>
      </c>
      <c r="C650" s="35" t="s">
        <v>1636</v>
      </c>
      <c r="D650" s="32" t="s">
        <v>413</v>
      </c>
      <c r="E650" s="33" t="s">
        <v>414</v>
      </c>
      <c r="F650" s="34" t="s">
        <v>32</v>
      </c>
      <c r="G650" s="39">
        <f>ROUNDUP((Таблица1[[#This Row],[Дата представления]]-DATE(Таблица1[[#This Row],[Отчётный год]],12,31))/30.4,0)</f>
        <v>3</v>
      </c>
    </row>
    <row r="651" spans="2:7" x14ac:dyDescent="0.25">
      <c r="B651" s="37">
        <v>2023</v>
      </c>
      <c r="C651" s="35" t="s">
        <v>1635</v>
      </c>
      <c r="D651" s="32" t="s">
        <v>413</v>
      </c>
      <c r="E651" s="33" t="s">
        <v>414</v>
      </c>
      <c r="F651" s="34" t="s">
        <v>30</v>
      </c>
      <c r="G651" s="39">
        <f>ROUNDUP((Таблица1[[#This Row],[Дата представления]]-DATE(Таблица1[[#This Row],[Отчётный год]],12,31))/30.4,0)</f>
        <v>3</v>
      </c>
    </row>
    <row r="652" spans="2:7" x14ac:dyDescent="0.25">
      <c r="B652" s="37">
        <v>2023</v>
      </c>
      <c r="C652" s="35" t="s">
        <v>1537</v>
      </c>
      <c r="D652" s="32" t="s">
        <v>213</v>
      </c>
      <c r="E652" s="33" t="s">
        <v>214</v>
      </c>
      <c r="F652" s="34" t="s">
        <v>30</v>
      </c>
      <c r="G652" s="39">
        <f>ROUNDUP((Таблица1[[#This Row],[Дата представления]]-DATE(Таблица1[[#This Row],[Отчётный год]],12,31))/30.4,0)</f>
        <v>3</v>
      </c>
    </row>
    <row r="653" spans="2:7" x14ac:dyDescent="0.25">
      <c r="B653" s="37">
        <v>2023</v>
      </c>
      <c r="C653" s="35" t="s">
        <v>1742</v>
      </c>
      <c r="D653" s="32" t="s">
        <v>631</v>
      </c>
      <c r="E653" s="33" t="s">
        <v>632</v>
      </c>
      <c r="F653" s="34" t="s">
        <v>32</v>
      </c>
      <c r="G653" s="39">
        <f>ROUNDUP((Таблица1[[#This Row],[Дата представления]]-DATE(Таблица1[[#This Row],[Отчётный год]],12,31))/30.4,0)</f>
        <v>3</v>
      </c>
    </row>
    <row r="654" spans="2:7" x14ac:dyDescent="0.25">
      <c r="B654" s="37">
        <v>2023</v>
      </c>
      <c r="C654" s="35" t="s">
        <v>1741</v>
      </c>
      <c r="D654" s="32" t="s">
        <v>631</v>
      </c>
      <c r="E654" s="33" t="s">
        <v>632</v>
      </c>
      <c r="F654" s="34" t="s">
        <v>30</v>
      </c>
      <c r="G654" s="39">
        <f>ROUNDUP((Таблица1[[#This Row],[Дата представления]]-DATE(Таблица1[[#This Row],[Отчётный год]],12,31))/30.4,0)</f>
        <v>3</v>
      </c>
    </row>
    <row r="655" spans="2:7" x14ac:dyDescent="0.25">
      <c r="B655" s="37">
        <v>2023</v>
      </c>
      <c r="C655" s="35" t="s">
        <v>1664</v>
      </c>
      <c r="D655" s="32" t="s">
        <v>469</v>
      </c>
      <c r="E655" s="33" t="s">
        <v>470</v>
      </c>
      <c r="F655" s="34" t="s">
        <v>32</v>
      </c>
      <c r="G655" s="39">
        <f>ROUNDUP((Таблица1[[#This Row],[Дата представления]]-DATE(Таблица1[[#This Row],[Отчётный год]],12,31))/30.4,0)</f>
        <v>3</v>
      </c>
    </row>
    <row r="656" spans="2:7" x14ac:dyDescent="0.25">
      <c r="B656" s="37">
        <v>2023</v>
      </c>
      <c r="C656" s="35" t="s">
        <v>1680</v>
      </c>
      <c r="D656" s="32" t="s">
        <v>501</v>
      </c>
      <c r="E656" s="33" t="s">
        <v>502</v>
      </c>
      <c r="F656" s="34" t="s">
        <v>32</v>
      </c>
      <c r="G656" s="39">
        <f>ROUNDUP((Таблица1[[#This Row],[Дата представления]]-DATE(Таблица1[[#This Row],[Отчётный год]],12,31))/30.4,0)</f>
        <v>3</v>
      </c>
    </row>
    <row r="657" spans="2:7" x14ac:dyDescent="0.25">
      <c r="B657" s="37">
        <v>2023</v>
      </c>
      <c r="C657" s="35" t="s">
        <v>1667</v>
      </c>
      <c r="D657" s="32" t="s">
        <v>477</v>
      </c>
      <c r="E657" s="33" t="s">
        <v>478</v>
      </c>
      <c r="F657" s="34" t="s">
        <v>30</v>
      </c>
      <c r="G657" s="39">
        <f>ROUNDUP((Таблица1[[#This Row],[Дата представления]]-DATE(Таблица1[[#This Row],[Отчётный год]],12,31))/30.4,0)</f>
        <v>3</v>
      </c>
    </row>
    <row r="658" spans="2:7" x14ac:dyDescent="0.25">
      <c r="B658" s="37">
        <v>2023</v>
      </c>
      <c r="C658" s="35" t="s">
        <v>1663</v>
      </c>
      <c r="D658" s="32" t="s">
        <v>469</v>
      </c>
      <c r="E658" s="33" t="s">
        <v>470</v>
      </c>
      <c r="F658" s="34" t="s">
        <v>30</v>
      </c>
      <c r="G658" s="39">
        <f>ROUNDUP((Таблица1[[#This Row],[Дата представления]]-DATE(Таблица1[[#This Row],[Отчётный год]],12,31))/30.4,0)</f>
        <v>3</v>
      </c>
    </row>
    <row r="659" spans="2:7" x14ac:dyDescent="0.25">
      <c r="B659" s="37">
        <v>2023</v>
      </c>
      <c r="C659" s="35" t="s">
        <v>1559</v>
      </c>
      <c r="D659" s="32" t="s">
        <v>257</v>
      </c>
      <c r="E659" s="33" t="s">
        <v>258</v>
      </c>
      <c r="F659" s="34" t="s">
        <v>30</v>
      </c>
      <c r="G659" s="39">
        <f>ROUNDUP((Таблица1[[#This Row],[Дата представления]]-DATE(Таблица1[[#This Row],[Отчётный год]],12,31))/30.4,0)</f>
        <v>3</v>
      </c>
    </row>
    <row r="660" spans="2:7" x14ac:dyDescent="0.25">
      <c r="B660" s="37">
        <v>2023</v>
      </c>
      <c r="C660" s="35" t="s">
        <v>1679</v>
      </c>
      <c r="D660" s="32" t="s">
        <v>501</v>
      </c>
      <c r="E660" s="33" t="s">
        <v>502</v>
      </c>
      <c r="F660" s="34" t="s">
        <v>30</v>
      </c>
      <c r="G660" s="39">
        <f>ROUNDUP((Таблица1[[#This Row],[Дата представления]]-DATE(Таблица1[[#This Row],[Отчётный год]],12,31))/30.4,0)</f>
        <v>3</v>
      </c>
    </row>
    <row r="661" spans="2:7" x14ac:dyDescent="0.25">
      <c r="B661" s="37">
        <v>2023</v>
      </c>
      <c r="C661" s="35" t="s">
        <v>1668</v>
      </c>
      <c r="D661" s="32" t="s">
        <v>477</v>
      </c>
      <c r="E661" s="33" t="s">
        <v>478</v>
      </c>
      <c r="F661" s="34" t="s">
        <v>32</v>
      </c>
      <c r="G661" s="39">
        <f>ROUNDUP((Таблица1[[#This Row],[Дата представления]]-DATE(Таблица1[[#This Row],[Отчётный год]],12,31))/30.4,0)</f>
        <v>3</v>
      </c>
    </row>
    <row r="662" spans="2:7" x14ac:dyDescent="0.25">
      <c r="B662" s="37">
        <v>2023</v>
      </c>
      <c r="C662" s="35" t="s">
        <v>1794</v>
      </c>
      <c r="D662" s="32" t="s">
        <v>735</v>
      </c>
      <c r="E662" s="33" t="s">
        <v>736</v>
      </c>
      <c r="F662" s="34" t="s">
        <v>32</v>
      </c>
      <c r="G662" s="39">
        <f>ROUNDUP((Таблица1[[#This Row],[Дата представления]]-DATE(Таблица1[[#This Row],[Отчётный год]],12,31))/30.4,0)</f>
        <v>3</v>
      </c>
    </row>
    <row r="663" spans="2:7" x14ac:dyDescent="0.25">
      <c r="B663" s="37">
        <v>2023</v>
      </c>
      <c r="C663" s="35" t="s">
        <v>2020</v>
      </c>
      <c r="D663" s="32" t="s">
        <v>1169</v>
      </c>
      <c r="E663" s="33" t="s">
        <v>1170</v>
      </c>
      <c r="F663" s="34" t="s">
        <v>32</v>
      </c>
      <c r="G663" s="39">
        <f>ROUNDUP((Таблица1[[#This Row],[Дата представления]]-DATE(Таблица1[[#This Row],[Отчётный год]],12,31))/30.4,0)</f>
        <v>3</v>
      </c>
    </row>
    <row r="664" spans="2:7" x14ac:dyDescent="0.25">
      <c r="B664" s="37">
        <v>2023</v>
      </c>
      <c r="C664" s="35" t="s">
        <v>1560</v>
      </c>
      <c r="D664" s="32" t="s">
        <v>257</v>
      </c>
      <c r="E664" s="33" t="s">
        <v>258</v>
      </c>
      <c r="F664" s="34" t="s">
        <v>32</v>
      </c>
      <c r="G664" s="39">
        <f>ROUNDUP((Таблица1[[#This Row],[Дата представления]]-DATE(Таблица1[[#This Row],[Отчётный год]],12,31))/30.4,0)</f>
        <v>3</v>
      </c>
    </row>
    <row r="665" spans="2:7" x14ac:dyDescent="0.25">
      <c r="B665" s="37">
        <v>2023</v>
      </c>
      <c r="C665" s="35" t="s">
        <v>1793</v>
      </c>
      <c r="D665" s="32" t="s">
        <v>735</v>
      </c>
      <c r="E665" s="33" t="s">
        <v>736</v>
      </c>
      <c r="F665" s="34" t="s">
        <v>30</v>
      </c>
      <c r="G665" s="39">
        <f>ROUNDUP((Таблица1[[#This Row],[Дата представления]]-DATE(Таблица1[[#This Row],[Отчётный год]],12,31))/30.4,0)</f>
        <v>3</v>
      </c>
    </row>
    <row r="666" spans="2:7" x14ac:dyDescent="0.25">
      <c r="B666" s="37">
        <v>2023</v>
      </c>
      <c r="C666" s="35" t="s">
        <v>1876</v>
      </c>
      <c r="D666" s="32" t="s">
        <v>891</v>
      </c>
      <c r="E666" s="33" t="s">
        <v>892</v>
      </c>
      <c r="F666" s="34" t="s">
        <v>32</v>
      </c>
      <c r="G666" s="39">
        <f>ROUNDUP((Таблица1[[#This Row],[Дата представления]]-DATE(Таблица1[[#This Row],[Отчётный год]],12,31))/30.4,0)</f>
        <v>3</v>
      </c>
    </row>
    <row r="667" spans="2:7" x14ac:dyDescent="0.25">
      <c r="B667" s="37">
        <v>2023</v>
      </c>
      <c r="C667" s="35" t="s">
        <v>1875</v>
      </c>
      <c r="D667" s="32" t="s">
        <v>891</v>
      </c>
      <c r="E667" s="33" t="s">
        <v>892</v>
      </c>
      <c r="F667" s="34" t="s">
        <v>30</v>
      </c>
      <c r="G667" s="39">
        <f>ROUNDUP((Таблица1[[#This Row],[Дата представления]]-DATE(Таблица1[[#This Row],[Отчётный год]],12,31))/30.4,0)</f>
        <v>3</v>
      </c>
    </row>
    <row r="668" spans="2:7" x14ac:dyDescent="0.25">
      <c r="B668" s="37">
        <v>2023</v>
      </c>
      <c r="C668" s="35" t="s">
        <v>2019</v>
      </c>
      <c r="D668" s="32" t="s">
        <v>1169</v>
      </c>
      <c r="E668" s="33" t="s">
        <v>1170</v>
      </c>
      <c r="F668" s="34" t="s">
        <v>30</v>
      </c>
      <c r="G668" s="39">
        <f>ROUNDUP((Таблица1[[#This Row],[Дата представления]]-DATE(Таблица1[[#This Row],[Отчётный год]],12,31))/30.4,0)</f>
        <v>3</v>
      </c>
    </row>
    <row r="669" spans="2:7" x14ac:dyDescent="0.25">
      <c r="B669" s="37">
        <v>2023</v>
      </c>
      <c r="C669" s="35" t="s">
        <v>1630</v>
      </c>
      <c r="D669" s="32" t="s">
        <v>401</v>
      </c>
      <c r="E669" s="33" t="s">
        <v>402</v>
      </c>
      <c r="F669" s="34" t="s">
        <v>32</v>
      </c>
      <c r="G669" s="39">
        <f>ROUNDUP((Таблица1[[#This Row],[Дата представления]]-DATE(Таблица1[[#This Row],[Отчётный год]],12,31))/30.4,0)</f>
        <v>3</v>
      </c>
    </row>
    <row r="670" spans="2:7" x14ac:dyDescent="0.25">
      <c r="B670" s="37">
        <v>2023</v>
      </c>
      <c r="C670" s="35" t="s">
        <v>1629</v>
      </c>
      <c r="D670" s="32" t="s">
        <v>401</v>
      </c>
      <c r="E670" s="33" t="s">
        <v>402</v>
      </c>
      <c r="F670" s="34" t="s">
        <v>30</v>
      </c>
      <c r="G670" s="39">
        <f>ROUNDUP((Таблица1[[#This Row],[Дата представления]]-DATE(Таблица1[[#This Row],[Отчётный год]],12,31))/30.4,0)</f>
        <v>3</v>
      </c>
    </row>
    <row r="671" spans="2:7" x14ac:dyDescent="0.25">
      <c r="B671" s="37">
        <v>2023</v>
      </c>
      <c r="C671" s="35" t="s">
        <v>2025</v>
      </c>
      <c r="D671" s="32" t="s">
        <v>1181</v>
      </c>
      <c r="E671" s="33" t="s">
        <v>1182</v>
      </c>
      <c r="F671" s="34" t="s">
        <v>30</v>
      </c>
      <c r="G671" s="39">
        <f>ROUNDUP((Таблица1[[#This Row],[Дата представления]]-DATE(Таблица1[[#This Row],[Отчётный год]],12,31))/30.4,0)</f>
        <v>3</v>
      </c>
    </row>
    <row r="672" spans="2:7" x14ac:dyDescent="0.25">
      <c r="B672" s="37">
        <v>2023</v>
      </c>
      <c r="C672" s="35" t="s">
        <v>2026</v>
      </c>
      <c r="D672" s="32" t="s">
        <v>1181</v>
      </c>
      <c r="E672" s="33" t="s">
        <v>1182</v>
      </c>
      <c r="F672" s="34" t="s">
        <v>32</v>
      </c>
      <c r="G672" s="39">
        <f>ROUNDUP((Таблица1[[#This Row],[Дата представления]]-DATE(Таблица1[[#This Row],[Отчётный год]],12,31))/30.4,0)</f>
        <v>3</v>
      </c>
    </row>
    <row r="673" spans="2:7" x14ac:dyDescent="0.25">
      <c r="B673" s="37">
        <v>2023</v>
      </c>
      <c r="C673" s="35" t="s">
        <v>2116</v>
      </c>
      <c r="D673" s="32" t="s">
        <v>1369</v>
      </c>
      <c r="E673" s="33" t="s">
        <v>1370</v>
      </c>
      <c r="F673" s="34" t="s">
        <v>32</v>
      </c>
      <c r="G673" s="39">
        <f>ROUNDUP((Таблица1[[#This Row],[Дата представления]]-DATE(Таблица1[[#This Row],[Отчётный год]],12,31))/30.4,0)</f>
        <v>3</v>
      </c>
    </row>
    <row r="674" spans="2:7" x14ac:dyDescent="0.25">
      <c r="B674" s="37">
        <v>2023</v>
      </c>
      <c r="C674" s="35" t="s">
        <v>2115</v>
      </c>
      <c r="D674" s="32" t="s">
        <v>1369</v>
      </c>
      <c r="E674" s="33" t="s">
        <v>1370</v>
      </c>
      <c r="F674" s="34" t="s">
        <v>30</v>
      </c>
      <c r="G674" s="39">
        <f>ROUNDUP((Таблица1[[#This Row],[Дата представления]]-DATE(Таблица1[[#This Row],[Отчётный год]],12,31))/30.4,0)</f>
        <v>3</v>
      </c>
    </row>
    <row r="675" spans="2:7" x14ac:dyDescent="0.25">
      <c r="B675" s="37">
        <v>2023</v>
      </c>
      <c r="C675" s="35" t="s">
        <v>1626</v>
      </c>
      <c r="D675" s="32" t="s">
        <v>393</v>
      </c>
      <c r="E675" s="33" t="s">
        <v>394</v>
      </c>
      <c r="F675" s="34" t="s">
        <v>32</v>
      </c>
      <c r="G675" s="39">
        <f>ROUNDUP((Таблица1[[#This Row],[Дата представления]]-DATE(Таблица1[[#This Row],[Отчётный год]],12,31))/30.4,0)</f>
        <v>3</v>
      </c>
    </row>
    <row r="676" spans="2:7" x14ac:dyDescent="0.25">
      <c r="B676" s="37">
        <v>2023</v>
      </c>
      <c r="C676" s="35" t="s">
        <v>1923</v>
      </c>
      <c r="D676" s="32" t="s">
        <v>987</v>
      </c>
      <c r="E676" s="33" t="s">
        <v>988</v>
      </c>
      <c r="F676" s="34" t="s">
        <v>30</v>
      </c>
      <c r="G676" s="39">
        <f>ROUNDUP((Таблица1[[#This Row],[Дата представления]]-DATE(Таблица1[[#This Row],[Отчётный год]],12,31))/30.4,0)</f>
        <v>3</v>
      </c>
    </row>
    <row r="677" spans="2:7" x14ac:dyDescent="0.25">
      <c r="B677" s="37">
        <v>2023</v>
      </c>
      <c r="C677" s="35" t="s">
        <v>1625</v>
      </c>
      <c r="D677" s="32" t="s">
        <v>393</v>
      </c>
      <c r="E677" s="33" t="s">
        <v>394</v>
      </c>
      <c r="F677" s="34" t="s">
        <v>30</v>
      </c>
      <c r="G677" s="39">
        <f>ROUNDUP((Таблица1[[#This Row],[Дата представления]]-DATE(Таблица1[[#This Row],[Отчётный год]],12,31))/30.4,0)</f>
        <v>3</v>
      </c>
    </row>
    <row r="678" spans="2:7" x14ac:dyDescent="0.25">
      <c r="B678" s="37">
        <v>2023</v>
      </c>
      <c r="C678" s="35" t="s">
        <v>2008</v>
      </c>
      <c r="D678" s="32" t="s">
        <v>1145</v>
      </c>
      <c r="E678" s="33" t="s">
        <v>1146</v>
      </c>
      <c r="F678" s="34" t="s">
        <v>32</v>
      </c>
      <c r="G678" s="39">
        <f>ROUNDUP((Таблица1[[#This Row],[Дата представления]]-DATE(Таблица1[[#This Row],[Отчётный год]],12,31))/30.4,0)</f>
        <v>3</v>
      </c>
    </row>
    <row r="679" spans="2:7" x14ac:dyDescent="0.25">
      <c r="B679" s="37">
        <v>2023</v>
      </c>
      <c r="C679" s="35" t="s">
        <v>2007</v>
      </c>
      <c r="D679" s="32" t="s">
        <v>1145</v>
      </c>
      <c r="E679" s="33" t="s">
        <v>1146</v>
      </c>
      <c r="F679" s="34" t="s">
        <v>30</v>
      </c>
      <c r="G679" s="39">
        <f>ROUNDUP((Таблица1[[#This Row],[Дата представления]]-DATE(Таблица1[[#This Row],[Отчётный год]],12,31))/30.4,0)</f>
        <v>3</v>
      </c>
    </row>
    <row r="680" spans="2:7" x14ac:dyDescent="0.25">
      <c r="B680" s="37">
        <v>2023</v>
      </c>
      <c r="C680" s="35" t="s">
        <v>1540</v>
      </c>
      <c r="D680" s="32" t="s">
        <v>217</v>
      </c>
      <c r="E680" s="33" t="s">
        <v>218</v>
      </c>
      <c r="F680" s="34" t="s">
        <v>32</v>
      </c>
      <c r="G680" s="39">
        <f>ROUNDUP((Таблица1[[#This Row],[Дата представления]]-DATE(Таблица1[[#This Row],[Отчётный год]],12,31))/30.4,0)</f>
        <v>3</v>
      </c>
    </row>
    <row r="681" spans="2:7" x14ac:dyDescent="0.25">
      <c r="B681" s="37">
        <v>2023</v>
      </c>
      <c r="C681" s="35" t="s">
        <v>1539</v>
      </c>
      <c r="D681" s="32" t="s">
        <v>217</v>
      </c>
      <c r="E681" s="33" t="s">
        <v>218</v>
      </c>
      <c r="F681" s="34" t="s">
        <v>30</v>
      </c>
      <c r="G681" s="39">
        <f>ROUNDUP((Таблица1[[#This Row],[Дата представления]]-DATE(Таблица1[[#This Row],[Отчётный год]],12,31))/30.4,0)</f>
        <v>3</v>
      </c>
    </row>
    <row r="682" spans="2:7" x14ac:dyDescent="0.25">
      <c r="B682" s="37">
        <v>2023</v>
      </c>
      <c r="C682" s="35" t="s">
        <v>1924</v>
      </c>
      <c r="D682" s="32" t="s">
        <v>987</v>
      </c>
      <c r="E682" s="33" t="s">
        <v>988</v>
      </c>
      <c r="F682" s="34" t="s">
        <v>32</v>
      </c>
      <c r="G682" s="39">
        <f>ROUNDUP((Таблица1[[#This Row],[Дата представления]]-DATE(Таблица1[[#This Row],[Отчётный год]],12,31))/30.4,0)</f>
        <v>3</v>
      </c>
    </row>
    <row r="683" spans="2:7" x14ac:dyDescent="0.25">
      <c r="B683" s="37">
        <v>2023</v>
      </c>
      <c r="C683" s="35" t="s">
        <v>1845</v>
      </c>
      <c r="D683" s="32" t="s">
        <v>839</v>
      </c>
      <c r="E683" s="33" t="s">
        <v>840</v>
      </c>
      <c r="F683" s="34" t="s">
        <v>30</v>
      </c>
      <c r="G683" s="39">
        <f>ROUNDUP((Таблица1[[#This Row],[Дата представления]]-DATE(Таблица1[[#This Row],[Отчётный год]],12,31))/30.4,0)</f>
        <v>3</v>
      </c>
    </row>
    <row r="684" spans="2:7" x14ac:dyDescent="0.25">
      <c r="B684" s="37">
        <v>2023</v>
      </c>
      <c r="C684" s="35" t="s">
        <v>1510</v>
      </c>
      <c r="D684" s="32" t="s">
        <v>157</v>
      </c>
      <c r="E684" s="33" t="s">
        <v>158</v>
      </c>
      <c r="F684" s="34" t="s">
        <v>32</v>
      </c>
      <c r="G684" s="39">
        <f>ROUNDUP((Таблица1[[#This Row],[Дата представления]]-DATE(Таблица1[[#This Row],[Отчётный год]],12,31))/30.4,0)</f>
        <v>3</v>
      </c>
    </row>
    <row r="685" spans="2:7" x14ac:dyDescent="0.25">
      <c r="B685" s="37">
        <v>2023</v>
      </c>
      <c r="C685" s="35" t="s">
        <v>1509</v>
      </c>
      <c r="D685" s="32" t="s">
        <v>157</v>
      </c>
      <c r="E685" s="33" t="s">
        <v>158</v>
      </c>
      <c r="F685" s="34" t="s">
        <v>30</v>
      </c>
      <c r="G685" s="39">
        <f>ROUNDUP((Таблица1[[#This Row],[Дата представления]]-DATE(Таблица1[[#This Row],[Отчётный год]],12,31))/30.4,0)</f>
        <v>3</v>
      </c>
    </row>
    <row r="686" spans="2:7" x14ac:dyDescent="0.25">
      <c r="B686" s="37">
        <v>2023</v>
      </c>
      <c r="C686" s="35" t="s">
        <v>1585</v>
      </c>
      <c r="D686" s="32" t="s">
        <v>309</v>
      </c>
      <c r="E686" s="33" t="s">
        <v>310</v>
      </c>
      <c r="F686" s="34" t="s">
        <v>30</v>
      </c>
      <c r="G686" s="39">
        <f>ROUNDUP((Таблица1[[#This Row],[Дата представления]]-DATE(Таблица1[[#This Row],[Отчётный год]],12,31))/30.4,0)</f>
        <v>3</v>
      </c>
    </row>
    <row r="687" spans="2:7" x14ac:dyDescent="0.25">
      <c r="B687" s="37">
        <v>2023</v>
      </c>
      <c r="C687" s="35" t="s">
        <v>1846</v>
      </c>
      <c r="D687" s="32" t="s">
        <v>839</v>
      </c>
      <c r="E687" s="33" t="s">
        <v>840</v>
      </c>
      <c r="F687" s="34" t="s">
        <v>32</v>
      </c>
      <c r="G687" s="39">
        <f>ROUNDUP((Таблица1[[#This Row],[Дата представления]]-DATE(Таблица1[[#This Row],[Отчётный год]],12,31))/30.4,0)</f>
        <v>3</v>
      </c>
    </row>
    <row r="688" spans="2:7" x14ac:dyDescent="0.25">
      <c r="B688" s="37">
        <v>2023</v>
      </c>
      <c r="C688" s="35" t="s">
        <v>2067</v>
      </c>
      <c r="D688" s="32" t="s">
        <v>1265</v>
      </c>
      <c r="E688" s="33" t="s">
        <v>1266</v>
      </c>
      <c r="F688" s="34" t="s">
        <v>30</v>
      </c>
      <c r="G688" s="39">
        <f>ROUNDUP((Таблица1[[#This Row],[Дата представления]]-DATE(Таблица1[[#This Row],[Отчётный год]],12,31))/30.4,0)</f>
        <v>3</v>
      </c>
    </row>
    <row r="689" spans="2:7" x14ac:dyDescent="0.25">
      <c r="B689" s="37">
        <v>2023</v>
      </c>
      <c r="C689" s="35" t="s">
        <v>2068</v>
      </c>
      <c r="D689" s="32" t="s">
        <v>1265</v>
      </c>
      <c r="E689" s="33" t="s">
        <v>1266</v>
      </c>
      <c r="F689" s="34" t="s">
        <v>32</v>
      </c>
      <c r="G689" s="39">
        <f>ROUNDUP((Таблица1[[#This Row],[Дата представления]]-DATE(Таблица1[[#This Row],[Отчётный год]],12,31))/30.4,0)</f>
        <v>3</v>
      </c>
    </row>
    <row r="690" spans="2:7" x14ac:dyDescent="0.25">
      <c r="B690" s="37">
        <v>2023</v>
      </c>
      <c r="C690" s="35" t="s">
        <v>1438</v>
      </c>
      <c r="D690" s="32" t="s">
        <v>24</v>
      </c>
      <c r="E690" s="33" t="s">
        <v>25</v>
      </c>
      <c r="F690" s="34" t="s">
        <v>12</v>
      </c>
      <c r="G690" s="39">
        <f>ROUNDUP((Таблица1[[#This Row],[Дата представления]]-DATE(Таблица1[[#This Row],[Отчётный год]],12,31))/30.4,0)</f>
        <v>3</v>
      </c>
    </row>
    <row r="691" spans="2:7" x14ac:dyDescent="0.25">
      <c r="B691" s="37">
        <v>2023</v>
      </c>
      <c r="C691" s="35" t="s">
        <v>1437</v>
      </c>
      <c r="D691" s="32" t="s">
        <v>24</v>
      </c>
      <c r="E691" s="33" t="s">
        <v>25</v>
      </c>
      <c r="F691" s="34" t="s">
        <v>10</v>
      </c>
      <c r="G691" s="39">
        <f>ROUNDUP((Таблица1[[#This Row],[Дата представления]]-DATE(Таблица1[[#This Row],[Отчётный год]],12,31))/30.4,0)</f>
        <v>3</v>
      </c>
    </row>
    <row r="692" spans="2:7" x14ac:dyDescent="0.25">
      <c r="B692" s="37">
        <v>2023</v>
      </c>
      <c r="C692" s="35" t="s">
        <v>1436</v>
      </c>
      <c r="D692" s="32" t="s">
        <v>24</v>
      </c>
      <c r="E692" s="33" t="s">
        <v>25</v>
      </c>
      <c r="F692" s="34" t="s">
        <v>8</v>
      </c>
      <c r="G692" s="39">
        <f>ROUNDUP((Таблица1[[#This Row],[Дата представления]]-DATE(Таблица1[[#This Row],[Отчётный год]],12,31))/30.4,0)</f>
        <v>3</v>
      </c>
    </row>
    <row r="693" spans="2:7" x14ac:dyDescent="0.25">
      <c r="B693" s="37">
        <v>2023</v>
      </c>
      <c r="C693" s="35" t="s">
        <v>1586</v>
      </c>
      <c r="D693" s="32" t="s">
        <v>309</v>
      </c>
      <c r="E693" s="33" t="s">
        <v>310</v>
      </c>
      <c r="F693" s="34" t="s">
        <v>32</v>
      </c>
      <c r="G693" s="39">
        <f>ROUNDUP((Таблица1[[#This Row],[Дата представления]]-DATE(Таблица1[[#This Row],[Отчётный год]],12,31))/30.4,0)</f>
        <v>3</v>
      </c>
    </row>
    <row r="694" spans="2:7" x14ac:dyDescent="0.25">
      <c r="B694" s="37">
        <v>2023</v>
      </c>
      <c r="C694" s="35" t="s">
        <v>1862</v>
      </c>
      <c r="D694" s="32" t="s">
        <v>863</v>
      </c>
      <c r="E694" s="33" t="s">
        <v>864</v>
      </c>
      <c r="F694" s="34" t="s">
        <v>32</v>
      </c>
      <c r="G694" s="39">
        <f>ROUNDUP((Таблица1[[#This Row],[Дата представления]]-DATE(Таблица1[[#This Row],[Отчётный год]],12,31))/30.4,0)</f>
        <v>3</v>
      </c>
    </row>
    <row r="695" spans="2:7" x14ac:dyDescent="0.25">
      <c r="B695" s="37">
        <v>2023</v>
      </c>
      <c r="C695" s="35" t="s">
        <v>1861</v>
      </c>
      <c r="D695" s="32" t="s">
        <v>863</v>
      </c>
      <c r="E695" s="33" t="s">
        <v>864</v>
      </c>
      <c r="F695" s="34" t="s">
        <v>30</v>
      </c>
      <c r="G695" s="39">
        <f>ROUNDUP((Таблица1[[#This Row],[Дата представления]]-DATE(Таблица1[[#This Row],[Отчётный год]],12,31))/30.4,0)</f>
        <v>3</v>
      </c>
    </row>
    <row r="696" spans="2:7" x14ac:dyDescent="0.25">
      <c r="B696" s="37">
        <v>2023</v>
      </c>
      <c r="C696" s="35" t="s">
        <v>1918</v>
      </c>
      <c r="D696" s="32" t="s">
        <v>975</v>
      </c>
      <c r="E696" s="33" t="s">
        <v>976</v>
      </c>
      <c r="F696" s="34" t="s">
        <v>32</v>
      </c>
      <c r="G696" s="39">
        <f>ROUNDUP((Таблица1[[#This Row],[Дата представления]]-DATE(Таблица1[[#This Row],[Отчётный год]],12,31))/30.4,0)</f>
        <v>2</v>
      </c>
    </row>
    <row r="697" spans="2:7" x14ac:dyDescent="0.25">
      <c r="B697" s="37">
        <v>2023</v>
      </c>
      <c r="C697" s="35" t="s">
        <v>1917</v>
      </c>
      <c r="D697" s="32" t="s">
        <v>975</v>
      </c>
      <c r="E697" s="33" t="s">
        <v>976</v>
      </c>
      <c r="F697" s="34" t="s">
        <v>30</v>
      </c>
      <c r="G697" s="39">
        <f>ROUNDUP((Таблица1[[#This Row],[Дата представления]]-DATE(Таблица1[[#This Row],[Отчётный год]],12,31))/30.4,0)</f>
        <v>2</v>
      </c>
    </row>
    <row r="698" spans="2:7" x14ac:dyDescent="0.25">
      <c r="B698" s="37">
        <v>2023</v>
      </c>
      <c r="C698" s="35" t="s">
        <v>1435</v>
      </c>
      <c r="D698" s="32" t="s">
        <v>19</v>
      </c>
      <c r="E698" s="33" t="s">
        <v>20</v>
      </c>
      <c r="F698" s="34" t="s">
        <v>12</v>
      </c>
      <c r="G698" s="39">
        <f>ROUNDUP((Таблица1[[#This Row],[Дата представления]]-DATE(Таблица1[[#This Row],[Отчётный год]],12,31))/30.4,0)</f>
        <v>2</v>
      </c>
    </row>
    <row r="699" spans="2:7" x14ac:dyDescent="0.25">
      <c r="B699" s="37">
        <v>2023</v>
      </c>
      <c r="C699" s="35" t="s">
        <v>1433</v>
      </c>
      <c r="D699" s="32" t="s">
        <v>19</v>
      </c>
      <c r="E699" s="33" t="s">
        <v>20</v>
      </c>
      <c r="F699" s="34" t="s">
        <v>8</v>
      </c>
      <c r="G699" s="39">
        <f>ROUNDUP((Таблица1[[#This Row],[Дата представления]]-DATE(Таблица1[[#This Row],[Отчётный год]],12,31))/30.4,0)</f>
        <v>2</v>
      </c>
    </row>
    <row r="700" spans="2:7" x14ac:dyDescent="0.25">
      <c r="B700" s="37">
        <v>2023</v>
      </c>
      <c r="C700" s="35" t="s">
        <v>1989</v>
      </c>
      <c r="D700" s="32" t="s">
        <v>1110</v>
      </c>
      <c r="E700" s="33" t="s">
        <v>1111</v>
      </c>
      <c r="F700" s="34" t="s">
        <v>30</v>
      </c>
      <c r="G700" s="39">
        <f>ROUNDUP((Таблица1[[#This Row],[Дата представления]]-DATE(Таблица1[[#This Row],[Отчётный год]],12,31))/30.4,0)</f>
        <v>2</v>
      </c>
    </row>
    <row r="701" spans="2:7" x14ac:dyDescent="0.25">
      <c r="B701" s="37">
        <v>2023</v>
      </c>
      <c r="C701" s="35" t="s">
        <v>1990</v>
      </c>
      <c r="D701" s="32" t="s">
        <v>1110</v>
      </c>
      <c r="E701" s="33" t="s">
        <v>1111</v>
      </c>
      <c r="F701" s="34" t="s">
        <v>32</v>
      </c>
      <c r="G701" s="39">
        <f>ROUNDUP((Таблица1[[#This Row],[Дата представления]]-DATE(Таблица1[[#This Row],[Отчётный год]],12,31))/30.4,0)</f>
        <v>2</v>
      </c>
    </row>
    <row r="702" spans="2:7" x14ac:dyDescent="0.25">
      <c r="B702" s="37">
        <v>2023</v>
      </c>
      <c r="C702" s="35" t="s">
        <v>1995</v>
      </c>
      <c r="D702" s="32" t="s">
        <v>1121</v>
      </c>
      <c r="E702" s="33" t="s">
        <v>1122</v>
      </c>
      <c r="F702" s="34" t="s">
        <v>30</v>
      </c>
      <c r="G702" s="39">
        <f>ROUNDUP((Таблица1[[#This Row],[Дата представления]]-DATE(Таблица1[[#This Row],[Отчётный год]],12,31))/30.4,0)</f>
        <v>2</v>
      </c>
    </row>
    <row r="703" spans="2:7" x14ac:dyDescent="0.25">
      <c r="B703" s="37">
        <v>2023</v>
      </c>
      <c r="C703" s="35" t="s">
        <v>1996</v>
      </c>
      <c r="D703" s="32" t="s">
        <v>1121</v>
      </c>
      <c r="E703" s="33" t="s">
        <v>1122</v>
      </c>
      <c r="F703" s="34" t="s">
        <v>32</v>
      </c>
      <c r="G703" s="39">
        <f>ROUNDUP((Таблица1[[#This Row],[Дата представления]]-DATE(Таблица1[[#This Row],[Отчётный год]],12,31))/30.4,0)</f>
        <v>2</v>
      </c>
    </row>
    <row r="704" spans="2:7" x14ac:dyDescent="0.25">
      <c r="B704" s="37">
        <v>2023</v>
      </c>
      <c r="C704" s="35" t="s">
        <v>1442</v>
      </c>
      <c r="D704" s="32" t="s">
        <v>1440</v>
      </c>
      <c r="E704" s="33" t="s">
        <v>1441</v>
      </c>
      <c r="F704" s="34" t="s">
        <v>10</v>
      </c>
      <c r="G704" s="39">
        <f>ROUNDUP((Таблица1[[#This Row],[Дата представления]]-DATE(Таблица1[[#This Row],[Отчётный год]],12,31))/30.4,0)</f>
        <v>2</v>
      </c>
    </row>
    <row r="705" spans="2:7" x14ac:dyDescent="0.25">
      <c r="B705" s="37">
        <v>2023</v>
      </c>
      <c r="C705" s="35" t="s">
        <v>1443</v>
      </c>
      <c r="D705" s="32" t="s">
        <v>1440</v>
      </c>
      <c r="E705" s="33" t="s">
        <v>1441</v>
      </c>
      <c r="F705" s="34" t="s">
        <v>12</v>
      </c>
      <c r="G705" s="39">
        <f>ROUNDUP((Таблица1[[#This Row],[Дата представления]]-DATE(Таблица1[[#This Row],[Отчётный год]],12,31))/30.4,0)</f>
        <v>2</v>
      </c>
    </row>
    <row r="706" spans="2:7" x14ac:dyDescent="0.25">
      <c r="B706" s="37">
        <v>2023</v>
      </c>
      <c r="C706" s="35" t="s">
        <v>1717</v>
      </c>
      <c r="D706" s="32" t="s">
        <v>579</v>
      </c>
      <c r="E706" s="33" t="s">
        <v>580</v>
      </c>
      <c r="F706" s="34" t="s">
        <v>30</v>
      </c>
      <c r="G706" s="39">
        <f>ROUNDUP((Таблица1[[#This Row],[Дата представления]]-DATE(Таблица1[[#This Row],[Отчётный год]],12,31))/30.4,0)</f>
        <v>2</v>
      </c>
    </row>
    <row r="707" spans="2:7" x14ac:dyDescent="0.25">
      <c r="B707" s="37">
        <v>2023</v>
      </c>
      <c r="C707" s="35" t="s">
        <v>1718</v>
      </c>
      <c r="D707" s="32" t="s">
        <v>579</v>
      </c>
      <c r="E707" s="33" t="s">
        <v>580</v>
      </c>
      <c r="F707" s="34" t="s">
        <v>32</v>
      </c>
      <c r="G707" s="39">
        <f>ROUNDUP((Таблица1[[#This Row],[Дата представления]]-DATE(Таблица1[[#This Row],[Отчётный год]],12,31))/30.4,0)</f>
        <v>2</v>
      </c>
    </row>
    <row r="708" spans="2:7" x14ac:dyDescent="0.25">
      <c r="B708" s="37">
        <v>2023</v>
      </c>
      <c r="C708" s="35" t="s">
        <v>1465</v>
      </c>
      <c r="D708" s="32" t="s">
        <v>69</v>
      </c>
      <c r="E708" s="33" t="s">
        <v>70</v>
      </c>
      <c r="F708" s="34" t="s">
        <v>32</v>
      </c>
      <c r="G708" s="39">
        <f>ROUNDUP((Таблица1[[#This Row],[Дата представления]]-DATE(Таблица1[[#This Row],[Отчётный год]],12,31))/30.4,0)</f>
        <v>2</v>
      </c>
    </row>
    <row r="709" spans="2:7" x14ac:dyDescent="0.25">
      <c r="B709" s="37">
        <v>2023</v>
      </c>
      <c r="C709" s="35" t="s">
        <v>1464</v>
      </c>
      <c r="D709" s="32" t="s">
        <v>69</v>
      </c>
      <c r="E709" s="33" t="s">
        <v>70</v>
      </c>
      <c r="F709" s="34" t="s">
        <v>30</v>
      </c>
      <c r="G709" s="39">
        <f>ROUNDUP((Таблица1[[#This Row],[Дата представления]]-DATE(Таблица1[[#This Row],[Отчётный год]],12,31))/30.4,0)</f>
        <v>2</v>
      </c>
    </row>
    <row r="710" spans="2:7" x14ac:dyDescent="0.25">
      <c r="B710" s="37">
        <v>2023</v>
      </c>
      <c r="C710" s="35" t="s">
        <v>1750</v>
      </c>
      <c r="D710" s="32" t="s">
        <v>647</v>
      </c>
      <c r="E710" s="33" t="s">
        <v>648</v>
      </c>
      <c r="F710" s="34" t="s">
        <v>32</v>
      </c>
      <c r="G710" s="39">
        <f>ROUNDUP((Таблица1[[#This Row],[Дата представления]]-DATE(Таблица1[[#This Row],[Отчётный год]],12,31))/30.4,0)</f>
        <v>2</v>
      </c>
    </row>
    <row r="711" spans="2:7" x14ac:dyDescent="0.25">
      <c r="B711" s="37">
        <v>2023</v>
      </c>
      <c r="C711" s="35" t="s">
        <v>1749</v>
      </c>
      <c r="D711" s="32" t="s">
        <v>647</v>
      </c>
      <c r="E711" s="33" t="s">
        <v>648</v>
      </c>
      <c r="F711" s="34" t="s">
        <v>30</v>
      </c>
      <c r="G711" s="39">
        <f>ROUNDUP((Таблица1[[#This Row],[Дата представления]]-DATE(Таблица1[[#This Row],[Отчётный год]],12,31))/30.4,0)</f>
        <v>2</v>
      </c>
    </row>
    <row r="712" spans="2:7" x14ac:dyDescent="0.25">
      <c r="B712" s="37">
        <v>2023</v>
      </c>
      <c r="C712" s="35" t="s">
        <v>1932</v>
      </c>
      <c r="D712" s="32" t="s">
        <v>1003</v>
      </c>
      <c r="E712" s="33" t="s">
        <v>1004</v>
      </c>
      <c r="F712" s="34" t="s">
        <v>32</v>
      </c>
      <c r="G712" s="39">
        <f>ROUNDUP((Таблица1[[#This Row],[Дата представления]]-DATE(Таблица1[[#This Row],[Отчётный год]],12,31))/30.4,0)</f>
        <v>2</v>
      </c>
    </row>
    <row r="713" spans="2:7" x14ac:dyDescent="0.25">
      <c r="B713" s="37">
        <v>2023</v>
      </c>
      <c r="C713" s="35" t="s">
        <v>1931</v>
      </c>
      <c r="D713" s="32" t="s">
        <v>1003</v>
      </c>
      <c r="E713" s="33" t="s">
        <v>1004</v>
      </c>
      <c r="F713" s="34" t="s">
        <v>30</v>
      </c>
      <c r="G713" s="39">
        <f>ROUNDUP((Таблица1[[#This Row],[Дата представления]]-DATE(Таблица1[[#This Row],[Отчётный год]],12,31))/30.4,0)</f>
        <v>2</v>
      </c>
    </row>
    <row r="714" spans="2:7" x14ac:dyDescent="0.25">
      <c r="B714" s="37">
        <v>2023</v>
      </c>
      <c r="C714" s="35" t="s">
        <v>1641</v>
      </c>
      <c r="D714" s="32" t="s">
        <v>425</v>
      </c>
      <c r="E714" s="33" t="s">
        <v>426</v>
      </c>
      <c r="F714" s="34" t="s">
        <v>30</v>
      </c>
      <c r="G714" s="39">
        <f>ROUNDUP((Таблица1[[#This Row],[Дата представления]]-DATE(Таблица1[[#This Row],[Отчётный год]],12,31))/30.4,0)</f>
        <v>2</v>
      </c>
    </row>
    <row r="715" spans="2:7" x14ac:dyDescent="0.25">
      <c r="B715" s="37">
        <v>2023</v>
      </c>
      <c r="C715" s="35" t="s">
        <v>1778</v>
      </c>
      <c r="D715" s="32" t="s">
        <v>703</v>
      </c>
      <c r="E715" s="33" t="s">
        <v>704</v>
      </c>
      <c r="F715" s="34" t="s">
        <v>32</v>
      </c>
      <c r="G715" s="39">
        <f>ROUNDUP((Таблица1[[#This Row],[Дата представления]]-DATE(Таблица1[[#This Row],[Отчётный год]],12,31))/30.4,0)</f>
        <v>2</v>
      </c>
    </row>
    <row r="716" spans="2:7" x14ac:dyDescent="0.25">
      <c r="B716" s="37">
        <v>2023</v>
      </c>
      <c r="C716" s="35" t="s">
        <v>1777</v>
      </c>
      <c r="D716" s="32" t="s">
        <v>703</v>
      </c>
      <c r="E716" s="33" t="s">
        <v>704</v>
      </c>
      <c r="F716" s="34" t="s">
        <v>30</v>
      </c>
      <c r="G716" s="39">
        <f>ROUNDUP((Таблица1[[#This Row],[Дата представления]]-DATE(Таблица1[[#This Row],[Отчётный год]],12,31))/30.4,0)</f>
        <v>2</v>
      </c>
    </row>
    <row r="717" spans="2:7" x14ac:dyDescent="0.25">
      <c r="B717" s="37">
        <v>2023</v>
      </c>
      <c r="C717" s="35" t="s">
        <v>1642</v>
      </c>
      <c r="D717" s="32" t="s">
        <v>425</v>
      </c>
      <c r="E717" s="33" t="s">
        <v>426</v>
      </c>
      <c r="F717" s="34" t="s">
        <v>32</v>
      </c>
      <c r="G717" s="39">
        <f>ROUNDUP((Таблица1[[#This Row],[Дата представления]]-DATE(Таблица1[[#This Row],[Отчётный год]],12,31))/30.4,0)</f>
        <v>2</v>
      </c>
    </row>
    <row r="718" spans="2:7" x14ac:dyDescent="0.25">
      <c r="B718" s="37">
        <v>2022</v>
      </c>
      <c r="C718" s="35" t="s">
        <v>1396</v>
      </c>
      <c r="D718" s="32" t="s">
        <v>1397</v>
      </c>
      <c r="E718" s="33" t="s">
        <v>1398</v>
      </c>
      <c r="F718" s="34" t="s">
        <v>30</v>
      </c>
      <c r="G718" s="39">
        <f>ROUNDUP((Таблица1[[#This Row],[Дата представления]]-DATE(Таблица1[[#This Row],[Отчётный год]],12,31))/30.4,0)</f>
        <v>10</v>
      </c>
    </row>
    <row r="719" spans="2:7" x14ac:dyDescent="0.25">
      <c r="B719" s="37">
        <v>2022</v>
      </c>
      <c r="C719" s="35" t="s">
        <v>548</v>
      </c>
      <c r="D719" s="32" t="s">
        <v>549</v>
      </c>
      <c r="E719" s="33" t="s">
        <v>550</v>
      </c>
      <c r="F719" s="34" t="s">
        <v>30</v>
      </c>
      <c r="G719" s="39">
        <f>ROUNDUP((Таблица1[[#This Row],[Дата представления]]-DATE(Таблица1[[#This Row],[Отчётный год]],12,31))/30.4,0)</f>
        <v>7</v>
      </c>
    </row>
    <row r="720" spans="2:7" x14ac:dyDescent="0.25">
      <c r="B720" s="37">
        <v>2022</v>
      </c>
      <c r="C720" s="35" t="s">
        <v>1113</v>
      </c>
      <c r="D720" s="32" t="s">
        <v>1114</v>
      </c>
      <c r="E720" s="33" t="s">
        <v>1115</v>
      </c>
      <c r="F720" s="34" t="s">
        <v>30</v>
      </c>
      <c r="G720" s="39">
        <f>ROUNDUP((Таблица1[[#This Row],[Дата представления]]-DATE(Таблица1[[#This Row],[Отчётный год]],12,31))/30.4,0)</f>
        <v>7</v>
      </c>
    </row>
    <row r="721" spans="2:7" x14ac:dyDescent="0.25">
      <c r="B721" s="37">
        <v>2022</v>
      </c>
      <c r="C721" s="35" t="s">
        <v>617</v>
      </c>
      <c r="D721" s="32" t="s">
        <v>615</v>
      </c>
      <c r="E721" s="33" t="s">
        <v>616</v>
      </c>
      <c r="F721" s="34" t="s">
        <v>32</v>
      </c>
      <c r="G721" s="39">
        <f>ROUNDUP((Таблица1[[#This Row],[Дата представления]]-DATE(Таблица1[[#This Row],[Отчётный год]],12,31))/30.4,0)</f>
        <v>7</v>
      </c>
    </row>
    <row r="722" spans="2:7" x14ac:dyDescent="0.25">
      <c r="B722" s="37">
        <v>2022</v>
      </c>
      <c r="C722" s="35" t="s">
        <v>614</v>
      </c>
      <c r="D722" s="32" t="s">
        <v>615</v>
      </c>
      <c r="E722" s="33" t="s">
        <v>616</v>
      </c>
      <c r="F722" s="34" t="s">
        <v>30</v>
      </c>
      <c r="G722" s="39">
        <f>ROUNDUP((Таблица1[[#This Row],[Дата представления]]-DATE(Таблица1[[#This Row],[Отчётный год]],12,31))/30.4,0)</f>
        <v>7</v>
      </c>
    </row>
    <row r="723" spans="2:7" x14ac:dyDescent="0.25">
      <c r="B723" s="37">
        <v>2022</v>
      </c>
      <c r="C723" s="35" t="s">
        <v>1048</v>
      </c>
      <c r="D723" s="32" t="s">
        <v>1046</v>
      </c>
      <c r="E723" s="33" t="s">
        <v>1047</v>
      </c>
      <c r="F723" s="34" t="s">
        <v>32</v>
      </c>
      <c r="G723" s="39">
        <f>ROUNDUP((Таблица1[[#This Row],[Дата представления]]-DATE(Таблица1[[#This Row],[Отчётный год]],12,31))/30.4,0)</f>
        <v>6</v>
      </c>
    </row>
    <row r="724" spans="2:7" x14ac:dyDescent="0.25">
      <c r="B724" s="37">
        <v>2022</v>
      </c>
      <c r="C724" s="35" t="s">
        <v>702</v>
      </c>
      <c r="D724" s="32" t="s">
        <v>703</v>
      </c>
      <c r="E724" s="33" t="s">
        <v>704</v>
      </c>
      <c r="F724" s="34" t="s">
        <v>30</v>
      </c>
      <c r="G724" s="39">
        <f>ROUNDUP((Таблица1[[#This Row],[Дата представления]]-DATE(Таблица1[[#This Row],[Отчётный год]],12,31))/30.4,0)</f>
        <v>6</v>
      </c>
    </row>
    <row r="725" spans="2:7" x14ac:dyDescent="0.25">
      <c r="B725" s="37">
        <v>2022</v>
      </c>
      <c r="C725" s="35" t="s">
        <v>303</v>
      </c>
      <c r="D725" s="32" t="s">
        <v>301</v>
      </c>
      <c r="E725" s="33" t="s">
        <v>302</v>
      </c>
      <c r="F725" s="34" t="s">
        <v>32</v>
      </c>
      <c r="G725" s="39">
        <f>ROUNDUP((Таблица1[[#This Row],[Дата представления]]-DATE(Таблица1[[#This Row],[Отчётный год]],12,31))/30.4,0)</f>
        <v>6</v>
      </c>
    </row>
    <row r="726" spans="2:7" x14ac:dyDescent="0.25">
      <c r="B726" s="37">
        <v>2022</v>
      </c>
      <c r="C726" s="35" t="s">
        <v>582</v>
      </c>
      <c r="D726" s="32" t="s">
        <v>583</v>
      </c>
      <c r="E726" s="33" t="s">
        <v>584</v>
      </c>
      <c r="F726" s="34" t="s">
        <v>30</v>
      </c>
      <c r="G726" s="39">
        <f>ROUNDUP((Таблица1[[#This Row],[Дата представления]]-DATE(Таблица1[[#This Row],[Отчётный год]],12,31))/30.4,0)</f>
        <v>6</v>
      </c>
    </row>
    <row r="727" spans="2:7" x14ac:dyDescent="0.25">
      <c r="B727" s="37">
        <v>2022</v>
      </c>
      <c r="C727" s="35" t="s">
        <v>271</v>
      </c>
      <c r="D727" s="32" t="s">
        <v>269</v>
      </c>
      <c r="E727" s="33" t="s">
        <v>270</v>
      </c>
      <c r="F727" s="34" t="s">
        <v>32</v>
      </c>
      <c r="G727" s="39">
        <f>ROUNDUP((Таблица1[[#This Row],[Дата представления]]-DATE(Таблица1[[#This Row],[Отчётный год]],12,31))/30.4,0)</f>
        <v>6</v>
      </c>
    </row>
    <row r="728" spans="2:7" x14ac:dyDescent="0.25">
      <c r="B728" s="37">
        <v>2022</v>
      </c>
      <c r="C728" s="35" t="s">
        <v>503</v>
      </c>
      <c r="D728" s="32" t="s">
        <v>501</v>
      </c>
      <c r="E728" s="33" t="s">
        <v>502</v>
      </c>
      <c r="F728" s="34" t="s">
        <v>32</v>
      </c>
      <c r="G728" s="39">
        <f>ROUNDUP((Таблица1[[#This Row],[Дата представления]]-DATE(Таблица1[[#This Row],[Отчётный год]],12,31))/30.4,0)</f>
        <v>6</v>
      </c>
    </row>
    <row r="729" spans="2:7" x14ac:dyDescent="0.25">
      <c r="B729" s="37">
        <v>2022</v>
      </c>
      <c r="C729" s="35" t="s">
        <v>1191</v>
      </c>
      <c r="D729" s="32" t="s">
        <v>1189</v>
      </c>
      <c r="E729" s="33" t="s">
        <v>1190</v>
      </c>
      <c r="F729" s="34" t="s">
        <v>32</v>
      </c>
      <c r="G729" s="39">
        <f>ROUNDUP((Таблица1[[#This Row],[Дата представления]]-DATE(Таблица1[[#This Row],[Отчётный год]],12,31))/30.4,0)</f>
        <v>6</v>
      </c>
    </row>
    <row r="730" spans="2:7" x14ac:dyDescent="0.25">
      <c r="B730" s="37">
        <v>2022</v>
      </c>
      <c r="C730" s="35" t="s">
        <v>500</v>
      </c>
      <c r="D730" s="32" t="s">
        <v>501</v>
      </c>
      <c r="E730" s="33" t="s">
        <v>502</v>
      </c>
      <c r="F730" s="34" t="s">
        <v>30</v>
      </c>
      <c r="G730" s="39">
        <f>ROUNDUP((Таблица1[[#This Row],[Дата представления]]-DATE(Таблица1[[#This Row],[Отчётный год]],12,31))/30.4,0)</f>
        <v>6</v>
      </c>
    </row>
    <row r="731" spans="2:7" x14ac:dyDescent="0.25">
      <c r="B731" s="37">
        <v>2022</v>
      </c>
      <c r="C731" s="35" t="s">
        <v>1045</v>
      </c>
      <c r="D731" s="32" t="s">
        <v>1046</v>
      </c>
      <c r="E731" s="33" t="s">
        <v>1047</v>
      </c>
      <c r="F731" s="34" t="s">
        <v>30</v>
      </c>
      <c r="G731" s="39">
        <f>ROUNDUP((Таблица1[[#This Row],[Дата представления]]-DATE(Таблица1[[#This Row],[Отчётный год]],12,31))/30.4,0)</f>
        <v>6</v>
      </c>
    </row>
    <row r="732" spans="2:7" x14ac:dyDescent="0.25">
      <c r="B732" s="37">
        <v>2022</v>
      </c>
      <c r="C732" s="35" t="s">
        <v>1352</v>
      </c>
      <c r="D732" s="32" t="s">
        <v>1353</v>
      </c>
      <c r="E732" s="33" t="s">
        <v>1354</v>
      </c>
      <c r="F732" s="34" t="s">
        <v>30</v>
      </c>
      <c r="G732" s="39">
        <f>ROUNDUP((Таблица1[[#This Row],[Дата представления]]-DATE(Таблица1[[#This Row],[Отчётный год]],12,31))/30.4,0)</f>
        <v>6</v>
      </c>
    </row>
    <row r="733" spans="2:7" x14ac:dyDescent="0.25">
      <c r="B733" s="37">
        <v>2022</v>
      </c>
      <c r="C733" s="35" t="s">
        <v>901</v>
      </c>
      <c r="D733" s="32" t="s">
        <v>899</v>
      </c>
      <c r="E733" s="33" t="s">
        <v>900</v>
      </c>
      <c r="F733" s="34" t="s">
        <v>32</v>
      </c>
      <c r="G733" s="39">
        <f>ROUNDUP((Таблица1[[#This Row],[Дата представления]]-DATE(Таблица1[[#This Row],[Отчётный год]],12,31))/30.4,0)</f>
        <v>6</v>
      </c>
    </row>
    <row r="734" spans="2:7" x14ac:dyDescent="0.25">
      <c r="B734" s="37">
        <v>2022</v>
      </c>
      <c r="C734" s="35" t="s">
        <v>898</v>
      </c>
      <c r="D734" s="32" t="s">
        <v>899</v>
      </c>
      <c r="E734" s="33" t="s">
        <v>900</v>
      </c>
      <c r="F734" s="34" t="s">
        <v>30</v>
      </c>
      <c r="G734" s="39">
        <f>ROUNDUP((Таблица1[[#This Row],[Дата представления]]-DATE(Таблица1[[#This Row],[Отчётный год]],12,31))/30.4,0)</f>
        <v>6</v>
      </c>
    </row>
    <row r="735" spans="2:7" x14ac:dyDescent="0.25">
      <c r="B735" s="37">
        <v>2022</v>
      </c>
      <c r="C735" s="35" t="s">
        <v>1360</v>
      </c>
      <c r="D735" s="32" t="s">
        <v>1361</v>
      </c>
      <c r="E735" s="33" t="s">
        <v>1362</v>
      </c>
      <c r="F735" s="34" t="s">
        <v>30</v>
      </c>
      <c r="G735" s="39">
        <f>ROUNDUP((Таблица1[[#This Row],[Дата представления]]-DATE(Таблица1[[#This Row],[Отчётный год]],12,31))/30.4,0)</f>
        <v>6</v>
      </c>
    </row>
    <row r="736" spans="2:7" x14ac:dyDescent="0.25">
      <c r="B736" s="37">
        <v>2022</v>
      </c>
      <c r="C736" s="35" t="s">
        <v>412</v>
      </c>
      <c r="D736" s="32" t="s">
        <v>413</v>
      </c>
      <c r="E736" s="33" t="s">
        <v>414</v>
      </c>
      <c r="F736" s="34" t="s">
        <v>30</v>
      </c>
      <c r="G736" s="39">
        <f>ROUNDUP((Таблица1[[#This Row],[Дата представления]]-DATE(Таблица1[[#This Row],[Отчётный год]],12,31))/30.4,0)</f>
        <v>6</v>
      </c>
    </row>
    <row r="737" spans="2:7" x14ac:dyDescent="0.25">
      <c r="B737" s="37">
        <v>2022</v>
      </c>
      <c r="C737" s="35" t="s">
        <v>841</v>
      </c>
      <c r="D737" s="32" t="s">
        <v>839</v>
      </c>
      <c r="E737" s="33" t="s">
        <v>840</v>
      </c>
      <c r="F737" s="34" t="s">
        <v>32</v>
      </c>
      <c r="G737" s="39">
        <f>ROUNDUP((Таблица1[[#This Row],[Дата представления]]-DATE(Таблица1[[#This Row],[Отчётный год]],12,31))/30.4,0)</f>
        <v>6</v>
      </c>
    </row>
    <row r="738" spans="2:7" x14ac:dyDescent="0.25">
      <c r="B738" s="37">
        <v>2022</v>
      </c>
      <c r="C738" s="35" t="s">
        <v>279</v>
      </c>
      <c r="D738" s="32" t="s">
        <v>277</v>
      </c>
      <c r="E738" s="33" t="s">
        <v>278</v>
      </c>
      <c r="F738" s="34" t="s">
        <v>32</v>
      </c>
      <c r="G738" s="39">
        <f>ROUNDUP((Таблица1[[#This Row],[Дата представления]]-DATE(Таблица1[[#This Row],[Отчётный год]],12,31))/30.4,0)</f>
        <v>6</v>
      </c>
    </row>
    <row r="739" spans="2:7" x14ac:dyDescent="0.25">
      <c r="B739" s="37">
        <v>2022</v>
      </c>
      <c r="C739" s="35" t="s">
        <v>1116</v>
      </c>
      <c r="D739" s="32" t="s">
        <v>1117</v>
      </c>
      <c r="E739" s="33" t="s">
        <v>1118</v>
      </c>
      <c r="F739" s="34" t="s">
        <v>30</v>
      </c>
      <c r="G739" s="39">
        <f>ROUNDUP((Таблица1[[#This Row],[Дата представления]]-DATE(Таблица1[[#This Row],[Отчётный год]],12,31))/30.4,0)</f>
        <v>6</v>
      </c>
    </row>
    <row r="740" spans="2:7" x14ac:dyDescent="0.25">
      <c r="B740" s="37">
        <v>2022</v>
      </c>
      <c r="C740" s="35" t="s">
        <v>889</v>
      </c>
      <c r="D740" s="32" t="s">
        <v>887</v>
      </c>
      <c r="E740" s="33" t="s">
        <v>888</v>
      </c>
      <c r="F740" s="34" t="s">
        <v>32</v>
      </c>
      <c r="G740" s="39">
        <f>ROUNDUP((Таблица1[[#This Row],[Дата представления]]-DATE(Таблица1[[#This Row],[Отчётный год]],12,31))/30.4,0)</f>
        <v>6</v>
      </c>
    </row>
    <row r="741" spans="2:7" x14ac:dyDescent="0.25">
      <c r="B741" s="37">
        <v>2022</v>
      </c>
      <c r="C741" s="35" t="s">
        <v>255</v>
      </c>
      <c r="D741" s="32" t="s">
        <v>253</v>
      </c>
      <c r="E741" s="33" t="s">
        <v>254</v>
      </c>
      <c r="F741" s="34" t="s">
        <v>32</v>
      </c>
      <c r="G741" s="39">
        <f>ROUNDUP((Таблица1[[#This Row],[Дата представления]]-DATE(Таблица1[[#This Row],[Отчётный год]],12,31))/30.4,0)</f>
        <v>6</v>
      </c>
    </row>
    <row r="742" spans="2:7" x14ac:dyDescent="0.25">
      <c r="B742" s="37">
        <v>2022</v>
      </c>
      <c r="C742" s="35" t="s">
        <v>252</v>
      </c>
      <c r="D742" s="32" t="s">
        <v>253</v>
      </c>
      <c r="E742" s="33" t="s">
        <v>254</v>
      </c>
      <c r="F742" s="34" t="s">
        <v>30</v>
      </c>
      <c r="G742" s="39">
        <f>ROUNDUP((Таблица1[[#This Row],[Дата представления]]-DATE(Таблица1[[#This Row],[Отчётный год]],12,31))/30.4,0)</f>
        <v>6</v>
      </c>
    </row>
    <row r="743" spans="2:7" x14ac:dyDescent="0.25">
      <c r="B743" s="37">
        <v>2022</v>
      </c>
      <c r="C743" s="35" t="s">
        <v>1077</v>
      </c>
      <c r="D743" s="32" t="s">
        <v>1078</v>
      </c>
      <c r="E743" s="33" t="s">
        <v>1079</v>
      </c>
      <c r="F743" s="34" t="s">
        <v>30</v>
      </c>
      <c r="G743" s="39">
        <f>ROUNDUP((Таблица1[[#This Row],[Дата представления]]-DATE(Таблица1[[#This Row],[Отчётный год]],12,31))/30.4,0)</f>
        <v>6</v>
      </c>
    </row>
    <row r="744" spans="2:7" x14ac:dyDescent="0.25">
      <c r="B744" s="37">
        <v>2022</v>
      </c>
      <c r="C744" s="35" t="s">
        <v>1287</v>
      </c>
      <c r="D744" s="32" t="s">
        <v>1285</v>
      </c>
      <c r="E744" s="33" t="s">
        <v>1286</v>
      </c>
      <c r="F744" s="34" t="s">
        <v>32</v>
      </c>
      <c r="G744" s="39">
        <f>ROUNDUP((Таблица1[[#This Row],[Дата представления]]-DATE(Таблица1[[#This Row],[Отчётный год]],12,31))/30.4,0)</f>
        <v>6</v>
      </c>
    </row>
    <row r="745" spans="2:7" x14ac:dyDescent="0.25">
      <c r="B745" s="37">
        <v>2022</v>
      </c>
      <c r="C745" s="35" t="s">
        <v>1080</v>
      </c>
      <c r="D745" s="32" t="s">
        <v>1078</v>
      </c>
      <c r="E745" s="33" t="s">
        <v>1079</v>
      </c>
      <c r="F745" s="34" t="s">
        <v>32</v>
      </c>
      <c r="G745" s="39">
        <f>ROUNDUP((Таблица1[[#This Row],[Дата представления]]-DATE(Таблица1[[#This Row],[Отчётный год]],12,31))/30.4,0)</f>
        <v>6</v>
      </c>
    </row>
    <row r="746" spans="2:7" x14ac:dyDescent="0.25">
      <c r="B746" s="37">
        <v>2022</v>
      </c>
      <c r="C746" s="35" t="s">
        <v>276</v>
      </c>
      <c r="D746" s="32" t="s">
        <v>277</v>
      </c>
      <c r="E746" s="33" t="s">
        <v>278</v>
      </c>
      <c r="F746" s="34" t="s">
        <v>30</v>
      </c>
      <c r="G746" s="39">
        <f>ROUNDUP((Таблица1[[#This Row],[Дата представления]]-DATE(Таблица1[[#This Row],[Отчётный год]],12,31))/30.4,0)</f>
        <v>6</v>
      </c>
    </row>
    <row r="747" spans="2:7" x14ac:dyDescent="0.25">
      <c r="B747" s="37">
        <v>2022</v>
      </c>
      <c r="C747" s="35" t="s">
        <v>1399</v>
      </c>
      <c r="D747" s="32" t="s">
        <v>1397</v>
      </c>
      <c r="E747" s="33" t="s">
        <v>1398</v>
      </c>
      <c r="F747" s="34" t="s">
        <v>32</v>
      </c>
      <c r="G747" s="39">
        <f>ROUNDUP((Таблица1[[#This Row],[Дата представления]]-DATE(Таблица1[[#This Row],[Отчётный год]],12,31))/30.4,0)</f>
        <v>6</v>
      </c>
    </row>
    <row r="748" spans="2:7" x14ac:dyDescent="0.25">
      <c r="B748" s="37">
        <v>2022</v>
      </c>
      <c r="C748" s="35" t="s">
        <v>689</v>
      </c>
      <c r="D748" s="32" t="s">
        <v>687</v>
      </c>
      <c r="E748" s="33" t="s">
        <v>688</v>
      </c>
      <c r="F748" s="34" t="s">
        <v>32</v>
      </c>
      <c r="G748" s="39">
        <f>ROUNDUP((Таблица1[[#This Row],[Дата представления]]-DATE(Таблица1[[#This Row],[Отчётный год]],12,31))/30.4,0)</f>
        <v>6</v>
      </c>
    </row>
    <row r="749" spans="2:7" x14ac:dyDescent="0.25">
      <c r="B749" s="37">
        <v>2022</v>
      </c>
      <c r="C749" s="35" t="s">
        <v>36</v>
      </c>
      <c r="D749" s="32" t="s">
        <v>37</v>
      </c>
      <c r="E749" s="33" t="s">
        <v>38</v>
      </c>
      <c r="F749" s="34" t="s">
        <v>30</v>
      </c>
      <c r="G749" s="39">
        <f>ROUNDUP((Таблица1[[#This Row],[Дата представления]]-DATE(Таблица1[[#This Row],[Отчётный год]],12,31))/30.4,0)</f>
        <v>6</v>
      </c>
    </row>
    <row r="750" spans="2:7" x14ac:dyDescent="0.25">
      <c r="B750" s="37">
        <v>2022</v>
      </c>
      <c r="C750" s="35" t="s">
        <v>697</v>
      </c>
      <c r="D750" s="32" t="s">
        <v>695</v>
      </c>
      <c r="E750" s="33" t="s">
        <v>696</v>
      </c>
      <c r="F750" s="34" t="s">
        <v>32</v>
      </c>
      <c r="G750" s="39">
        <f>ROUNDUP((Таблица1[[#This Row],[Дата представления]]-DATE(Таблица1[[#This Row],[Отчётный год]],12,31))/30.4,0)</f>
        <v>6</v>
      </c>
    </row>
    <row r="751" spans="2:7" x14ac:dyDescent="0.25">
      <c r="B751" s="37">
        <v>2022</v>
      </c>
      <c r="C751" s="35" t="s">
        <v>562</v>
      </c>
      <c r="D751" s="32" t="s">
        <v>560</v>
      </c>
      <c r="E751" s="33" t="s">
        <v>561</v>
      </c>
      <c r="F751" s="34" t="s">
        <v>32</v>
      </c>
      <c r="G751" s="39">
        <f>ROUNDUP((Таблица1[[#This Row],[Дата представления]]-DATE(Таблица1[[#This Row],[Отчётный год]],12,31))/30.4,0)</f>
        <v>6</v>
      </c>
    </row>
    <row r="752" spans="2:7" x14ac:dyDescent="0.25">
      <c r="B752" s="37">
        <v>2022</v>
      </c>
      <c r="C752" s="35" t="s">
        <v>1284</v>
      </c>
      <c r="D752" s="32" t="s">
        <v>1285</v>
      </c>
      <c r="E752" s="33" t="s">
        <v>1286</v>
      </c>
      <c r="F752" s="34" t="s">
        <v>30</v>
      </c>
      <c r="G752" s="39">
        <f>ROUNDUP((Таблица1[[#This Row],[Дата представления]]-DATE(Таблица1[[#This Row],[Отчётный год]],12,31))/30.4,0)</f>
        <v>6</v>
      </c>
    </row>
    <row r="753" spans="2:7" x14ac:dyDescent="0.25">
      <c r="B753" s="37">
        <v>2022</v>
      </c>
      <c r="C753" s="35" t="s">
        <v>810</v>
      </c>
      <c r="D753" s="32" t="s">
        <v>811</v>
      </c>
      <c r="E753" s="33" t="s">
        <v>812</v>
      </c>
      <c r="F753" s="34" t="s">
        <v>30</v>
      </c>
      <c r="G753" s="39">
        <f>ROUNDUP((Таблица1[[#This Row],[Дата представления]]-DATE(Таблица1[[#This Row],[Отчётный год]],12,31))/30.4,0)</f>
        <v>6</v>
      </c>
    </row>
    <row r="754" spans="2:7" x14ac:dyDescent="0.25">
      <c r="B754" s="37">
        <v>2022</v>
      </c>
      <c r="C754" s="35" t="s">
        <v>717</v>
      </c>
      <c r="D754" s="32" t="s">
        <v>715</v>
      </c>
      <c r="E754" s="33" t="s">
        <v>716</v>
      </c>
      <c r="F754" s="34" t="s">
        <v>32</v>
      </c>
      <c r="G754" s="39">
        <f>ROUNDUP((Таблица1[[#This Row],[Дата представления]]-DATE(Таблица1[[#This Row],[Отчётный год]],12,31))/30.4,0)</f>
        <v>6</v>
      </c>
    </row>
    <row r="755" spans="2:7" x14ac:dyDescent="0.25">
      <c r="B755" s="37">
        <v>2022</v>
      </c>
      <c r="C755" s="35" t="s">
        <v>766</v>
      </c>
      <c r="D755" s="32" t="s">
        <v>767</v>
      </c>
      <c r="E755" s="33" t="s">
        <v>768</v>
      </c>
      <c r="F755" s="34" t="s">
        <v>30</v>
      </c>
      <c r="G755" s="39">
        <f>ROUNDUP((Таблица1[[#This Row],[Дата представления]]-DATE(Таблица1[[#This Row],[Отчётный год]],12,31))/30.4,0)</f>
        <v>6</v>
      </c>
    </row>
    <row r="756" spans="2:7" x14ac:dyDescent="0.25">
      <c r="B756" s="37">
        <v>2022</v>
      </c>
      <c r="C756" s="35" t="s">
        <v>144</v>
      </c>
      <c r="D756" s="32" t="s">
        <v>145</v>
      </c>
      <c r="E756" s="33" t="s">
        <v>146</v>
      </c>
      <c r="F756" s="34" t="s">
        <v>30</v>
      </c>
      <c r="G756" s="39">
        <f>ROUNDUP((Таблица1[[#This Row],[Дата представления]]-DATE(Таблица1[[#This Row],[Отчётный год]],12,31))/30.4,0)</f>
        <v>6</v>
      </c>
    </row>
    <row r="757" spans="2:7" x14ac:dyDescent="0.25">
      <c r="B757" s="37">
        <v>2022</v>
      </c>
      <c r="C757" s="35" t="s">
        <v>837</v>
      </c>
      <c r="D757" s="32" t="s">
        <v>835</v>
      </c>
      <c r="E757" s="33" t="s">
        <v>836</v>
      </c>
      <c r="F757" s="34" t="s">
        <v>32</v>
      </c>
      <c r="G757" s="39">
        <f>ROUNDUP((Таблица1[[#This Row],[Дата представления]]-DATE(Таблица1[[#This Row],[Отчётный год]],12,31))/30.4,0)</f>
        <v>6</v>
      </c>
    </row>
    <row r="758" spans="2:7" x14ac:dyDescent="0.25">
      <c r="B758" s="37">
        <v>2022</v>
      </c>
      <c r="C758" s="35" t="s">
        <v>1363</v>
      </c>
      <c r="D758" s="32" t="s">
        <v>1361</v>
      </c>
      <c r="E758" s="33" t="s">
        <v>1362</v>
      </c>
      <c r="F758" s="34" t="s">
        <v>32</v>
      </c>
      <c r="G758" s="39">
        <f>ROUNDUP((Таблица1[[#This Row],[Дата представления]]-DATE(Таблица1[[#This Row],[Отчётный год]],12,31))/30.4,0)</f>
        <v>6</v>
      </c>
    </row>
    <row r="759" spans="2:7" x14ac:dyDescent="0.25">
      <c r="B759" s="37">
        <v>2022</v>
      </c>
      <c r="C759" s="35" t="s">
        <v>950</v>
      </c>
      <c r="D759" s="32" t="s">
        <v>951</v>
      </c>
      <c r="E759" s="33" t="s">
        <v>952</v>
      </c>
      <c r="F759" s="34" t="s">
        <v>30</v>
      </c>
      <c r="G759" s="39">
        <f>ROUNDUP((Таблица1[[#This Row],[Дата представления]]-DATE(Таблица1[[#This Row],[Отчётный год]],12,31))/30.4,0)</f>
        <v>6</v>
      </c>
    </row>
    <row r="760" spans="2:7" x14ac:dyDescent="0.25">
      <c r="B760" s="37">
        <v>2022</v>
      </c>
      <c r="C760" s="35" t="s">
        <v>926</v>
      </c>
      <c r="D760" s="32" t="s">
        <v>927</v>
      </c>
      <c r="E760" s="33" t="s">
        <v>928</v>
      </c>
      <c r="F760" s="34" t="s">
        <v>30</v>
      </c>
      <c r="G760" s="39">
        <f>ROUNDUP((Таблица1[[#This Row],[Дата представления]]-DATE(Таблица1[[#This Row],[Отчётный год]],12,31))/30.4,0)</f>
        <v>6</v>
      </c>
    </row>
    <row r="761" spans="2:7" x14ac:dyDescent="0.25">
      <c r="B761" s="37">
        <v>2022</v>
      </c>
      <c r="C761" s="35" t="s">
        <v>1204</v>
      </c>
      <c r="D761" s="32" t="s">
        <v>1205</v>
      </c>
      <c r="E761" s="33" t="s">
        <v>1206</v>
      </c>
      <c r="F761" s="34" t="s">
        <v>30</v>
      </c>
      <c r="G761" s="39">
        <f>ROUNDUP((Таблица1[[#This Row],[Дата представления]]-DATE(Таблица1[[#This Row],[Отчётный год]],12,31))/30.4,0)</f>
        <v>6</v>
      </c>
    </row>
    <row r="762" spans="2:7" x14ac:dyDescent="0.25">
      <c r="B762" s="37">
        <v>2022</v>
      </c>
      <c r="C762" s="35" t="s">
        <v>1128</v>
      </c>
      <c r="D762" s="32" t="s">
        <v>1129</v>
      </c>
      <c r="E762" s="33" t="s">
        <v>1130</v>
      </c>
      <c r="F762" s="34" t="s">
        <v>30</v>
      </c>
      <c r="G762" s="39">
        <f>ROUNDUP((Таблица1[[#This Row],[Дата представления]]-DATE(Таблица1[[#This Row],[Отчётный год]],12,31))/30.4,0)</f>
        <v>6</v>
      </c>
    </row>
    <row r="763" spans="2:7" x14ac:dyDescent="0.25">
      <c r="B763" s="37">
        <v>2022</v>
      </c>
      <c r="C763" s="35" t="s">
        <v>757</v>
      </c>
      <c r="D763" s="32" t="s">
        <v>755</v>
      </c>
      <c r="E763" s="33" t="s">
        <v>756</v>
      </c>
      <c r="F763" s="34" t="s">
        <v>32</v>
      </c>
      <c r="G763" s="39">
        <f>ROUNDUP((Таблица1[[#This Row],[Дата представления]]-DATE(Таблица1[[#This Row],[Отчётный год]],12,31))/30.4,0)</f>
        <v>6</v>
      </c>
    </row>
    <row r="764" spans="2:7" x14ac:dyDescent="0.25">
      <c r="B764" s="37">
        <v>2022</v>
      </c>
      <c r="C764" s="35" t="s">
        <v>754</v>
      </c>
      <c r="D764" s="32" t="s">
        <v>755</v>
      </c>
      <c r="E764" s="33" t="s">
        <v>756</v>
      </c>
      <c r="F764" s="34" t="s">
        <v>30</v>
      </c>
      <c r="G764" s="39">
        <f>ROUNDUP((Таблица1[[#This Row],[Дата представления]]-DATE(Таблица1[[#This Row],[Отчётный год]],12,31))/30.4,0)</f>
        <v>6</v>
      </c>
    </row>
    <row r="765" spans="2:7" x14ac:dyDescent="0.25">
      <c r="B765" s="37">
        <v>2022</v>
      </c>
      <c r="C765" s="35" t="s">
        <v>180</v>
      </c>
      <c r="D765" s="32" t="s">
        <v>181</v>
      </c>
      <c r="E765" s="33" t="s">
        <v>182</v>
      </c>
      <c r="F765" s="34" t="s">
        <v>30</v>
      </c>
      <c r="G765" s="39">
        <f>ROUNDUP((Таблица1[[#This Row],[Дата представления]]-DATE(Таблица1[[#This Row],[Отчётный год]],12,31))/30.4,0)</f>
        <v>6</v>
      </c>
    </row>
    <row r="766" spans="2:7" x14ac:dyDescent="0.25">
      <c r="B766" s="37">
        <v>2022</v>
      </c>
      <c r="C766" s="35" t="s">
        <v>84</v>
      </c>
      <c r="D766" s="32" t="s">
        <v>85</v>
      </c>
      <c r="E766" s="33" t="s">
        <v>86</v>
      </c>
      <c r="F766" s="34" t="s">
        <v>30</v>
      </c>
      <c r="G766" s="39">
        <f>ROUNDUP((Таблица1[[#This Row],[Дата представления]]-DATE(Таблица1[[#This Row],[Отчётный год]],12,31))/30.4,0)</f>
        <v>6</v>
      </c>
    </row>
    <row r="767" spans="2:7" x14ac:dyDescent="0.25">
      <c r="B767" s="37">
        <v>2022</v>
      </c>
      <c r="C767" s="35" t="s">
        <v>946</v>
      </c>
      <c r="D767" s="32" t="s">
        <v>947</v>
      </c>
      <c r="E767" s="33" t="s">
        <v>948</v>
      </c>
      <c r="F767" s="34" t="s">
        <v>30</v>
      </c>
      <c r="G767" s="39">
        <f>ROUNDUP((Таблица1[[#This Row],[Дата представления]]-DATE(Таблица1[[#This Row],[Отчётный год]],12,31))/30.4,0)</f>
        <v>6</v>
      </c>
    </row>
    <row r="768" spans="2:7" x14ac:dyDescent="0.25">
      <c r="B768" s="37">
        <v>2022</v>
      </c>
      <c r="C768" s="35" t="s">
        <v>268</v>
      </c>
      <c r="D768" s="32" t="s">
        <v>269</v>
      </c>
      <c r="E768" s="33" t="s">
        <v>270</v>
      </c>
      <c r="F768" s="34" t="s">
        <v>30</v>
      </c>
      <c r="G768" s="39">
        <f>ROUNDUP((Таблица1[[#This Row],[Дата представления]]-DATE(Таблица1[[#This Row],[Отчётный год]],12,31))/30.4,0)</f>
        <v>6</v>
      </c>
    </row>
    <row r="769" spans="2:7" x14ac:dyDescent="0.25">
      <c r="B769" s="37">
        <v>2022</v>
      </c>
      <c r="C769" s="35" t="s">
        <v>1412</v>
      </c>
      <c r="D769" s="32" t="s">
        <v>1413</v>
      </c>
      <c r="E769" s="33" t="s">
        <v>1414</v>
      </c>
      <c r="F769" s="34" t="s">
        <v>30</v>
      </c>
      <c r="G769" s="39">
        <f>ROUNDUP((Таблица1[[#This Row],[Дата представления]]-DATE(Таблица1[[#This Row],[Отчётный год]],12,31))/30.4,0)</f>
        <v>6</v>
      </c>
    </row>
    <row r="770" spans="2:7" x14ac:dyDescent="0.25">
      <c r="B770" s="37">
        <v>2022</v>
      </c>
      <c r="C770" s="35" t="s">
        <v>1176</v>
      </c>
      <c r="D770" s="32" t="s">
        <v>1177</v>
      </c>
      <c r="E770" s="33" t="s">
        <v>1178</v>
      </c>
      <c r="F770" s="34" t="s">
        <v>30</v>
      </c>
      <c r="G770" s="39">
        <f>ROUNDUP((Таблица1[[#This Row],[Дата представления]]-DATE(Таблица1[[#This Row],[Отчётный год]],12,31))/30.4,0)</f>
        <v>6</v>
      </c>
    </row>
    <row r="771" spans="2:7" x14ac:dyDescent="0.25">
      <c r="B771" s="37">
        <v>2022</v>
      </c>
      <c r="C771" s="35" t="s">
        <v>790</v>
      </c>
      <c r="D771" s="32" t="s">
        <v>791</v>
      </c>
      <c r="E771" s="33" t="s">
        <v>792</v>
      </c>
      <c r="F771" s="34" t="s">
        <v>30</v>
      </c>
      <c r="G771" s="39">
        <f>ROUNDUP((Таблица1[[#This Row],[Дата представления]]-DATE(Таблица1[[#This Row],[Отчётный год]],12,31))/30.4,0)</f>
        <v>6</v>
      </c>
    </row>
    <row r="772" spans="2:7" x14ac:dyDescent="0.25">
      <c r="B772" s="37">
        <v>2022</v>
      </c>
      <c r="C772" s="35" t="s">
        <v>793</v>
      </c>
      <c r="D772" s="32" t="s">
        <v>791</v>
      </c>
      <c r="E772" s="33" t="s">
        <v>792</v>
      </c>
      <c r="F772" s="34" t="s">
        <v>32</v>
      </c>
      <c r="G772" s="39">
        <f>ROUNDUP((Таблица1[[#This Row],[Дата представления]]-DATE(Таблица1[[#This Row],[Отчётный год]],12,31))/30.4,0)</f>
        <v>6</v>
      </c>
    </row>
    <row r="773" spans="2:7" x14ac:dyDescent="0.25">
      <c r="B773" s="37">
        <v>2022</v>
      </c>
      <c r="C773" s="35" t="s">
        <v>33</v>
      </c>
      <c r="D773" s="32" t="s">
        <v>34</v>
      </c>
      <c r="E773" s="33" t="s">
        <v>4</v>
      </c>
      <c r="F773" s="34" t="s">
        <v>30</v>
      </c>
      <c r="G773" s="39">
        <f>ROUNDUP((Таблица1[[#This Row],[Дата представления]]-DATE(Таблица1[[#This Row],[Отчётный год]],12,31))/30.4,0)</f>
        <v>6</v>
      </c>
    </row>
    <row r="774" spans="2:7" x14ac:dyDescent="0.25">
      <c r="B774" s="37">
        <v>2022</v>
      </c>
      <c r="C774" s="35" t="s">
        <v>1028</v>
      </c>
      <c r="D774" s="32" t="s">
        <v>1026</v>
      </c>
      <c r="E774" s="33" t="s">
        <v>1027</v>
      </c>
      <c r="F774" s="34" t="s">
        <v>32</v>
      </c>
      <c r="G774" s="39">
        <f>ROUNDUP((Таблица1[[#This Row],[Дата представления]]-DATE(Таблица1[[#This Row],[Отчётный год]],12,31))/30.4,0)</f>
        <v>6</v>
      </c>
    </row>
    <row r="775" spans="2:7" x14ac:dyDescent="0.25">
      <c r="B775" s="37">
        <v>2022</v>
      </c>
      <c r="C775" s="35" t="s">
        <v>39</v>
      </c>
      <c r="D775" s="32" t="s">
        <v>37</v>
      </c>
      <c r="E775" s="33" t="s">
        <v>38</v>
      </c>
      <c r="F775" s="34" t="s">
        <v>32</v>
      </c>
      <c r="G775" s="39">
        <f>ROUNDUP((Таблица1[[#This Row],[Дата представления]]-DATE(Таблица1[[#This Row],[Отчётный год]],12,31))/30.4,0)</f>
        <v>6</v>
      </c>
    </row>
    <row r="776" spans="2:7" x14ac:dyDescent="0.25">
      <c r="B776" s="37">
        <v>2022</v>
      </c>
      <c r="C776" s="35" t="s">
        <v>977</v>
      </c>
      <c r="D776" s="32" t="s">
        <v>975</v>
      </c>
      <c r="E776" s="33" t="s">
        <v>976</v>
      </c>
      <c r="F776" s="34" t="s">
        <v>32</v>
      </c>
      <c r="G776" s="39">
        <f>ROUNDUP((Таблица1[[#This Row],[Дата представления]]-DATE(Таблица1[[#This Row],[Отчётный год]],12,31))/30.4,0)</f>
        <v>6</v>
      </c>
    </row>
    <row r="777" spans="2:7" x14ac:dyDescent="0.25">
      <c r="B777" s="37">
        <v>2022</v>
      </c>
      <c r="C777" s="35" t="s">
        <v>686</v>
      </c>
      <c r="D777" s="32" t="s">
        <v>687</v>
      </c>
      <c r="E777" s="33" t="s">
        <v>688</v>
      </c>
      <c r="F777" s="34" t="s">
        <v>30</v>
      </c>
      <c r="G777" s="39">
        <f>ROUNDUP((Таблица1[[#This Row],[Дата представления]]-DATE(Таблица1[[#This Row],[Отчётный год]],12,31))/30.4,0)</f>
        <v>6</v>
      </c>
    </row>
    <row r="778" spans="2:7" x14ac:dyDescent="0.25">
      <c r="B778" s="37">
        <v>2022</v>
      </c>
      <c r="C778" s="35" t="s">
        <v>1123</v>
      </c>
      <c r="D778" s="32" t="s">
        <v>1121</v>
      </c>
      <c r="E778" s="33" t="s">
        <v>1122</v>
      </c>
      <c r="F778" s="34" t="s">
        <v>32</v>
      </c>
      <c r="G778" s="39">
        <f>ROUNDUP((Таблица1[[#This Row],[Дата представления]]-DATE(Таблица1[[#This Row],[Отчётный год]],12,31))/30.4,0)</f>
        <v>6</v>
      </c>
    </row>
    <row r="779" spans="2:7" x14ac:dyDescent="0.25">
      <c r="B779" s="37">
        <v>2022</v>
      </c>
      <c r="C779" s="35" t="s">
        <v>681</v>
      </c>
      <c r="D779" s="32" t="s">
        <v>679</v>
      </c>
      <c r="E779" s="33" t="s">
        <v>680</v>
      </c>
      <c r="F779" s="34" t="s">
        <v>32</v>
      </c>
      <c r="G779" s="39">
        <f>ROUNDUP((Таблица1[[#This Row],[Дата представления]]-DATE(Таблица1[[#This Row],[Отчётный год]],12,31))/30.4,0)</f>
        <v>6</v>
      </c>
    </row>
    <row r="780" spans="2:7" x14ac:dyDescent="0.25">
      <c r="B780" s="37">
        <v>2022</v>
      </c>
      <c r="C780" s="35" t="s">
        <v>838</v>
      </c>
      <c r="D780" s="32" t="s">
        <v>839</v>
      </c>
      <c r="E780" s="33" t="s">
        <v>840</v>
      </c>
      <c r="F780" s="34" t="s">
        <v>30</v>
      </c>
      <c r="G780" s="39">
        <f>ROUNDUP((Таблица1[[#This Row],[Дата представления]]-DATE(Таблица1[[#This Row],[Отчётный год]],12,31))/30.4,0)</f>
        <v>6</v>
      </c>
    </row>
    <row r="781" spans="2:7" x14ac:dyDescent="0.25">
      <c r="B781" s="37">
        <v>2022</v>
      </c>
      <c r="C781" s="35" t="s">
        <v>905</v>
      </c>
      <c r="D781" s="32" t="s">
        <v>903</v>
      </c>
      <c r="E781" s="33" t="s">
        <v>904</v>
      </c>
      <c r="F781" s="34" t="s">
        <v>32</v>
      </c>
      <c r="G781" s="39">
        <f>ROUNDUP((Таблица1[[#This Row],[Дата представления]]-DATE(Таблица1[[#This Row],[Отчётный год]],12,31))/30.4,0)</f>
        <v>6</v>
      </c>
    </row>
    <row r="782" spans="2:7" x14ac:dyDescent="0.25">
      <c r="B782" s="37">
        <v>2022</v>
      </c>
      <c r="C782" s="35" t="s">
        <v>1025</v>
      </c>
      <c r="D782" s="32" t="s">
        <v>1026</v>
      </c>
      <c r="E782" s="33" t="s">
        <v>1027</v>
      </c>
      <c r="F782" s="34" t="s">
        <v>30</v>
      </c>
      <c r="G782" s="39">
        <f>ROUNDUP((Таблица1[[#This Row],[Дата представления]]-DATE(Таблица1[[#This Row],[Отчётный год]],12,31))/30.4,0)</f>
        <v>6</v>
      </c>
    </row>
    <row r="783" spans="2:7" x14ac:dyDescent="0.25">
      <c r="B783" s="37">
        <v>2022</v>
      </c>
      <c r="C783" s="35" t="s">
        <v>55</v>
      </c>
      <c r="D783" s="32" t="s">
        <v>53</v>
      </c>
      <c r="E783" s="33" t="s">
        <v>54</v>
      </c>
      <c r="F783" s="34" t="s">
        <v>32</v>
      </c>
      <c r="G783" s="39">
        <f>ROUNDUP((Таблица1[[#This Row],[Дата представления]]-DATE(Таблица1[[#This Row],[Отчётный год]],12,31))/30.4,0)</f>
        <v>6</v>
      </c>
    </row>
    <row r="784" spans="2:7" x14ac:dyDescent="0.25">
      <c r="B784" s="37">
        <v>2022</v>
      </c>
      <c r="C784" s="35" t="s">
        <v>974</v>
      </c>
      <c r="D784" s="32" t="s">
        <v>975</v>
      </c>
      <c r="E784" s="33" t="s">
        <v>976</v>
      </c>
      <c r="F784" s="34" t="s">
        <v>30</v>
      </c>
      <c r="G784" s="39">
        <f>ROUNDUP((Таблица1[[#This Row],[Дата представления]]-DATE(Таблица1[[#This Row],[Отчётный год]],12,31))/30.4,0)</f>
        <v>6</v>
      </c>
    </row>
    <row r="785" spans="2:7" x14ac:dyDescent="0.25">
      <c r="B785" s="37">
        <v>2022</v>
      </c>
      <c r="C785" s="35" t="s">
        <v>1328</v>
      </c>
      <c r="D785" s="32" t="s">
        <v>1329</v>
      </c>
      <c r="E785" s="33" t="s">
        <v>1330</v>
      </c>
      <c r="F785" s="34" t="s">
        <v>30</v>
      </c>
      <c r="G785" s="39">
        <f>ROUNDUP((Таблица1[[#This Row],[Дата представления]]-DATE(Таблица1[[#This Row],[Отчётный год]],12,31))/30.4,0)</f>
        <v>6</v>
      </c>
    </row>
    <row r="786" spans="2:7" x14ac:dyDescent="0.25">
      <c r="B786" s="37">
        <v>2022</v>
      </c>
      <c r="C786" s="35" t="s">
        <v>1053</v>
      </c>
      <c r="D786" s="32" t="s">
        <v>1054</v>
      </c>
      <c r="E786" s="33" t="s">
        <v>1055</v>
      </c>
      <c r="F786" s="34" t="s">
        <v>30</v>
      </c>
      <c r="G786" s="39">
        <f>ROUNDUP((Таблица1[[#This Row],[Дата представления]]-DATE(Таблица1[[#This Row],[Отчётный год]],12,31))/30.4,0)</f>
        <v>6</v>
      </c>
    </row>
    <row r="787" spans="2:7" x14ac:dyDescent="0.25">
      <c r="B787" s="37">
        <v>2022</v>
      </c>
      <c r="C787" s="35" t="s">
        <v>846</v>
      </c>
      <c r="D787" s="32" t="s">
        <v>847</v>
      </c>
      <c r="E787" s="33" t="s">
        <v>848</v>
      </c>
      <c r="F787" s="34" t="s">
        <v>30</v>
      </c>
      <c r="G787" s="39">
        <f>ROUNDUP((Таблица1[[#This Row],[Дата представления]]-DATE(Таблица1[[#This Row],[Отчётный год]],12,31))/30.4,0)</f>
        <v>6</v>
      </c>
    </row>
    <row r="788" spans="2:7" x14ac:dyDescent="0.25">
      <c r="B788" s="37">
        <v>2022</v>
      </c>
      <c r="C788" s="35" t="s">
        <v>52</v>
      </c>
      <c r="D788" s="32" t="s">
        <v>53</v>
      </c>
      <c r="E788" s="33" t="s">
        <v>54</v>
      </c>
      <c r="F788" s="34" t="s">
        <v>30</v>
      </c>
      <c r="G788" s="39">
        <f>ROUNDUP((Таблица1[[#This Row],[Дата представления]]-DATE(Таблица1[[#This Row],[Отчётный год]],12,31))/30.4,0)</f>
        <v>6</v>
      </c>
    </row>
    <row r="789" spans="2:7" x14ac:dyDescent="0.25">
      <c r="B789" s="37">
        <v>2022</v>
      </c>
      <c r="C789" s="35" t="s">
        <v>849</v>
      </c>
      <c r="D789" s="32" t="s">
        <v>847</v>
      </c>
      <c r="E789" s="33" t="s">
        <v>848</v>
      </c>
      <c r="F789" s="34" t="s">
        <v>32</v>
      </c>
      <c r="G789" s="39">
        <f>ROUNDUP((Таблица1[[#This Row],[Дата представления]]-DATE(Таблица1[[#This Row],[Отчётный год]],12,31))/30.4,0)</f>
        <v>6</v>
      </c>
    </row>
    <row r="790" spans="2:7" x14ac:dyDescent="0.25">
      <c r="B790" s="37">
        <v>2022</v>
      </c>
      <c r="C790" s="35" t="s">
        <v>35</v>
      </c>
      <c r="D790" s="32" t="s">
        <v>34</v>
      </c>
      <c r="E790" s="33" t="s">
        <v>4</v>
      </c>
      <c r="F790" s="34" t="s">
        <v>32</v>
      </c>
      <c r="G790" s="39">
        <f>ROUNDUP((Таблица1[[#This Row],[Дата представления]]-DATE(Таблица1[[#This Row],[Отчётный год]],12,31))/30.4,0)</f>
        <v>6</v>
      </c>
    </row>
    <row r="791" spans="2:7" x14ac:dyDescent="0.25">
      <c r="B791" s="37">
        <v>2022</v>
      </c>
      <c r="C791" s="35" t="s">
        <v>559</v>
      </c>
      <c r="D791" s="32" t="s">
        <v>560</v>
      </c>
      <c r="E791" s="33" t="s">
        <v>561</v>
      </c>
      <c r="F791" s="34" t="s">
        <v>30</v>
      </c>
      <c r="G791" s="39">
        <f>ROUNDUP((Таблица1[[#This Row],[Дата представления]]-DATE(Таблица1[[#This Row],[Отчётный год]],12,31))/30.4,0)</f>
        <v>6</v>
      </c>
    </row>
    <row r="792" spans="2:7" x14ac:dyDescent="0.25">
      <c r="B792" s="37">
        <v>2022</v>
      </c>
      <c r="C792" s="35" t="s">
        <v>822</v>
      </c>
      <c r="D792" s="32" t="s">
        <v>823</v>
      </c>
      <c r="E792" s="33" t="s">
        <v>824</v>
      </c>
      <c r="F792" s="34" t="s">
        <v>30</v>
      </c>
      <c r="G792" s="39">
        <f>ROUNDUP((Таблица1[[#This Row],[Дата представления]]-DATE(Таблица1[[#This Row],[Отчётный год]],12,31))/30.4,0)</f>
        <v>6</v>
      </c>
    </row>
    <row r="793" spans="2:7" x14ac:dyDescent="0.25">
      <c r="B793" s="37">
        <v>2022</v>
      </c>
      <c r="C793" s="35" t="s">
        <v>902</v>
      </c>
      <c r="D793" s="32" t="s">
        <v>903</v>
      </c>
      <c r="E793" s="33" t="s">
        <v>904</v>
      </c>
      <c r="F793" s="34" t="s">
        <v>30</v>
      </c>
      <c r="G793" s="39">
        <f>ROUNDUP((Таблица1[[#This Row],[Дата представления]]-DATE(Таблица1[[#This Row],[Отчётный год]],12,31))/30.4,0)</f>
        <v>6</v>
      </c>
    </row>
    <row r="794" spans="2:7" x14ac:dyDescent="0.25">
      <c r="B794" s="37">
        <v>2022</v>
      </c>
      <c r="C794" s="35" t="s">
        <v>725</v>
      </c>
      <c r="D794" s="32" t="s">
        <v>723</v>
      </c>
      <c r="E794" s="33" t="s">
        <v>724</v>
      </c>
      <c r="F794" s="34" t="s">
        <v>32</v>
      </c>
      <c r="G794" s="39">
        <f>ROUNDUP((Таблица1[[#This Row],[Дата представления]]-DATE(Таблица1[[#This Row],[Отчётный год]],12,31))/30.4,0)</f>
        <v>6</v>
      </c>
    </row>
    <row r="795" spans="2:7" x14ac:dyDescent="0.25">
      <c r="B795" s="37">
        <v>2022</v>
      </c>
      <c r="C795" s="35" t="s">
        <v>990</v>
      </c>
      <c r="D795" s="32" t="s">
        <v>991</v>
      </c>
      <c r="E795" s="33" t="s">
        <v>992</v>
      </c>
      <c r="F795" s="34" t="s">
        <v>30</v>
      </c>
      <c r="G795" s="39">
        <f>ROUNDUP((Таблица1[[#This Row],[Дата представления]]-DATE(Таблица1[[#This Row],[Отчётный год]],12,31))/30.4,0)</f>
        <v>6</v>
      </c>
    </row>
    <row r="796" spans="2:7" x14ac:dyDescent="0.25">
      <c r="B796" s="37">
        <v>2022</v>
      </c>
      <c r="C796" s="35" t="s">
        <v>1275</v>
      </c>
      <c r="D796" s="32" t="s">
        <v>1273</v>
      </c>
      <c r="E796" s="33" t="s">
        <v>1274</v>
      </c>
      <c r="F796" s="34" t="s">
        <v>32</v>
      </c>
      <c r="G796" s="39">
        <f>ROUNDUP((Таблица1[[#This Row],[Дата представления]]-DATE(Таблица1[[#This Row],[Отчётный год]],12,31))/30.4,0)</f>
        <v>6</v>
      </c>
    </row>
    <row r="797" spans="2:7" x14ac:dyDescent="0.25">
      <c r="B797" s="37">
        <v>2022</v>
      </c>
      <c r="C797" s="35" t="s">
        <v>1168</v>
      </c>
      <c r="D797" s="32" t="s">
        <v>1169</v>
      </c>
      <c r="E797" s="33" t="s">
        <v>1170</v>
      </c>
      <c r="F797" s="34" t="s">
        <v>30</v>
      </c>
      <c r="G797" s="39">
        <f>ROUNDUP((Таблица1[[#This Row],[Дата представления]]-DATE(Таблица1[[#This Row],[Отчётный год]],12,31))/30.4,0)</f>
        <v>6</v>
      </c>
    </row>
    <row r="798" spans="2:7" x14ac:dyDescent="0.25">
      <c r="B798" s="37">
        <v>2022</v>
      </c>
      <c r="C798" s="35" t="s">
        <v>1331</v>
      </c>
      <c r="D798" s="32" t="s">
        <v>1329</v>
      </c>
      <c r="E798" s="33" t="s">
        <v>1330</v>
      </c>
      <c r="F798" s="34" t="s">
        <v>32</v>
      </c>
      <c r="G798" s="39">
        <f>ROUNDUP((Таблица1[[#This Row],[Дата представления]]-DATE(Таблица1[[#This Row],[Отчётный год]],12,31))/30.4,0)</f>
        <v>6</v>
      </c>
    </row>
    <row r="799" spans="2:7" x14ac:dyDescent="0.25">
      <c r="B799" s="37">
        <v>2022</v>
      </c>
      <c r="C799" s="35" t="s">
        <v>1084</v>
      </c>
      <c r="D799" s="32" t="s">
        <v>1082</v>
      </c>
      <c r="E799" s="33" t="s">
        <v>1083</v>
      </c>
      <c r="F799" s="34" t="s">
        <v>32</v>
      </c>
      <c r="G799" s="39">
        <f>ROUNDUP((Таблица1[[#This Row],[Дата представления]]-DATE(Таблица1[[#This Row],[Отчётный год]],12,31))/30.4,0)</f>
        <v>6</v>
      </c>
    </row>
    <row r="800" spans="2:7" x14ac:dyDescent="0.25">
      <c r="B800" s="37">
        <v>2022</v>
      </c>
      <c r="C800" s="35" t="s">
        <v>749</v>
      </c>
      <c r="D800" s="32" t="s">
        <v>747</v>
      </c>
      <c r="E800" s="33" t="s">
        <v>748</v>
      </c>
      <c r="F800" s="34" t="s">
        <v>32</v>
      </c>
      <c r="G800" s="39">
        <f>ROUNDUP((Таблица1[[#This Row],[Дата представления]]-DATE(Таблица1[[#This Row],[Отчётный год]],12,31))/30.4,0)</f>
        <v>6</v>
      </c>
    </row>
    <row r="801" spans="2:7" x14ac:dyDescent="0.25">
      <c r="B801" s="37">
        <v>2022</v>
      </c>
      <c r="C801" s="35" t="s">
        <v>1049</v>
      </c>
      <c r="D801" s="32" t="s">
        <v>1050</v>
      </c>
      <c r="E801" s="33" t="s">
        <v>1051</v>
      </c>
      <c r="F801" s="34" t="s">
        <v>30</v>
      </c>
      <c r="G801" s="39">
        <f>ROUNDUP((Таблица1[[#This Row],[Дата представления]]-DATE(Таблица1[[#This Row],[Отчётный год]],12,31))/30.4,0)</f>
        <v>6</v>
      </c>
    </row>
    <row r="802" spans="2:7" x14ac:dyDescent="0.25">
      <c r="B802" s="37">
        <v>2022</v>
      </c>
      <c r="C802" s="35" t="s">
        <v>100</v>
      </c>
      <c r="D802" s="32" t="s">
        <v>101</v>
      </c>
      <c r="E802" s="33" t="s">
        <v>102</v>
      </c>
      <c r="F802" s="34" t="s">
        <v>30</v>
      </c>
      <c r="G802" s="39">
        <f>ROUNDUP((Таблица1[[#This Row],[Дата представления]]-DATE(Таблица1[[#This Row],[Отчётный год]],12,31))/30.4,0)</f>
        <v>6</v>
      </c>
    </row>
    <row r="803" spans="2:7" x14ac:dyDescent="0.25">
      <c r="B803" s="37">
        <v>2022</v>
      </c>
      <c r="C803" s="35" t="s">
        <v>678</v>
      </c>
      <c r="D803" s="32" t="s">
        <v>679</v>
      </c>
      <c r="E803" s="33" t="s">
        <v>680</v>
      </c>
      <c r="F803" s="34" t="s">
        <v>30</v>
      </c>
      <c r="G803" s="39">
        <f>ROUNDUP((Таблица1[[#This Row],[Дата представления]]-DATE(Таблица1[[#This Row],[Отчётный год]],12,31))/30.4,0)</f>
        <v>6</v>
      </c>
    </row>
    <row r="804" spans="2:7" x14ac:dyDescent="0.25">
      <c r="B804" s="37">
        <v>2022</v>
      </c>
      <c r="C804" s="35" t="s">
        <v>658</v>
      </c>
      <c r="D804" s="32" t="s">
        <v>659</v>
      </c>
      <c r="E804" s="33" t="s">
        <v>660</v>
      </c>
      <c r="F804" s="34" t="s">
        <v>30</v>
      </c>
      <c r="G804" s="39">
        <f>ROUNDUP((Таблица1[[#This Row],[Дата представления]]-DATE(Таблица1[[#This Row],[Отчётный год]],12,31))/30.4,0)</f>
        <v>6</v>
      </c>
    </row>
    <row r="805" spans="2:7" x14ac:dyDescent="0.25">
      <c r="B805" s="37">
        <v>2022</v>
      </c>
      <c r="C805" s="35" t="s">
        <v>1188</v>
      </c>
      <c r="D805" s="32" t="s">
        <v>1189</v>
      </c>
      <c r="E805" s="33" t="s">
        <v>1190</v>
      </c>
      <c r="F805" s="34" t="s">
        <v>30</v>
      </c>
      <c r="G805" s="39">
        <f>ROUNDUP((Таблица1[[#This Row],[Дата представления]]-DATE(Таблица1[[#This Row],[Отчётный год]],12,31))/30.4,0)</f>
        <v>6</v>
      </c>
    </row>
    <row r="806" spans="2:7" x14ac:dyDescent="0.25">
      <c r="B806" s="37">
        <v>2022</v>
      </c>
      <c r="C806" s="35" t="s">
        <v>785</v>
      </c>
      <c r="D806" s="32" t="s">
        <v>783</v>
      </c>
      <c r="E806" s="33" t="s">
        <v>784</v>
      </c>
      <c r="F806" s="34" t="s">
        <v>32</v>
      </c>
      <c r="G806" s="39">
        <f>ROUNDUP((Таблица1[[#This Row],[Дата представления]]-DATE(Таблица1[[#This Row],[Отчётный год]],12,31))/30.4,0)</f>
        <v>6</v>
      </c>
    </row>
    <row r="807" spans="2:7" x14ac:dyDescent="0.25">
      <c r="B807" s="37">
        <v>2022</v>
      </c>
      <c r="C807" s="35" t="s">
        <v>782</v>
      </c>
      <c r="D807" s="32" t="s">
        <v>783</v>
      </c>
      <c r="E807" s="33" t="s">
        <v>784</v>
      </c>
      <c r="F807" s="34" t="s">
        <v>30</v>
      </c>
      <c r="G807" s="39">
        <f>ROUNDUP((Таблица1[[#This Row],[Дата представления]]-DATE(Таблица1[[#This Row],[Отчётный год]],12,31))/30.4,0)</f>
        <v>6</v>
      </c>
    </row>
    <row r="808" spans="2:7" x14ac:dyDescent="0.25">
      <c r="B808" s="37">
        <v>2022</v>
      </c>
      <c r="C808" s="35" t="s">
        <v>168</v>
      </c>
      <c r="D808" s="32" t="s">
        <v>169</v>
      </c>
      <c r="E808" s="33" t="s">
        <v>170</v>
      </c>
      <c r="F808" s="34" t="s">
        <v>30</v>
      </c>
      <c r="G808" s="39">
        <f>ROUNDUP((Таблица1[[#This Row],[Дата представления]]-DATE(Таблица1[[#This Row],[Отчётный год]],12,31))/30.4,0)</f>
        <v>6</v>
      </c>
    </row>
    <row r="809" spans="2:7" x14ac:dyDescent="0.25">
      <c r="B809" s="37">
        <v>2022</v>
      </c>
      <c r="C809" s="35" t="s">
        <v>878</v>
      </c>
      <c r="D809" s="32" t="s">
        <v>879</v>
      </c>
      <c r="E809" s="33" t="s">
        <v>880</v>
      </c>
      <c r="F809" s="34" t="s">
        <v>30</v>
      </c>
      <c r="G809" s="39">
        <f>ROUNDUP((Таблица1[[#This Row],[Дата представления]]-DATE(Таблица1[[#This Row],[Отчётный год]],12,31))/30.4,0)</f>
        <v>6</v>
      </c>
    </row>
    <row r="810" spans="2:7" x14ac:dyDescent="0.25">
      <c r="B810" s="37">
        <v>2022</v>
      </c>
      <c r="C810" s="35" t="s">
        <v>786</v>
      </c>
      <c r="D810" s="32" t="s">
        <v>787</v>
      </c>
      <c r="E810" s="33" t="s">
        <v>788</v>
      </c>
      <c r="F810" s="34" t="s">
        <v>30</v>
      </c>
      <c r="G810" s="39">
        <f>ROUNDUP((Таблица1[[#This Row],[Дата представления]]-DATE(Таблица1[[#This Row],[Отчётный год]],12,31))/30.4,0)</f>
        <v>6</v>
      </c>
    </row>
    <row r="811" spans="2:7" x14ac:dyDescent="0.25">
      <c r="B811" s="37">
        <v>2022</v>
      </c>
      <c r="C811" s="35" t="s">
        <v>263</v>
      </c>
      <c r="D811" s="32" t="s">
        <v>261</v>
      </c>
      <c r="E811" s="33" t="s">
        <v>262</v>
      </c>
      <c r="F811" s="34" t="s">
        <v>32</v>
      </c>
      <c r="G811" s="39">
        <f>ROUNDUP((Таблица1[[#This Row],[Дата представления]]-DATE(Таблица1[[#This Row],[Отчётный год]],12,31))/30.4,0)</f>
        <v>6</v>
      </c>
    </row>
    <row r="812" spans="2:7" x14ac:dyDescent="0.25">
      <c r="B812" s="37">
        <v>2022</v>
      </c>
      <c r="C812" s="35" t="s">
        <v>1014</v>
      </c>
      <c r="D812" s="32" t="s">
        <v>1015</v>
      </c>
      <c r="E812" s="33" t="s">
        <v>1016</v>
      </c>
      <c r="F812" s="34" t="s">
        <v>30</v>
      </c>
      <c r="G812" s="39">
        <f>ROUNDUP((Таблица1[[#This Row],[Дата представления]]-DATE(Таблица1[[#This Row],[Отчётный год]],12,31))/30.4,0)</f>
        <v>6</v>
      </c>
    </row>
    <row r="813" spans="2:7" x14ac:dyDescent="0.25">
      <c r="B813" s="37">
        <v>2022</v>
      </c>
      <c r="C813" s="35" t="s">
        <v>1272</v>
      </c>
      <c r="D813" s="32" t="s">
        <v>1273</v>
      </c>
      <c r="E813" s="33" t="s">
        <v>1274</v>
      </c>
      <c r="F813" s="34" t="s">
        <v>30</v>
      </c>
      <c r="G813" s="39">
        <f>ROUNDUP((Таблица1[[#This Row],[Дата представления]]-DATE(Таблица1[[#This Row],[Отчётный год]],12,31))/30.4,0)</f>
        <v>6</v>
      </c>
    </row>
    <row r="814" spans="2:7" x14ac:dyDescent="0.25">
      <c r="B814" s="37">
        <v>2022</v>
      </c>
      <c r="C814" s="35" t="s">
        <v>1203</v>
      </c>
      <c r="D814" s="32" t="s">
        <v>1201</v>
      </c>
      <c r="E814" s="33" t="s">
        <v>1202</v>
      </c>
      <c r="F814" s="34" t="s">
        <v>32</v>
      </c>
      <c r="G814" s="39">
        <f>ROUNDUP((Таблица1[[#This Row],[Дата представления]]-DATE(Таблица1[[#This Row],[Отчётный год]],12,31))/30.4,0)</f>
        <v>6</v>
      </c>
    </row>
    <row r="815" spans="2:7" x14ac:dyDescent="0.25">
      <c r="B815" s="37">
        <v>2022</v>
      </c>
      <c r="C815" s="35" t="s">
        <v>488</v>
      </c>
      <c r="D815" s="32" t="s">
        <v>489</v>
      </c>
      <c r="E815" s="33" t="s">
        <v>490</v>
      </c>
      <c r="F815" s="34" t="s">
        <v>30</v>
      </c>
      <c r="G815" s="39">
        <f>ROUNDUP((Таблица1[[#This Row],[Дата представления]]-DATE(Таблица1[[#This Row],[Отчётный год]],12,31))/30.4,0)</f>
        <v>6</v>
      </c>
    </row>
    <row r="816" spans="2:7" x14ac:dyDescent="0.25">
      <c r="B816" s="37">
        <v>2022</v>
      </c>
      <c r="C816" s="35" t="s">
        <v>1144</v>
      </c>
      <c r="D816" s="32" t="s">
        <v>1145</v>
      </c>
      <c r="E816" s="33" t="s">
        <v>1146</v>
      </c>
      <c r="F816" s="34" t="s">
        <v>30</v>
      </c>
      <c r="G816" s="39">
        <f>ROUNDUP((Таблица1[[#This Row],[Дата представления]]-DATE(Таблица1[[#This Row],[Отчётный год]],12,31))/30.4,0)</f>
        <v>6</v>
      </c>
    </row>
    <row r="817" spans="2:7" x14ac:dyDescent="0.25">
      <c r="B817" s="37">
        <v>2022</v>
      </c>
      <c r="C817" s="35" t="s">
        <v>1200</v>
      </c>
      <c r="D817" s="32" t="s">
        <v>1201</v>
      </c>
      <c r="E817" s="33" t="s">
        <v>1202</v>
      </c>
      <c r="F817" s="34" t="s">
        <v>30</v>
      </c>
      <c r="G817" s="39">
        <f>ROUNDUP((Таблица1[[#This Row],[Дата представления]]-DATE(Таблица1[[#This Row],[Отчётный год]],12,31))/30.4,0)</f>
        <v>6</v>
      </c>
    </row>
    <row r="818" spans="2:7" x14ac:dyDescent="0.25">
      <c r="B818" s="37">
        <v>2022</v>
      </c>
      <c r="C818" s="35" t="s">
        <v>789</v>
      </c>
      <c r="D818" s="32" t="s">
        <v>787</v>
      </c>
      <c r="E818" s="33" t="s">
        <v>788</v>
      </c>
      <c r="F818" s="34" t="s">
        <v>32</v>
      </c>
      <c r="G818" s="39">
        <f>ROUNDUP((Таблица1[[#This Row],[Дата представления]]-DATE(Таблица1[[#This Row],[Отчётный год]],12,31))/30.4,0)</f>
        <v>6</v>
      </c>
    </row>
    <row r="819" spans="2:7" x14ac:dyDescent="0.25">
      <c r="B819" s="37">
        <v>2022</v>
      </c>
      <c r="C819" s="35" t="s">
        <v>296</v>
      </c>
      <c r="D819" s="32" t="s">
        <v>297</v>
      </c>
      <c r="E819" s="33" t="s">
        <v>298</v>
      </c>
      <c r="F819" s="34" t="s">
        <v>30</v>
      </c>
      <c r="G819" s="39">
        <f>ROUNDUP((Таблица1[[#This Row],[Дата представления]]-DATE(Таблица1[[#This Row],[Отчётный год]],12,31))/30.4,0)</f>
        <v>6</v>
      </c>
    </row>
    <row r="820" spans="2:7" x14ac:dyDescent="0.25">
      <c r="B820" s="37">
        <v>2022</v>
      </c>
      <c r="C820" s="35" t="s">
        <v>890</v>
      </c>
      <c r="D820" s="32" t="s">
        <v>891</v>
      </c>
      <c r="E820" s="33" t="s">
        <v>892</v>
      </c>
      <c r="F820" s="34" t="s">
        <v>30</v>
      </c>
      <c r="G820" s="39">
        <f>ROUNDUP((Таблица1[[#This Row],[Дата представления]]-DATE(Таблица1[[#This Row],[Отчётный год]],12,31))/30.4,0)</f>
        <v>6</v>
      </c>
    </row>
    <row r="821" spans="2:7" x14ac:dyDescent="0.25">
      <c r="B821" s="37">
        <v>2022</v>
      </c>
      <c r="C821" s="35" t="s">
        <v>714</v>
      </c>
      <c r="D821" s="32" t="s">
        <v>715</v>
      </c>
      <c r="E821" s="33" t="s">
        <v>716</v>
      </c>
      <c r="F821" s="34" t="s">
        <v>30</v>
      </c>
      <c r="G821" s="39">
        <f>ROUNDUP((Таблица1[[#This Row],[Дата представления]]-DATE(Таблица1[[#This Row],[Отчётный год]],12,31))/30.4,0)</f>
        <v>6</v>
      </c>
    </row>
    <row r="822" spans="2:7" x14ac:dyDescent="0.25">
      <c r="B822" s="37">
        <v>2022</v>
      </c>
      <c r="C822" s="35" t="s">
        <v>1319</v>
      </c>
      <c r="D822" s="32" t="s">
        <v>1317</v>
      </c>
      <c r="E822" s="33" t="s">
        <v>1318</v>
      </c>
      <c r="F822" s="34" t="s">
        <v>32</v>
      </c>
      <c r="G822" s="39">
        <f>ROUNDUP((Таблица1[[#This Row],[Дата представления]]-DATE(Таблица1[[#This Row],[Отчётный год]],12,31))/30.4,0)</f>
        <v>6</v>
      </c>
    </row>
    <row r="823" spans="2:7" x14ac:dyDescent="0.25">
      <c r="B823" s="37">
        <v>2022</v>
      </c>
      <c r="C823" s="35" t="s">
        <v>1009</v>
      </c>
      <c r="D823" s="32" t="s">
        <v>1007</v>
      </c>
      <c r="E823" s="33" t="s">
        <v>1008</v>
      </c>
      <c r="F823" s="34" t="s">
        <v>32</v>
      </c>
      <c r="G823" s="39">
        <f>ROUNDUP((Таблица1[[#This Row],[Дата представления]]-DATE(Таблица1[[#This Row],[Отчётный год]],12,31))/30.4,0)</f>
        <v>6</v>
      </c>
    </row>
    <row r="824" spans="2:7" x14ac:dyDescent="0.25">
      <c r="B824" s="37">
        <v>2022</v>
      </c>
      <c r="C824" s="35" t="s">
        <v>821</v>
      </c>
      <c r="D824" s="32" t="s">
        <v>819</v>
      </c>
      <c r="E824" s="33" t="s">
        <v>820</v>
      </c>
      <c r="F824" s="34" t="s">
        <v>32</v>
      </c>
      <c r="G824" s="39">
        <f>ROUNDUP((Таблица1[[#This Row],[Дата представления]]-DATE(Таблица1[[#This Row],[Отчётный год]],12,31))/30.4,0)</f>
        <v>6</v>
      </c>
    </row>
    <row r="825" spans="2:7" x14ac:dyDescent="0.25">
      <c r="B825" s="37">
        <v>2022</v>
      </c>
      <c r="C825" s="35" t="s">
        <v>993</v>
      </c>
      <c r="D825" s="32" t="s">
        <v>991</v>
      </c>
      <c r="E825" s="33" t="s">
        <v>992</v>
      </c>
      <c r="F825" s="34" t="s">
        <v>32</v>
      </c>
      <c r="G825" s="39">
        <f>ROUNDUP((Таблица1[[#This Row],[Дата представления]]-DATE(Таблица1[[#This Row],[Отчётный год]],12,31))/30.4,0)</f>
        <v>6</v>
      </c>
    </row>
    <row r="826" spans="2:7" x14ac:dyDescent="0.25">
      <c r="B826" s="37">
        <v>2022</v>
      </c>
      <c r="C826" s="35" t="s">
        <v>1006</v>
      </c>
      <c r="D826" s="32" t="s">
        <v>1007</v>
      </c>
      <c r="E826" s="33" t="s">
        <v>1008</v>
      </c>
      <c r="F826" s="34" t="s">
        <v>30</v>
      </c>
      <c r="G826" s="39">
        <f>ROUNDUP((Таблица1[[#This Row],[Дата представления]]-DATE(Таблица1[[#This Row],[Отчётный год]],12,31))/30.4,0)</f>
        <v>6</v>
      </c>
    </row>
    <row r="827" spans="2:7" x14ac:dyDescent="0.25">
      <c r="B827" s="37">
        <v>2022</v>
      </c>
      <c r="C827" s="35" t="s">
        <v>1304</v>
      </c>
      <c r="D827" s="32" t="s">
        <v>1305</v>
      </c>
      <c r="E827" s="33" t="s">
        <v>1306</v>
      </c>
      <c r="F827" s="34" t="s">
        <v>30</v>
      </c>
      <c r="G827" s="39">
        <f>ROUNDUP((Таблица1[[#This Row],[Дата представления]]-DATE(Таблица1[[#This Row],[Отчётный год]],12,31))/30.4,0)</f>
        <v>6</v>
      </c>
    </row>
    <row r="828" spans="2:7" x14ac:dyDescent="0.25">
      <c r="B828" s="37">
        <v>2022</v>
      </c>
      <c r="C828" s="35" t="s">
        <v>1367</v>
      </c>
      <c r="D828" s="32" t="s">
        <v>1365</v>
      </c>
      <c r="E828" s="33" t="s">
        <v>1366</v>
      </c>
      <c r="F828" s="34" t="s">
        <v>32</v>
      </c>
      <c r="G828" s="39">
        <f>ROUNDUP((Таблица1[[#This Row],[Дата представления]]-DATE(Таблица1[[#This Row],[Отчётный год]],12,31))/30.4,0)</f>
        <v>6</v>
      </c>
    </row>
    <row r="829" spans="2:7" x14ac:dyDescent="0.25">
      <c r="B829" s="37">
        <v>2022</v>
      </c>
      <c r="C829" s="35" t="s">
        <v>1364</v>
      </c>
      <c r="D829" s="32" t="s">
        <v>1365</v>
      </c>
      <c r="E829" s="33" t="s">
        <v>1366</v>
      </c>
      <c r="F829" s="34" t="s">
        <v>30</v>
      </c>
      <c r="G829" s="39">
        <f>ROUNDUP((Таблица1[[#This Row],[Дата представления]]-DATE(Таблица1[[#This Row],[Отчётный год]],12,31))/30.4,0)</f>
        <v>6</v>
      </c>
    </row>
    <row r="830" spans="2:7" x14ac:dyDescent="0.25">
      <c r="B830" s="37">
        <v>2022</v>
      </c>
      <c r="C830" s="35" t="s">
        <v>1081</v>
      </c>
      <c r="D830" s="32" t="s">
        <v>1082</v>
      </c>
      <c r="E830" s="33" t="s">
        <v>1083</v>
      </c>
      <c r="F830" s="34" t="s">
        <v>30</v>
      </c>
      <c r="G830" s="39">
        <f>ROUNDUP((Таблица1[[#This Row],[Дата представления]]-DATE(Таблица1[[#This Row],[Отчётный год]],12,31))/30.4,0)</f>
        <v>6</v>
      </c>
    </row>
    <row r="831" spans="2:7" x14ac:dyDescent="0.25">
      <c r="B831" s="37">
        <v>2022</v>
      </c>
      <c r="C831" s="35" t="s">
        <v>834</v>
      </c>
      <c r="D831" s="32" t="s">
        <v>835</v>
      </c>
      <c r="E831" s="33" t="s">
        <v>836</v>
      </c>
      <c r="F831" s="34" t="s">
        <v>30</v>
      </c>
      <c r="G831" s="39">
        <f>ROUNDUP((Таблица1[[#This Row],[Дата представления]]-DATE(Таблица1[[#This Row],[Отчётный год]],12,31))/30.4,0)</f>
        <v>6</v>
      </c>
    </row>
    <row r="832" spans="2:7" x14ac:dyDescent="0.25">
      <c r="B832" s="37">
        <v>2022</v>
      </c>
      <c r="C832" s="35" t="s">
        <v>734</v>
      </c>
      <c r="D832" s="32" t="s">
        <v>735</v>
      </c>
      <c r="E832" s="33" t="s">
        <v>736</v>
      </c>
      <c r="F832" s="34" t="s">
        <v>30</v>
      </c>
      <c r="G832" s="39">
        <f>ROUNDUP((Таблица1[[#This Row],[Дата представления]]-DATE(Таблица1[[#This Row],[Отчётный год]],12,31))/30.4,0)</f>
        <v>6</v>
      </c>
    </row>
    <row r="833" spans="2:7" x14ac:dyDescent="0.25">
      <c r="B833" s="37">
        <v>2022</v>
      </c>
      <c r="C833" s="35" t="s">
        <v>196</v>
      </c>
      <c r="D833" s="32" t="s">
        <v>197</v>
      </c>
      <c r="E833" s="33" t="s">
        <v>198</v>
      </c>
      <c r="F833" s="34" t="s">
        <v>30</v>
      </c>
      <c r="G833" s="39">
        <f>ROUNDUP((Таблица1[[#This Row],[Дата представления]]-DATE(Таблица1[[#This Row],[Отчётный год]],12,31))/30.4,0)</f>
        <v>6</v>
      </c>
    </row>
    <row r="834" spans="2:7" x14ac:dyDescent="0.25">
      <c r="B834" s="37">
        <v>2022</v>
      </c>
      <c r="C834" s="35" t="s">
        <v>906</v>
      </c>
      <c r="D834" s="32" t="s">
        <v>907</v>
      </c>
      <c r="E834" s="33" t="s">
        <v>908</v>
      </c>
      <c r="F834" s="34" t="s">
        <v>30</v>
      </c>
      <c r="G834" s="39">
        <f>ROUNDUP((Таблица1[[#This Row],[Дата представления]]-DATE(Таблица1[[#This Row],[Отчётный год]],12,31))/30.4,0)</f>
        <v>6</v>
      </c>
    </row>
    <row r="835" spans="2:7" x14ac:dyDescent="0.25">
      <c r="B835" s="37">
        <v>2022</v>
      </c>
      <c r="C835" s="35" t="s">
        <v>606</v>
      </c>
      <c r="D835" s="32" t="s">
        <v>607</v>
      </c>
      <c r="E835" s="33" t="s">
        <v>608</v>
      </c>
      <c r="F835" s="34" t="s">
        <v>30</v>
      </c>
      <c r="G835" s="39">
        <f>ROUNDUP((Таблица1[[#This Row],[Дата представления]]-DATE(Таблица1[[#This Row],[Отчётный год]],12,31))/30.4,0)</f>
        <v>6</v>
      </c>
    </row>
    <row r="836" spans="2:7" x14ac:dyDescent="0.25">
      <c r="B836" s="37">
        <v>2022</v>
      </c>
      <c r="C836" s="35" t="s">
        <v>1105</v>
      </c>
      <c r="D836" s="32" t="s">
        <v>1106</v>
      </c>
      <c r="E836" s="33" t="s">
        <v>1107</v>
      </c>
      <c r="F836" s="34" t="s">
        <v>30</v>
      </c>
      <c r="G836" s="39">
        <f>ROUNDUP((Таблица1[[#This Row],[Дата представления]]-DATE(Таблица1[[#This Row],[Отчётный год]],12,31))/30.4,0)</f>
        <v>6</v>
      </c>
    </row>
    <row r="837" spans="2:7" x14ac:dyDescent="0.25">
      <c r="B837" s="37">
        <v>2022</v>
      </c>
      <c r="C837" s="35" t="s">
        <v>1108</v>
      </c>
      <c r="D837" s="32" t="s">
        <v>1106</v>
      </c>
      <c r="E837" s="33" t="s">
        <v>1107</v>
      </c>
      <c r="F837" s="34" t="s">
        <v>32</v>
      </c>
      <c r="G837" s="39">
        <f>ROUNDUP((Таблица1[[#This Row],[Дата представления]]-DATE(Таблица1[[#This Row],[Отчётный год]],12,31))/30.4,0)</f>
        <v>6</v>
      </c>
    </row>
    <row r="838" spans="2:7" x14ac:dyDescent="0.25">
      <c r="B838" s="37">
        <v>2022</v>
      </c>
      <c r="C838" s="35" t="s">
        <v>391</v>
      </c>
      <c r="D838" s="32" t="s">
        <v>389</v>
      </c>
      <c r="E838" s="33" t="s">
        <v>390</v>
      </c>
      <c r="F838" s="34" t="s">
        <v>32</v>
      </c>
      <c r="G838" s="39">
        <f>ROUNDUP((Таблица1[[#This Row],[Дата представления]]-DATE(Таблица1[[#This Row],[Отчётный год]],12,31))/30.4,0)</f>
        <v>6</v>
      </c>
    </row>
    <row r="839" spans="2:7" x14ac:dyDescent="0.25">
      <c r="B839" s="37">
        <v>2022</v>
      </c>
      <c r="C839" s="35" t="s">
        <v>512</v>
      </c>
      <c r="D839" s="32" t="s">
        <v>513</v>
      </c>
      <c r="E839" s="33" t="s">
        <v>514</v>
      </c>
      <c r="F839" s="34" t="s">
        <v>30</v>
      </c>
      <c r="G839" s="39">
        <f>ROUNDUP((Таблица1[[#This Row],[Дата представления]]-DATE(Таблица1[[#This Row],[Отчётный год]],12,31))/30.4,0)</f>
        <v>6</v>
      </c>
    </row>
    <row r="840" spans="2:7" x14ac:dyDescent="0.25">
      <c r="B840" s="37">
        <v>2022</v>
      </c>
      <c r="C840" s="35" t="s">
        <v>1140</v>
      </c>
      <c r="D840" s="32" t="s">
        <v>1141</v>
      </c>
      <c r="E840" s="33" t="s">
        <v>1142</v>
      </c>
      <c r="F840" s="34" t="s">
        <v>30</v>
      </c>
      <c r="G840" s="39">
        <f>ROUNDUP((Таблица1[[#This Row],[Дата представления]]-DATE(Таблица1[[#This Row],[Отчётный год]],12,31))/30.4,0)</f>
        <v>6</v>
      </c>
    </row>
    <row r="841" spans="2:7" x14ac:dyDescent="0.25">
      <c r="B841" s="37">
        <v>2022</v>
      </c>
      <c r="C841" s="35" t="s">
        <v>737</v>
      </c>
      <c r="D841" s="32" t="s">
        <v>735</v>
      </c>
      <c r="E841" s="33" t="s">
        <v>736</v>
      </c>
      <c r="F841" s="34" t="s">
        <v>32</v>
      </c>
      <c r="G841" s="39">
        <f>ROUNDUP((Таблица1[[#This Row],[Дата представления]]-DATE(Таблица1[[#This Row],[Отчётный год]],12,31))/30.4,0)</f>
        <v>6</v>
      </c>
    </row>
    <row r="842" spans="2:7" x14ac:dyDescent="0.25">
      <c r="B842" s="37">
        <v>2022</v>
      </c>
      <c r="C842" s="35" t="s">
        <v>1324</v>
      </c>
      <c r="D842" s="32" t="s">
        <v>1325</v>
      </c>
      <c r="E842" s="33" t="s">
        <v>1326</v>
      </c>
      <c r="F842" s="34" t="s">
        <v>30</v>
      </c>
      <c r="G842" s="39">
        <f>ROUNDUP((Таблица1[[#This Row],[Дата представления]]-DATE(Таблица1[[#This Row],[Отчётный год]],12,31))/30.4,0)</f>
        <v>6</v>
      </c>
    </row>
    <row r="843" spans="2:7" x14ac:dyDescent="0.25">
      <c r="B843" s="37">
        <v>2022</v>
      </c>
      <c r="C843" s="35" t="s">
        <v>762</v>
      </c>
      <c r="D843" s="32" t="s">
        <v>763</v>
      </c>
      <c r="E843" s="33" t="s">
        <v>764</v>
      </c>
      <c r="F843" s="34" t="s">
        <v>30</v>
      </c>
      <c r="G843" s="39">
        <f>ROUNDUP((Таблица1[[#This Row],[Дата представления]]-DATE(Таблица1[[#This Row],[Отчётный год]],12,31))/30.4,0)</f>
        <v>6</v>
      </c>
    </row>
    <row r="844" spans="2:7" x14ac:dyDescent="0.25">
      <c r="B844" s="37">
        <v>2022</v>
      </c>
      <c r="C844" s="35" t="s">
        <v>103</v>
      </c>
      <c r="D844" s="32" t="s">
        <v>101</v>
      </c>
      <c r="E844" s="33" t="s">
        <v>102</v>
      </c>
      <c r="F844" s="34" t="s">
        <v>32</v>
      </c>
      <c r="G844" s="39">
        <f>ROUNDUP((Таблица1[[#This Row],[Дата представления]]-DATE(Таблица1[[#This Row],[Отчётный год]],12,31))/30.4,0)</f>
        <v>6</v>
      </c>
    </row>
    <row r="845" spans="2:7" x14ac:dyDescent="0.25">
      <c r="B845" s="37">
        <v>2022</v>
      </c>
      <c r="C845" s="35" t="s">
        <v>746</v>
      </c>
      <c r="D845" s="32" t="s">
        <v>747</v>
      </c>
      <c r="E845" s="33" t="s">
        <v>748</v>
      </c>
      <c r="F845" s="34" t="s">
        <v>30</v>
      </c>
      <c r="G845" s="39">
        <f>ROUNDUP((Таблица1[[#This Row],[Дата представления]]-DATE(Таблица1[[#This Row],[Отчётный год]],12,31))/30.4,0)</f>
        <v>6</v>
      </c>
    </row>
    <row r="846" spans="2:7" x14ac:dyDescent="0.25">
      <c r="B846" s="37">
        <v>2022</v>
      </c>
      <c r="C846" s="35" t="s">
        <v>865</v>
      </c>
      <c r="D846" s="32" t="s">
        <v>863</v>
      </c>
      <c r="E846" s="33" t="s">
        <v>864</v>
      </c>
      <c r="F846" s="34" t="s">
        <v>32</v>
      </c>
      <c r="G846" s="39">
        <f>ROUNDUP((Таблица1[[#This Row],[Дата представления]]-DATE(Таблица1[[#This Row],[Отчётный год]],12,31))/30.4,0)</f>
        <v>6</v>
      </c>
    </row>
    <row r="847" spans="2:7" x14ac:dyDescent="0.25">
      <c r="B847" s="37">
        <v>2022</v>
      </c>
      <c r="C847" s="35" t="s">
        <v>1327</v>
      </c>
      <c r="D847" s="32" t="s">
        <v>1325</v>
      </c>
      <c r="E847" s="33" t="s">
        <v>1326</v>
      </c>
      <c r="F847" s="34" t="s">
        <v>32</v>
      </c>
      <c r="G847" s="39">
        <f>ROUNDUP((Таблица1[[#This Row],[Дата представления]]-DATE(Таблица1[[#This Row],[Отчётный год]],12,31))/30.4,0)</f>
        <v>6</v>
      </c>
    </row>
    <row r="848" spans="2:7" x14ac:dyDescent="0.25">
      <c r="B848" s="37">
        <v>2022</v>
      </c>
      <c r="C848" s="35" t="s">
        <v>910</v>
      </c>
      <c r="D848" s="32" t="s">
        <v>911</v>
      </c>
      <c r="E848" s="33" t="s">
        <v>912</v>
      </c>
      <c r="F848" s="34" t="s">
        <v>30</v>
      </c>
      <c r="G848" s="39">
        <f>ROUNDUP((Таблица1[[#This Row],[Дата представления]]-DATE(Таблица1[[#This Row],[Отчётный год]],12,31))/30.4,0)</f>
        <v>6</v>
      </c>
    </row>
    <row r="849" spans="2:7" x14ac:dyDescent="0.25">
      <c r="B849" s="37">
        <v>2022</v>
      </c>
      <c r="C849" s="35" t="s">
        <v>152</v>
      </c>
      <c r="D849" s="32" t="s">
        <v>153</v>
      </c>
      <c r="E849" s="33" t="s">
        <v>154</v>
      </c>
      <c r="F849" s="34" t="s">
        <v>30</v>
      </c>
      <c r="G849" s="39">
        <f>ROUNDUP((Таблица1[[#This Row],[Дата представления]]-DATE(Таблица1[[#This Row],[Отчётный год]],12,31))/30.4,0)</f>
        <v>6</v>
      </c>
    </row>
    <row r="850" spans="2:7" x14ac:dyDescent="0.25">
      <c r="B850" s="37">
        <v>2022</v>
      </c>
      <c r="C850" s="35" t="s">
        <v>155</v>
      </c>
      <c r="D850" s="32" t="s">
        <v>153</v>
      </c>
      <c r="E850" s="33" t="s">
        <v>154</v>
      </c>
      <c r="F850" s="34" t="s">
        <v>32</v>
      </c>
      <c r="G850" s="39">
        <f>ROUNDUP((Таблица1[[#This Row],[Дата представления]]-DATE(Таблица1[[#This Row],[Отчётный год]],12,31))/30.4,0)</f>
        <v>6</v>
      </c>
    </row>
    <row r="851" spans="2:7" x14ac:dyDescent="0.25">
      <c r="B851" s="37">
        <v>2022</v>
      </c>
      <c r="C851" s="35" t="s">
        <v>1344</v>
      </c>
      <c r="D851" s="32" t="s">
        <v>1345</v>
      </c>
      <c r="E851" s="33" t="s">
        <v>1346</v>
      </c>
      <c r="F851" s="34" t="s">
        <v>30</v>
      </c>
      <c r="G851" s="39">
        <f>ROUNDUP((Таблица1[[#This Row],[Дата представления]]-DATE(Таблица1[[#This Row],[Отчётный год]],12,31))/30.4,0)</f>
        <v>6</v>
      </c>
    </row>
    <row r="852" spans="2:7" x14ac:dyDescent="0.25">
      <c r="B852" s="37">
        <v>2022</v>
      </c>
      <c r="C852" s="35" t="s">
        <v>654</v>
      </c>
      <c r="D852" s="32" t="s">
        <v>655</v>
      </c>
      <c r="E852" s="33" t="s">
        <v>656</v>
      </c>
      <c r="F852" s="34" t="s">
        <v>30</v>
      </c>
      <c r="G852" s="39">
        <f>ROUNDUP((Таблица1[[#This Row],[Дата представления]]-DATE(Таблица1[[#This Row],[Отчётный год]],12,31))/30.4,0)</f>
        <v>6</v>
      </c>
    </row>
    <row r="853" spans="2:7" x14ac:dyDescent="0.25">
      <c r="B853" s="37">
        <v>2022</v>
      </c>
      <c r="C853" s="35" t="s">
        <v>256</v>
      </c>
      <c r="D853" s="32" t="s">
        <v>257</v>
      </c>
      <c r="E853" s="33" t="s">
        <v>258</v>
      </c>
      <c r="F853" s="34" t="s">
        <v>30</v>
      </c>
      <c r="G853" s="39">
        <f>ROUNDUP((Таблица1[[#This Row],[Дата представления]]-DATE(Таблица1[[#This Row],[Отчётный год]],12,31))/30.4,0)</f>
        <v>6</v>
      </c>
    </row>
    <row r="854" spans="2:7" x14ac:dyDescent="0.25">
      <c r="B854" s="37">
        <v>2022</v>
      </c>
      <c r="C854" s="35" t="s">
        <v>1069</v>
      </c>
      <c r="D854" s="32" t="s">
        <v>1070</v>
      </c>
      <c r="E854" s="33" t="s">
        <v>1071</v>
      </c>
      <c r="F854" s="34" t="s">
        <v>30</v>
      </c>
      <c r="G854" s="39">
        <f>ROUNDUP((Таблица1[[#This Row],[Дата представления]]-DATE(Таблица1[[#This Row],[Отчётный год]],12,31))/30.4,0)</f>
        <v>6</v>
      </c>
    </row>
    <row r="855" spans="2:7" x14ac:dyDescent="0.25">
      <c r="B855" s="37">
        <v>2022</v>
      </c>
      <c r="C855" s="35" t="s">
        <v>1060</v>
      </c>
      <c r="D855" s="32" t="s">
        <v>1058</v>
      </c>
      <c r="E855" s="33" t="s">
        <v>1059</v>
      </c>
      <c r="F855" s="34" t="s">
        <v>32</v>
      </c>
      <c r="G855" s="39">
        <f>ROUNDUP((Таблица1[[#This Row],[Дата представления]]-DATE(Таблица1[[#This Row],[Отчётный год]],12,31))/30.4,0)</f>
        <v>6</v>
      </c>
    </row>
    <row r="856" spans="2:7" x14ac:dyDescent="0.25">
      <c r="B856" s="37">
        <v>2022</v>
      </c>
      <c r="C856" s="35" t="s">
        <v>544</v>
      </c>
      <c r="D856" s="32" t="s">
        <v>545</v>
      </c>
      <c r="E856" s="33" t="s">
        <v>546</v>
      </c>
      <c r="F856" s="34" t="s">
        <v>30</v>
      </c>
      <c r="G856" s="39">
        <f>ROUNDUP((Таблица1[[#This Row],[Дата представления]]-DATE(Таблица1[[#This Row],[Отчётный год]],12,31))/30.4,0)</f>
        <v>6</v>
      </c>
    </row>
    <row r="857" spans="2:7" x14ac:dyDescent="0.25">
      <c r="B857" s="37">
        <v>2022</v>
      </c>
      <c r="C857" s="35" t="s">
        <v>1057</v>
      </c>
      <c r="D857" s="32" t="s">
        <v>1058</v>
      </c>
      <c r="E857" s="33" t="s">
        <v>1059</v>
      </c>
      <c r="F857" s="34" t="s">
        <v>30</v>
      </c>
      <c r="G857" s="39">
        <f>ROUNDUP((Таблица1[[#This Row],[Дата представления]]-DATE(Таблица1[[#This Row],[Отчётный год]],12,31))/30.4,0)</f>
        <v>6</v>
      </c>
    </row>
    <row r="858" spans="2:7" x14ac:dyDescent="0.25">
      <c r="B858" s="37">
        <v>2022</v>
      </c>
      <c r="C858" s="35" t="s">
        <v>1010</v>
      </c>
      <c r="D858" s="32" t="s">
        <v>1011</v>
      </c>
      <c r="E858" s="33" t="s">
        <v>1012</v>
      </c>
      <c r="F858" s="34" t="s">
        <v>30</v>
      </c>
      <c r="G858" s="39">
        <f>ROUNDUP((Таблица1[[#This Row],[Дата представления]]-DATE(Таблица1[[#This Row],[Отчётный год]],12,31))/30.4,0)</f>
        <v>6</v>
      </c>
    </row>
    <row r="859" spans="2:7" x14ac:dyDescent="0.25">
      <c r="B859" s="37">
        <v>2022</v>
      </c>
      <c r="C859" s="35" t="s">
        <v>1383</v>
      </c>
      <c r="D859" s="32" t="s">
        <v>1381</v>
      </c>
      <c r="E859" s="33" t="s">
        <v>1382</v>
      </c>
      <c r="F859" s="34" t="s">
        <v>32</v>
      </c>
      <c r="G859" s="39">
        <f>ROUNDUP((Таблица1[[#This Row],[Дата представления]]-DATE(Таблица1[[#This Row],[Отчётный год]],12,31))/30.4,0)</f>
        <v>6</v>
      </c>
    </row>
    <row r="860" spans="2:7" x14ac:dyDescent="0.25">
      <c r="B860" s="37">
        <v>2022</v>
      </c>
      <c r="C860" s="35" t="s">
        <v>280</v>
      </c>
      <c r="D860" s="32" t="s">
        <v>281</v>
      </c>
      <c r="E860" s="33" t="s">
        <v>282</v>
      </c>
      <c r="F860" s="34" t="s">
        <v>30</v>
      </c>
      <c r="G860" s="39">
        <f>ROUNDUP((Таблица1[[#This Row],[Дата представления]]-DATE(Таблица1[[#This Row],[Отчётный год]],12,31))/30.4,0)</f>
        <v>6</v>
      </c>
    </row>
    <row r="861" spans="2:7" x14ac:dyDescent="0.25">
      <c r="B861" s="37">
        <v>2022</v>
      </c>
      <c r="C861" s="35" t="s">
        <v>80</v>
      </c>
      <c r="D861" s="32" t="s">
        <v>81</v>
      </c>
      <c r="E861" s="33" t="s">
        <v>82</v>
      </c>
      <c r="F861" s="34" t="s">
        <v>30</v>
      </c>
      <c r="G861" s="39">
        <f>ROUNDUP((Таблица1[[#This Row],[Дата представления]]-DATE(Таблица1[[#This Row],[Отчётный год]],12,31))/30.4,0)</f>
        <v>6</v>
      </c>
    </row>
    <row r="862" spans="2:7" x14ac:dyDescent="0.25">
      <c r="B862" s="37">
        <v>2022</v>
      </c>
      <c r="C862" s="35" t="s">
        <v>448</v>
      </c>
      <c r="D862" s="32" t="s">
        <v>449</v>
      </c>
      <c r="E862" s="33" t="s">
        <v>450</v>
      </c>
      <c r="F862" s="34" t="s">
        <v>30</v>
      </c>
      <c r="G862" s="39">
        <f>ROUNDUP((Таблица1[[#This Row],[Дата представления]]-DATE(Таблица1[[#This Row],[Отчётный год]],12,31))/30.4,0)</f>
        <v>6</v>
      </c>
    </row>
    <row r="863" spans="2:7" x14ac:dyDescent="0.25">
      <c r="B863" s="37">
        <v>2022</v>
      </c>
      <c r="C863" s="35" t="s">
        <v>642</v>
      </c>
      <c r="D863" s="32" t="s">
        <v>643</v>
      </c>
      <c r="E863" s="33" t="s">
        <v>644</v>
      </c>
      <c r="F863" s="34" t="s">
        <v>30</v>
      </c>
      <c r="G863" s="39">
        <f>ROUNDUP((Таблица1[[#This Row],[Дата представления]]-DATE(Таблица1[[#This Row],[Отчётный год]],12,31))/30.4,0)</f>
        <v>6</v>
      </c>
    </row>
    <row r="864" spans="2:7" x14ac:dyDescent="0.25">
      <c r="B864" s="37">
        <v>2022</v>
      </c>
      <c r="C864" s="35" t="s">
        <v>1120</v>
      </c>
      <c r="D864" s="32" t="s">
        <v>1121</v>
      </c>
      <c r="E864" s="33" t="s">
        <v>1122</v>
      </c>
      <c r="F864" s="34" t="s">
        <v>30</v>
      </c>
      <c r="G864" s="39">
        <f>ROUNDUP((Таблица1[[#This Row],[Дата представления]]-DATE(Таблица1[[#This Row],[Отчётный год]],12,31))/30.4,0)</f>
        <v>6</v>
      </c>
    </row>
    <row r="865" spans="2:7" x14ac:dyDescent="0.25">
      <c r="B865" s="37">
        <v>2022</v>
      </c>
      <c r="C865" s="35" t="s">
        <v>666</v>
      </c>
      <c r="D865" s="32" t="s">
        <v>667</v>
      </c>
      <c r="E865" s="33" t="s">
        <v>668</v>
      </c>
      <c r="F865" s="34" t="s">
        <v>30</v>
      </c>
      <c r="G865" s="39">
        <f>ROUNDUP((Таблица1[[#This Row],[Дата представления]]-DATE(Таблица1[[#This Row],[Отчётный год]],12,31))/30.4,0)</f>
        <v>6</v>
      </c>
    </row>
    <row r="866" spans="2:7" x14ac:dyDescent="0.25">
      <c r="B866" s="37">
        <v>2022</v>
      </c>
      <c r="C866" s="35" t="s">
        <v>638</v>
      </c>
      <c r="D866" s="32" t="s">
        <v>639</v>
      </c>
      <c r="E866" s="33" t="s">
        <v>640</v>
      </c>
      <c r="F866" s="34" t="s">
        <v>30</v>
      </c>
      <c r="G866" s="39">
        <f>ROUNDUP((Таблица1[[#This Row],[Дата представления]]-DATE(Таблица1[[#This Row],[Отчётный год]],12,31))/30.4,0)</f>
        <v>6</v>
      </c>
    </row>
    <row r="867" spans="2:7" x14ac:dyDescent="0.25">
      <c r="B867" s="37">
        <v>2022</v>
      </c>
      <c r="C867" s="35" t="s">
        <v>1160</v>
      </c>
      <c r="D867" s="32" t="s">
        <v>1161</v>
      </c>
      <c r="E867" s="33" t="s">
        <v>1162</v>
      </c>
      <c r="F867" s="34" t="s">
        <v>30</v>
      </c>
      <c r="G867" s="39">
        <f>ROUNDUP((Таблица1[[#This Row],[Дата представления]]-DATE(Таблица1[[#This Row],[Отчётный год]],12,31))/30.4,0)</f>
        <v>6</v>
      </c>
    </row>
    <row r="868" spans="2:7" x14ac:dyDescent="0.25">
      <c r="B868" s="37">
        <v>2022</v>
      </c>
      <c r="C868" s="35" t="s">
        <v>1136</v>
      </c>
      <c r="D868" s="32" t="s">
        <v>1137</v>
      </c>
      <c r="E868" s="33" t="s">
        <v>1138</v>
      </c>
      <c r="F868" s="34" t="s">
        <v>30</v>
      </c>
      <c r="G868" s="39">
        <f>ROUNDUP((Таблица1[[#This Row],[Дата представления]]-DATE(Таблица1[[#This Row],[Отчётный год]],12,31))/30.4,0)</f>
        <v>6</v>
      </c>
    </row>
    <row r="869" spans="2:7" x14ac:dyDescent="0.25">
      <c r="B869" s="37">
        <v>2022</v>
      </c>
      <c r="C869" s="35" t="s">
        <v>1391</v>
      </c>
      <c r="D869" s="32" t="s">
        <v>1389</v>
      </c>
      <c r="E869" s="33" t="s">
        <v>1390</v>
      </c>
      <c r="F869" s="34" t="s">
        <v>32</v>
      </c>
      <c r="G869" s="39">
        <f>ROUNDUP((Таблица1[[#This Row],[Дата представления]]-DATE(Таблица1[[#This Row],[Отчётный год]],12,31))/30.4,0)</f>
        <v>6</v>
      </c>
    </row>
    <row r="870" spans="2:7" x14ac:dyDescent="0.25">
      <c r="B870" s="37">
        <v>2022</v>
      </c>
      <c r="C870" s="35" t="s">
        <v>1061</v>
      </c>
      <c r="D870" s="32" t="s">
        <v>1062</v>
      </c>
      <c r="E870" s="33" t="s">
        <v>1063</v>
      </c>
      <c r="F870" s="34" t="s">
        <v>30</v>
      </c>
      <c r="G870" s="39">
        <f>ROUNDUP((Таблица1[[#This Row],[Дата представления]]-DATE(Таблица1[[#This Row],[Отчётный год]],12,31))/30.4,0)</f>
        <v>6</v>
      </c>
    </row>
    <row r="871" spans="2:7" x14ac:dyDescent="0.25">
      <c r="B871" s="37">
        <v>2022</v>
      </c>
      <c r="C871" s="35" t="s">
        <v>388</v>
      </c>
      <c r="D871" s="32" t="s">
        <v>389</v>
      </c>
      <c r="E871" s="33" t="s">
        <v>390</v>
      </c>
      <c r="F871" s="34" t="s">
        <v>30</v>
      </c>
      <c r="G871" s="39">
        <f>ROUNDUP((Таблица1[[#This Row],[Дата представления]]-DATE(Таблица1[[#This Row],[Отчётный год]],12,31))/30.4,0)</f>
        <v>6</v>
      </c>
    </row>
    <row r="872" spans="2:7" x14ac:dyDescent="0.25">
      <c r="B872" s="37">
        <v>2022</v>
      </c>
      <c r="C872" s="35" t="s">
        <v>722</v>
      </c>
      <c r="D872" s="32" t="s">
        <v>723</v>
      </c>
      <c r="E872" s="33" t="s">
        <v>724</v>
      </c>
      <c r="F872" s="34" t="s">
        <v>30</v>
      </c>
      <c r="G872" s="39">
        <f>ROUNDUP((Таблица1[[#This Row],[Дата представления]]-DATE(Таблица1[[#This Row],[Отчётный год]],12,31))/30.4,0)</f>
        <v>6</v>
      </c>
    </row>
    <row r="873" spans="2:7" x14ac:dyDescent="0.25">
      <c r="B873" s="37">
        <v>2022</v>
      </c>
      <c r="C873" s="35" t="s">
        <v>833</v>
      </c>
      <c r="D873" s="32" t="s">
        <v>831</v>
      </c>
      <c r="E873" s="33" t="s">
        <v>832</v>
      </c>
      <c r="F873" s="34" t="s">
        <v>32</v>
      </c>
      <c r="G873" s="39">
        <f>ROUNDUP((Таблица1[[#This Row],[Дата представления]]-DATE(Таблица1[[#This Row],[Отчётный год]],12,31))/30.4,0)</f>
        <v>6</v>
      </c>
    </row>
    <row r="874" spans="2:7" x14ac:dyDescent="0.25">
      <c r="B874" s="37">
        <v>2022</v>
      </c>
      <c r="C874" s="35" t="s">
        <v>877</v>
      </c>
      <c r="D874" s="32" t="s">
        <v>875</v>
      </c>
      <c r="E874" s="33" t="s">
        <v>876</v>
      </c>
      <c r="F874" s="34" t="s">
        <v>32</v>
      </c>
      <c r="G874" s="39">
        <f>ROUNDUP((Таблица1[[#This Row],[Дата представления]]-DATE(Таблица1[[#This Row],[Отчётный год]],12,31))/30.4,0)</f>
        <v>6</v>
      </c>
    </row>
    <row r="875" spans="2:7" x14ac:dyDescent="0.25">
      <c r="B875" s="37">
        <v>2022</v>
      </c>
      <c r="C875" s="35" t="s">
        <v>874</v>
      </c>
      <c r="D875" s="32" t="s">
        <v>875</v>
      </c>
      <c r="E875" s="33" t="s">
        <v>876</v>
      </c>
      <c r="F875" s="34" t="s">
        <v>30</v>
      </c>
      <c r="G875" s="39">
        <f>ROUNDUP((Таблица1[[#This Row],[Дата представления]]-DATE(Таблица1[[#This Row],[Отчётный год]],12,31))/30.4,0)</f>
        <v>6</v>
      </c>
    </row>
    <row r="876" spans="2:7" x14ac:dyDescent="0.25">
      <c r="B876" s="37">
        <v>2022</v>
      </c>
      <c r="C876" s="35" t="s">
        <v>818</v>
      </c>
      <c r="D876" s="32" t="s">
        <v>819</v>
      </c>
      <c r="E876" s="33" t="s">
        <v>820</v>
      </c>
      <c r="F876" s="34" t="s">
        <v>30</v>
      </c>
      <c r="G876" s="39">
        <f>ROUNDUP((Таблица1[[#This Row],[Дата представления]]-DATE(Таблица1[[#This Row],[Отчётный год]],12,31))/30.4,0)</f>
        <v>6</v>
      </c>
    </row>
    <row r="877" spans="2:7" x14ac:dyDescent="0.25">
      <c r="B877" s="37">
        <v>2022</v>
      </c>
      <c r="C877" s="35" t="s">
        <v>172</v>
      </c>
      <c r="D877" s="32" t="s">
        <v>173</v>
      </c>
      <c r="E877" s="33" t="s">
        <v>174</v>
      </c>
      <c r="F877" s="34" t="s">
        <v>30</v>
      </c>
      <c r="G877" s="39">
        <f>ROUNDUP((Таблица1[[#This Row],[Дата представления]]-DATE(Таблица1[[#This Row],[Отчётный год]],12,31))/30.4,0)</f>
        <v>6</v>
      </c>
    </row>
    <row r="878" spans="2:7" x14ac:dyDescent="0.25">
      <c r="B878" s="37">
        <v>2022</v>
      </c>
      <c r="C878" s="35" t="s">
        <v>96</v>
      </c>
      <c r="D878" s="32" t="s">
        <v>97</v>
      </c>
      <c r="E878" s="33" t="s">
        <v>98</v>
      </c>
      <c r="F878" s="34" t="s">
        <v>30</v>
      </c>
      <c r="G878" s="39">
        <f>ROUNDUP((Таблица1[[#This Row],[Дата представления]]-DATE(Таблица1[[#This Row],[Отчётный год]],12,31))/30.4,0)</f>
        <v>6</v>
      </c>
    </row>
    <row r="879" spans="2:7" x14ac:dyDescent="0.25">
      <c r="B879" s="37">
        <v>2022</v>
      </c>
      <c r="C879" s="35" t="s">
        <v>794</v>
      </c>
      <c r="D879" s="32" t="s">
        <v>795</v>
      </c>
      <c r="E879" s="33" t="s">
        <v>796</v>
      </c>
      <c r="F879" s="34" t="s">
        <v>30</v>
      </c>
      <c r="G879" s="39">
        <f>ROUNDUP((Таблица1[[#This Row],[Дата представления]]-DATE(Таблица1[[#This Row],[Отчётный год]],12,31))/30.4,0)</f>
        <v>6</v>
      </c>
    </row>
    <row r="880" spans="2:7" x14ac:dyDescent="0.25">
      <c r="B880" s="37">
        <v>2022</v>
      </c>
      <c r="C880" s="35" t="s">
        <v>104</v>
      </c>
      <c r="D880" s="32" t="s">
        <v>105</v>
      </c>
      <c r="E880" s="33" t="s">
        <v>106</v>
      </c>
      <c r="F880" s="34" t="s">
        <v>30</v>
      </c>
      <c r="G880" s="39">
        <f>ROUNDUP((Таблица1[[#This Row],[Дата представления]]-DATE(Таблица1[[#This Row],[Отчётный год]],12,31))/30.4,0)</f>
        <v>6</v>
      </c>
    </row>
    <row r="881" spans="2:7" x14ac:dyDescent="0.25">
      <c r="B881" s="37">
        <v>2022</v>
      </c>
      <c r="C881" s="35" t="s">
        <v>830</v>
      </c>
      <c r="D881" s="32" t="s">
        <v>831</v>
      </c>
      <c r="E881" s="33" t="s">
        <v>832</v>
      </c>
      <c r="F881" s="34" t="s">
        <v>30</v>
      </c>
      <c r="G881" s="39">
        <f>ROUNDUP((Таблица1[[#This Row],[Дата представления]]-DATE(Таблица1[[#This Row],[Отчётный год]],12,31))/30.4,0)</f>
        <v>6</v>
      </c>
    </row>
    <row r="882" spans="2:7" x14ac:dyDescent="0.25">
      <c r="B882" s="37">
        <v>2022</v>
      </c>
      <c r="C882" s="35" t="s">
        <v>188</v>
      </c>
      <c r="D882" s="32" t="s">
        <v>189</v>
      </c>
      <c r="E882" s="33" t="s">
        <v>190</v>
      </c>
      <c r="F882" s="34" t="s">
        <v>30</v>
      </c>
      <c r="G882" s="39">
        <f>ROUNDUP((Таблица1[[#This Row],[Дата представления]]-DATE(Таблица1[[#This Row],[Отчётный год]],12,31))/30.4,0)</f>
        <v>6</v>
      </c>
    </row>
    <row r="883" spans="2:7" x14ac:dyDescent="0.25">
      <c r="B883" s="37">
        <v>2022</v>
      </c>
      <c r="C883" s="35" t="s">
        <v>1260</v>
      </c>
      <c r="D883" s="32" t="s">
        <v>1261</v>
      </c>
      <c r="E883" s="33" t="s">
        <v>1262</v>
      </c>
      <c r="F883" s="34" t="s">
        <v>30</v>
      </c>
      <c r="G883" s="39">
        <f>ROUNDUP((Таблица1[[#This Row],[Дата представления]]-DATE(Таблица1[[#This Row],[Отчётный год]],12,31))/30.4,0)</f>
        <v>6</v>
      </c>
    </row>
    <row r="884" spans="2:7" x14ac:dyDescent="0.25">
      <c r="B884" s="37">
        <v>2022</v>
      </c>
      <c r="C884" s="35" t="s">
        <v>1384</v>
      </c>
      <c r="D884" s="32" t="s">
        <v>1385</v>
      </c>
      <c r="E884" s="33" t="s">
        <v>1386</v>
      </c>
      <c r="F884" s="34" t="s">
        <v>30</v>
      </c>
      <c r="G884" s="39">
        <f>ROUNDUP((Таблица1[[#This Row],[Дата представления]]-DATE(Таблица1[[#This Row],[Отчётный год]],12,31))/30.4,0)</f>
        <v>6</v>
      </c>
    </row>
    <row r="885" spans="2:7" x14ac:dyDescent="0.25">
      <c r="B885" s="37">
        <v>2022</v>
      </c>
      <c r="C885" s="35" t="s">
        <v>1316</v>
      </c>
      <c r="D885" s="32" t="s">
        <v>1317</v>
      </c>
      <c r="E885" s="33" t="s">
        <v>1318</v>
      </c>
      <c r="F885" s="34" t="s">
        <v>30</v>
      </c>
      <c r="G885" s="39">
        <f>ROUNDUP((Таблица1[[#This Row],[Дата представления]]-DATE(Таблица1[[#This Row],[Отчётный год]],12,31))/30.4,0)</f>
        <v>6</v>
      </c>
    </row>
    <row r="886" spans="2:7" x14ac:dyDescent="0.25">
      <c r="B886" s="37">
        <v>2022</v>
      </c>
      <c r="C886" s="35" t="s">
        <v>1400</v>
      </c>
      <c r="D886" s="32" t="s">
        <v>1401</v>
      </c>
      <c r="E886" s="33" t="s">
        <v>1402</v>
      </c>
      <c r="F886" s="34" t="s">
        <v>30</v>
      </c>
      <c r="G886" s="39">
        <f>ROUNDUP((Таблица1[[#This Row],[Дата представления]]-DATE(Таблица1[[#This Row],[Отчётный год]],12,31))/30.4,0)</f>
        <v>6</v>
      </c>
    </row>
    <row r="887" spans="2:7" x14ac:dyDescent="0.25">
      <c r="B887" s="37">
        <v>2022</v>
      </c>
      <c r="C887" s="35" t="s">
        <v>247</v>
      </c>
      <c r="D887" s="32" t="s">
        <v>245</v>
      </c>
      <c r="E887" s="33" t="s">
        <v>246</v>
      </c>
      <c r="F887" s="34" t="s">
        <v>32</v>
      </c>
      <c r="G887" s="39">
        <f>ROUNDUP((Таблица1[[#This Row],[Дата представления]]-DATE(Таблица1[[#This Row],[Отчётный год]],12,31))/30.4,0)</f>
        <v>6</v>
      </c>
    </row>
    <row r="888" spans="2:7" x14ac:dyDescent="0.25">
      <c r="B888" s="37">
        <v>2022</v>
      </c>
      <c r="C888" s="35" t="s">
        <v>347</v>
      </c>
      <c r="D888" s="32" t="s">
        <v>345</v>
      </c>
      <c r="E888" s="33" t="s">
        <v>346</v>
      </c>
      <c r="F888" s="34" t="s">
        <v>32</v>
      </c>
      <c r="G888" s="39">
        <f>ROUNDUP((Таблица1[[#This Row],[Дата представления]]-DATE(Таблица1[[#This Row],[Отчётный год]],12,31))/30.4,0)</f>
        <v>6</v>
      </c>
    </row>
    <row r="889" spans="2:7" x14ac:dyDescent="0.25">
      <c r="B889" s="37">
        <v>2022</v>
      </c>
      <c r="C889" s="35" t="s">
        <v>344</v>
      </c>
      <c r="D889" s="32" t="s">
        <v>345</v>
      </c>
      <c r="E889" s="33" t="s">
        <v>346</v>
      </c>
      <c r="F889" s="34" t="s">
        <v>30</v>
      </c>
      <c r="G889" s="39">
        <f>ROUNDUP((Таблица1[[#This Row],[Дата представления]]-DATE(Таблица1[[#This Row],[Отчётный год]],12,31))/30.4,0)</f>
        <v>6</v>
      </c>
    </row>
    <row r="890" spans="2:7" x14ac:dyDescent="0.25">
      <c r="B890" s="37">
        <v>2022</v>
      </c>
      <c r="C890" s="35" t="s">
        <v>866</v>
      </c>
      <c r="D890" s="32" t="s">
        <v>867</v>
      </c>
      <c r="E890" s="33" t="s">
        <v>868</v>
      </c>
      <c r="F890" s="34" t="s">
        <v>30</v>
      </c>
      <c r="G890" s="39">
        <f>ROUNDUP((Таблица1[[#This Row],[Дата представления]]-DATE(Таблица1[[#This Row],[Отчётный год]],12,31))/30.4,0)</f>
        <v>6</v>
      </c>
    </row>
    <row r="891" spans="2:7" x14ac:dyDescent="0.25">
      <c r="B891" s="37">
        <v>2022</v>
      </c>
      <c r="C891" s="35" t="s">
        <v>962</v>
      </c>
      <c r="D891" s="32" t="s">
        <v>963</v>
      </c>
      <c r="E891" s="33" t="s">
        <v>964</v>
      </c>
      <c r="F891" s="34" t="s">
        <v>30</v>
      </c>
      <c r="G891" s="39">
        <f>ROUNDUP((Таблица1[[#This Row],[Дата представления]]-DATE(Таблица1[[#This Row],[Отчётный год]],12,31))/30.4,0)</f>
        <v>6</v>
      </c>
    </row>
    <row r="892" spans="2:7" x14ac:dyDescent="0.25">
      <c r="B892" s="37">
        <v>2022</v>
      </c>
      <c r="C892" s="35" t="s">
        <v>994</v>
      </c>
      <c r="D892" s="32" t="s">
        <v>995</v>
      </c>
      <c r="E892" s="33" t="s">
        <v>996</v>
      </c>
      <c r="F892" s="34" t="s">
        <v>30</v>
      </c>
      <c r="G892" s="39">
        <f>ROUNDUP((Таблица1[[#This Row],[Дата представления]]-DATE(Таблица1[[#This Row],[Отчётный год]],12,31))/30.4,0)</f>
        <v>6</v>
      </c>
    </row>
    <row r="893" spans="2:7" x14ac:dyDescent="0.25">
      <c r="B893" s="37">
        <v>2022</v>
      </c>
      <c r="C893" s="35" t="s">
        <v>1171</v>
      </c>
      <c r="D893" s="32" t="s">
        <v>1169</v>
      </c>
      <c r="E893" s="33" t="s">
        <v>1170</v>
      </c>
      <c r="F893" s="34" t="s">
        <v>32</v>
      </c>
      <c r="G893" s="39">
        <f>ROUNDUP((Таблица1[[#This Row],[Дата представления]]-DATE(Таблица1[[#This Row],[Отчётный год]],12,31))/30.4,0)</f>
        <v>6</v>
      </c>
    </row>
    <row r="894" spans="2:7" x14ac:dyDescent="0.25">
      <c r="B894" s="37">
        <v>2022</v>
      </c>
      <c r="C894" s="35" t="s">
        <v>965</v>
      </c>
      <c r="D894" s="32" t="s">
        <v>963</v>
      </c>
      <c r="E894" s="33" t="s">
        <v>964</v>
      </c>
      <c r="F894" s="34" t="s">
        <v>32</v>
      </c>
      <c r="G894" s="39">
        <f>ROUNDUP((Таблица1[[#This Row],[Дата представления]]-DATE(Таблица1[[#This Row],[Отчётный год]],12,31))/30.4,0)</f>
        <v>6</v>
      </c>
    </row>
    <row r="895" spans="2:7" x14ac:dyDescent="0.25">
      <c r="B895" s="37">
        <v>2022</v>
      </c>
      <c r="C895" s="35" t="s">
        <v>774</v>
      </c>
      <c r="D895" s="32" t="s">
        <v>775</v>
      </c>
      <c r="E895" s="33" t="s">
        <v>776</v>
      </c>
      <c r="F895" s="34" t="s">
        <v>30</v>
      </c>
      <c r="G895" s="39">
        <f>ROUNDUP((Таблица1[[#This Row],[Дата представления]]-DATE(Таблица1[[#This Row],[Отчётный год]],12,31))/30.4,0)</f>
        <v>6</v>
      </c>
    </row>
    <row r="896" spans="2:7" x14ac:dyDescent="0.25">
      <c r="B896" s="37">
        <v>2022</v>
      </c>
      <c r="C896" s="35" t="s">
        <v>328</v>
      </c>
      <c r="D896" s="32" t="s">
        <v>329</v>
      </c>
      <c r="E896" s="33" t="s">
        <v>330</v>
      </c>
      <c r="F896" s="34" t="s">
        <v>30</v>
      </c>
      <c r="G896" s="39">
        <f>ROUNDUP((Таблица1[[#This Row],[Дата представления]]-DATE(Таблица1[[#This Row],[Отчётный год]],12,31))/30.4,0)</f>
        <v>6</v>
      </c>
    </row>
    <row r="897" spans="2:7" x14ac:dyDescent="0.25">
      <c r="B897" s="37">
        <v>2022</v>
      </c>
      <c r="C897" s="35" t="s">
        <v>171</v>
      </c>
      <c r="D897" s="32" t="s">
        <v>169</v>
      </c>
      <c r="E897" s="33" t="s">
        <v>170</v>
      </c>
      <c r="F897" s="34" t="s">
        <v>32</v>
      </c>
      <c r="G897" s="39">
        <f>ROUNDUP((Таблица1[[#This Row],[Дата представления]]-DATE(Таблица1[[#This Row],[Отчётный год]],12,31))/30.4,0)</f>
        <v>6</v>
      </c>
    </row>
    <row r="898" spans="2:7" x14ac:dyDescent="0.25">
      <c r="B898" s="37">
        <v>2022</v>
      </c>
      <c r="C898" s="35" t="s">
        <v>88</v>
      </c>
      <c r="D898" s="32" t="s">
        <v>89</v>
      </c>
      <c r="E898" s="33" t="s">
        <v>90</v>
      </c>
      <c r="F898" s="34" t="s">
        <v>30</v>
      </c>
      <c r="G898" s="39">
        <f>ROUNDUP((Таблица1[[#This Row],[Дата представления]]-DATE(Таблица1[[#This Row],[Отчётный год]],12,31))/30.4,0)</f>
        <v>6</v>
      </c>
    </row>
    <row r="899" spans="2:7" x14ac:dyDescent="0.25">
      <c r="B899" s="37">
        <v>2022</v>
      </c>
      <c r="C899" s="35" t="s">
        <v>1380</v>
      </c>
      <c r="D899" s="32" t="s">
        <v>1381</v>
      </c>
      <c r="E899" s="33" t="s">
        <v>1382</v>
      </c>
      <c r="F899" s="34" t="s">
        <v>30</v>
      </c>
      <c r="G899" s="39">
        <f>ROUNDUP((Таблица1[[#This Row],[Дата представления]]-DATE(Таблица1[[#This Row],[Отчётный год]],12,31))/30.4,0)</f>
        <v>6</v>
      </c>
    </row>
    <row r="900" spans="2:7" x14ac:dyDescent="0.25">
      <c r="B900" s="37">
        <v>2022</v>
      </c>
      <c r="C900" s="35" t="s">
        <v>1403</v>
      </c>
      <c r="D900" s="32" t="s">
        <v>1401</v>
      </c>
      <c r="E900" s="33" t="s">
        <v>1402</v>
      </c>
      <c r="F900" s="34" t="s">
        <v>32</v>
      </c>
      <c r="G900" s="39">
        <f>ROUNDUP((Таблица1[[#This Row],[Дата представления]]-DATE(Таблица1[[#This Row],[Отчётный год]],12,31))/30.4,0)</f>
        <v>6</v>
      </c>
    </row>
    <row r="901" spans="2:7" x14ac:dyDescent="0.25">
      <c r="B901" s="37">
        <v>2022</v>
      </c>
      <c r="C901" s="35" t="s">
        <v>483</v>
      </c>
      <c r="D901" s="32" t="s">
        <v>481</v>
      </c>
      <c r="E901" s="33" t="s">
        <v>482</v>
      </c>
      <c r="F901" s="34" t="s">
        <v>32</v>
      </c>
      <c r="G901" s="39">
        <f>ROUNDUP((Таблица1[[#This Row],[Дата представления]]-DATE(Таблица1[[#This Row],[Отчётный год]],12,31))/30.4,0)</f>
        <v>6</v>
      </c>
    </row>
    <row r="902" spans="2:7" x14ac:dyDescent="0.25">
      <c r="B902" s="37">
        <v>2022</v>
      </c>
      <c r="C902" s="35" t="s">
        <v>1387</v>
      </c>
      <c r="D902" s="32" t="s">
        <v>1385</v>
      </c>
      <c r="E902" s="33" t="s">
        <v>1386</v>
      </c>
      <c r="F902" s="34" t="s">
        <v>32</v>
      </c>
      <c r="G902" s="39">
        <f>ROUNDUP((Таблица1[[#This Row],[Дата представления]]-DATE(Таблица1[[#This Row],[Отчётный год]],12,31))/30.4,0)</f>
        <v>6</v>
      </c>
    </row>
    <row r="903" spans="2:7" x14ac:dyDescent="0.25">
      <c r="B903" s="37">
        <v>2022</v>
      </c>
      <c r="C903" s="35" t="s">
        <v>139</v>
      </c>
      <c r="D903" s="32" t="s">
        <v>137</v>
      </c>
      <c r="E903" s="33" t="s">
        <v>138</v>
      </c>
      <c r="F903" s="34" t="s">
        <v>32</v>
      </c>
      <c r="G903" s="39">
        <f>ROUNDUP((Таблица1[[#This Row],[Дата представления]]-DATE(Таблица1[[#This Row],[Отчётный год]],12,31))/30.4,0)</f>
        <v>6</v>
      </c>
    </row>
    <row r="904" spans="2:7" x14ac:dyDescent="0.25">
      <c r="B904" s="37">
        <v>2022</v>
      </c>
      <c r="C904" s="35" t="s">
        <v>873</v>
      </c>
      <c r="D904" s="32" t="s">
        <v>871</v>
      </c>
      <c r="E904" s="33" t="s">
        <v>872</v>
      </c>
      <c r="F904" s="34" t="s">
        <v>32</v>
      </c>
      <c r="G904" s="39">
        <f>ROUNDUP((Таблица1[[#This Row],[Дата представления]]-DATE(Таблица1[[#This Row],[Отчётный год]],12,31))/30.4,0)</f>
        <v>6</v>
      </c>
    </row>
    <row r="905" spans="2:7" x14ac:dyDescent="0.25">
      <c r="B905" s="37">
        <v>2022</v>
      </c>
      <c r="C905" s="35" t="s">
        <v>882</v>
      </c>
      <c r="D905" s="32" t="s">
        <v>883</v>
      </c>
      <c r="E905" s="33" t="s">
        <v>884</v>
      </c>
      <c r="F905" s="34" t="s">
        <v>30</v>
      </c>
      <c r="G905" s="39">
        <f>ROUNDUP((Таблица1[[#This Row],[Дата представления]]-DATE(Таблица1[[#This Row],[Отчётный год]],12,31))/30.4,0)</f>
        <v>6</v>
      </c>
    </row>
    <row r="906" spans="2:7" x14ac:dyDescent="0.25">
      <c r="B906" s="37">
        <v>2022</v>
      </c>
      <c r="C906" s="35" t="s">
        <v>1388</v>
      </c>
      <c r="D906" s="32" t="s">
        <v>1389</v>
      </c>
      <c r="E906" s="33" t="s">
        <v>1390</v>
      </c>
      <c r="F906" s="34" t="s">
        <v>30</v>
      </c>
      <c r="G906" s="39">
        <f>ROUNDUP((Таблица1[[#This Row],[Дата представления]]-DATE(Таблица1[[#This Row],[Отчётный год]],12,31))/30.4,0)</f>
        <v>6</v>
      </c>
    </row>
    <row r="907" spans="2:7" x14ac:dyDescent="0.25">
      <c r="B907" s="37">
        <v>2022</v>
      </c>
      <c r="C907" s="35" t="s">
        <v>228</v>
      </c>
      <c r="D907" s="32" t="s">
        <v>229</v>
      </c>
      <c r="E907" s="33" t="s">
        <v>230</v>
      </c>
      <c r="F907" s="34" t="s">
        <v>30</v>
      </c>
      <c r="G907" s="39">
        <f>ROUNDUP((Таблица1[[#This Row],[Дата представления]]-DATE(Таблица1[[#This Row],[Отчётный год]],12,31))/30.4,0)</f>
        <v>6</v>
      </c>
    </row>
    <row r="908" spans="2:7" x14ac:dyDescent="0.25">
      <c r="B908" s="37">
        <v>2022</v>
      </c>
      <c r="C908" s="35" t="s">
        <v>480</v>
      </c>
      <c r="D908" s="32" t="s">
        <v>481</v>
      </c>
      <c r="E908" s="33" t="s">
        <v>482</v>
      </c>
      <c r="F908" s="34" t="s">
        <v>30</v>
      </c>
      <c r="G908" s="39">
        <f>ROUNDUP((Таблица1[[#This Row],[Дата представления]]-DATE(Таблица1[[#This Row],[Отчётный год]],12,31))/30.4,0)</f>
        <v>6</v>
      </c>
    </row>
    <row r="909" spans="2:7" x14ac:dyDescent="0.25">
      <c r="B909" s="37">
        <v>2022</v>
      </c>
      <c r="C909" s="35" t="s">
        <v>574</v>
      </c>
      <c r="D909" s="32" t="s">
        <v>575</v>
      </c>
      <c r="E909" s="33" t="s">
        <v>576</v>
      </c>
      <c r="F909" s="34" t="s">
        <v>30</v>
      </c>
      <c r="G909" s="39">
        <f>ROUNDUP((Таблица1[[#This Row],[Дата представления]]-DATE(Таблица1[[#This Row],[Отчётный год]],12,31))/30.4,0)</f>
        <v>6</v>
      </c>
    </row>
    <row r="910" spans="2:7" x14ac:dyDescent="0.25">
      <c r="B910" s="37">
        <v>2022</v>
      </c>
      <c r="C910" s="35" t="s">
        <v>870</v>
      </c>
      <c r="D910" s="32" t="s">
        <v>871</v>
      </c>
      <c r="E910" s="33" t="s">
        <v>872</v>
      </c>
      <c r="F910" s="34" t="s">
        <v>30</v>
      </c>
      <c r="G910" s="39">
        <f>ROUNDUP((Таблица1[[#This Row],[Дата представления]]-DATE(Таблица1[[#This Row],[Отчётный год]],12,31))/30.4,0)</f>
        <v>6</v>
      </c>
    </row>
    <row r="911" spans="2:7" x14ac:dyDescent="0.25">
      <c r="B911" s="37">
        <v>2022</v>
      </c>
      <c r="C911" s="35" t="s">
        <v>758</v>
      </c>
      <c r="D911" s="32" t="s">
        <v>759</v>
      </c>
      <c r="E911" s="33" t="s">
        <v>760</v>
      </c>
      <c r="F911" s="34" t="s">
        <v>30</v>
      </c>
      <c r="G911" s="39">
        <f>ROUNDUP((Таблица1[[#This Row],[Дата представления]]-DATE(Таблица1[[#This Row],[Отчётный год]],12,31))/30.4,0)</f>
        <v>6</v>
      </c>
    </row>
    <row r="912" spans="2:7" x14ac:dyDescent="0.25">
      <c r="B912" s="37">
        <v>2022</v>
      </c>
      <c r="C912" s="35" t="s">
        <v>806</v>
      </c>
      <c r="D912" s="32" t="s">
        <v>807</v>
      </c>
      <c r="E912" s="33" t="s">
        <v>808</v>
      </c>
      <c r="F912" s="34" t="s">
        <v>30</v>
      </c>
      <c r="G912" s="39">
        <f>ROUNDUP((Таблица1[[#This Row],[Дата представления]]-DATE(Таблица1[[#This Row],[Отчётный год]],12,31))/30.4,0)</f>
        <v>6</v>
      </c>
    </row>
    <row r="913" spans="2:7" x14ac:dyDescent="0.25">
      <c r="B913" s="37">
        <v>2022</v>
      </c>
      <c r="C913" s="35" t="s">
        <v>626</v>
      </c>
      <c r="D913" s="32" t="s">
        <v>627</v>
      </c>
      <c r="E913" s="33" t="s">
        <v>628</v>
      </c>
      <c r="F913" s="34" t="s">
        <v>30</v>
      </c>
      <c r="G913" s="39">
        <f>ROUNDUP((Таблица1[[#This Row],[Дата представления]]-DATE(Таблица1[[#This Row],[Отчётный год]],12,31))/30.4,0)</f>
        <v>6</v>
      </c>
    </row>
    <row r="914" spans="2:7" x14ac:dyDescent="0.25">
      <c r="B914" s="37">
        <v>2022</v>
      </c>
      <c r="C914" s="35" t="s">
        <v>721</v>
      </c>
      <c r="D914" s="32" t="s">
        <v>719</v>
      </c>
      <c r="E914" s="33" t="s">
        <v>720</v>
      </c>
      <c r="F914" s="34" t="s">
        <v>32</v>
      </c>
      <c r="G914" s="39">
        <f>ROUNDUP((Таблица1[[#This Row],[Дата представления]]-DATE(Таблица1[[#This Row],[Отчётный год]],12,31))/30.4,0)</f>
        <v>6</v>
      </c>
    </row>
    <row r="915" spans="2:7" x14ac:dyDescent="0.25">
      <c r="B915" s="37">
        <v>2022</v>
      </c>
      <c r="C915" s="35" t="s">
        <v>862</v>
      </c>
      <c r="D915" s="32" t="s">
        <v>863</v>
      </c>
      <c r="E915" s="33" t="s">
        <v>864</v>
      </c>
      <c r="F915" s="34" t="s">
        <v>30</v>
      </c>
      <c r="G915" s="39">
        <f>ROUNDUP((Таблица1[[#This Row],[Дата представления]]-DATE(Таблица1[[#This Row],[Отчётный год]],12,31))/30.4,0)</f>
        <v>6</v>
      </c>
    </row>
    <row r="916" spans="2:7" x14ac:dyDescent="0.25">
      <c r="B916" s="37">
        <v>2022</v>
      </c>
      <c r="C916" s="35" t="s">
        <v>332</v>
      </c>
      <c r="D916" s="32" t="s">
        <v>333</v>
      </c>
      <c r="E916" s="33" t="s">
        <v>334</v>
      </c>
      <c r="F916" s="34" t="s">
        <v>30</v>
      </c>
      <c r="G916" s="39">
        <f>ROUNDUP((Таблица1[[#This Row],[Дата представления]]-DATE(Таблица1[[#This Row],[Отчётный год]],12,31))/30.4,0)</f>
        <v>6</v>
      </c>
    </row>
    <row r="917" spans="2:7" x14ac:dyDescent="0.25">
      <c r="B917" s="37">
        <v>2022</v>
      </c>
      <c r="C917" s="35" t="s">
        <v>332</v>
      </c>
      <c r="D917" s="32" t="s">
        <v>563</v>
      </c>
      <c r="E917" s="33" t="s">
        <v>564</v>
      </c>
      <c r="F917" s="34" t="s">
        <v>30</v>
      </c>
      <c r="G917" s="39">
        <f>ROUNDUP((Таблица1[[#This Row],[Дата представления]]-DATE(Таблица1[[#This Row],[Отчётный год]],12,31))/30.4,0)</f>
        <v>6</v>
      </c>
    </row>
    <row r="918" spans="2:7" x14ac:dyDescent="0.25">
      <c r="B918" s="37">
        <v>2022</v>
      </c>
      <c r="C918" s="35" t="s">
        <v>1351</v>
      </c>
      <c r="D918" s="32" t="s">
        <v>1349</v>
      </c>
      <c r="E918" s="33" t="s">
        <v>1350</v>
      </c>
      <c r="F918" s="34" t="s">
        <v>32</v>
      </c>
      <c r="G918" s="39">
        <f>ROUNDUP((Таблица1[[#This Row],[Дата представления]]-DATE(Таблица1[[#This Row],[Отчётный год]],12,31))/30.4,0)</f>
        <v>6</v>
      </c>
    </row>
    <row r="919" spans="2:7" x14ac:dyDescent="0.25">
      <c r="B919" s="37">
        <v>2022</v>
      </c>
      <c r="C919" s="35" t="s">
        <v>1064</v>
      </c>
      <c r="D919" s="32" t="s">
        <v>1062</v>
      </c>
      <c r="E919" s="33" t="s">
        <v>1063</v>
      </c>
      <c r="F919" s="34" t="s">
        <v>32</v>
      </c>
      <c r="G919" s="39">
        <f>ROUNDUP((Таблица1[[#This Row],[Дата представления]]-DATE(Таблица1[[#This Row],[Отчётный год]],12,31))/30.4,0)</f>
        <v>6</v>
      </c>
    </row>
    <row r="920" spans="2:7" x14ac:dyDescent="0.25">
      <c r="B920" s="37">
        <v>2022</v>
      </c>
      <c r="C920" s="35" t="s">
        <v>452</v>
      </c>
      <c r="D920" s="32" t="s">
        <v>453</v>
      </c>
      <c r="E920" s="33" t="s">
        <v>454</v>
      </c>
      <c r="F920" s="34" t="s">
        <v>30</v>
      </c>
      <c r="G920" s="39">
        <f>ROUNDUP((Таблица1[[#This Row],[Дата представления]]-DATE(Таблица1[[#This Row],[Отчётный год]],12,31))/30.4,0)</f>
        <v>6</v>
      </c>
    </row>
    <row r="921" spans="2:7" x14ac:dyDescent="0.25">
      <c r="B921" s="37">
        <v>2022</v>
      </c>
      <c r="C921" s="35" t="s">
        <v>1348</v>
      </c>
      <c r="D921" s="32" t="s">
        <v>1349</v>
      </c>
      <c r="E921" s="33" t="s">
        <v>1350</v>
      </c>
      <c r="F921" s="34" t="s">
        <v>30</v>
      </c>
      <c r="G921" s="39">
        <f>ROUNDUP((Таблица1[[#This Row],[Дата представления]]-DATE(Таблица1[[#This Row],[Отчётный год]],12,31))/30.4,0)</f>
        <v>6</v>
      </c>
    </row>
    <row r="922" spans="2:7" x14ac:dyDescent="0.25">
      <c r="B922" s="37">
        <v>2022</v>
      </c>
      <c r="C922" s="35" t="s">
        <v>136</v>
      </c>
      <c r="D922" s="32" t="s">
        <v>137</v>
      </c>
      <c r="E922" s="33" t="s">
        <v>138</v>
      </c>
      <c r="F922" s="34" t="s">
        <v>30</v>
      </c>
      <c r="G922" s="39">
        <f>ROUNDUP((Таблица1[[#This Row],[Дата представления]]-DATE(Таблица1[[#This Row],[Отчётный год]],12,31))/30.4,0)</f>
        <v>6</v>
      </c>
    </row>
    <row r="923" spans="2:7" x14ac:dyDescent="0.25">
      <c r="B923" s="37">
        <v>2022</v>
      </c>
      <c r="C923" s="35" t="s">
        <v>431</v>
      </c>
      <c r="D923" s="32" t="s">
        <v>429</v>
      </c>
      <c r="E923" s="33" t="s">
        <v>430</v>
      </c>
      <c r="F923" s="34" t="s">
        <v>32</v>
      </c>
      <c r="G923" s="39">
        <f>ROUNDUP((Таблица1[[#This Row],[Дата представления]]-DATE(Таблица1[[#This Row],[Отчётный год]],12,31))/30.4,0)</f>
        <v>6</v>
      </c>
    </row>
    <row r="924" spans="2:7" x14ac:dyDescent="0.25">
      <c r="B924" s="37">
        <v>2022</v>
      </c>
      <c r="C924" s="35" t="s">
        <v>886</v>
      </c>
      <c r="D924" s="32" t="s">
        <v>887</v>
      </c>
      <c r="E924" s="33" t="s">
        <v>888</v>
      </c>
      <c r="F924" s="34" t="s">
        <v>30</v>
      </c>
      <c r="G924" s="39">
        <f>ROUNDUP((Таблица1[[#This Row],[Дата представления]]-DATE(Таблица1[[#This Row],[Отчётный год]],12,31))/30.4,0)</f>
        <v>6</v>
      </c>
    </row>
    <row r="925" spans="2:7" x14ac:dyDescent="0.25">
      <c r="B925" s="37">
        <v>2022</v>
      </c>
      <c r="C925" s="35" t="s">
        <v>212</v>
      </c>
      <c r="D925" s="32" t="s">
        <v>213</v>
      </c>
      <c r="E925" s="33" t="s">
        <v>214</v>
      </c>
      <c r="F925" s="34" t="s">
        <v>30</v>
      </c>
      <c r="G925" s="39">
        <f>ROUNDUP((Таблица1[[#This Row],[Дата представления]]-DATE(Таблица1[[#This Row],[Отчётный год]],12,31))/30.4,0)</f>
        <v>6</v>
      </c>
    </row>
    <row r="926" spans="2:7" x14ac:dyDescent="0.25">
      <c r="B926" s="37">
        <v>2022</v>
      </c>
      <c r="C926" s="35" t="s">
        <v>495</v>
      </c>
      <c r="D926" s="32" t="s">
        <v>493</v>
      </c>
      <c r="E926" s="33" t="s">
        <v>494</v>
      </c>
      <c r="F926" s="34" t="s">
        <v>32</v>
      </c>
      <c r="G926" s="39">
        <f>ROUNDUP((Таблица1[[#This Row],[Дата представления]]-DATE(Таблица1[[#This Row],[Отчётный год]],12,31))/30.4,0)</f>
        <v>6</v>
      </c>
    </row>
    <row r="927" spans="2:7" x14ac:dyDescent="0.25">
      <c r="B927" s="37">
        <v>2022</v>
      </c>
      <c r="C927" s="35" t="s">
        <v>396</v>
      </c>
      <c r="D927" s="32" t="s">
        <v>397</v>
      </c>
      <c r="E927" s="33" t="s">
        <v>398</v>
      </c>
      <c r="F927" s="34" t="s">
        <v>30</v>
      </c>
      <c r="G927" s="39">
        <f>ROUNDUP((Таблица1[[#This Row],[Дата представления]]-DATE(Таблица1[[#This Row],[Отчётный год]],12,31))/30.4,0)</f>
        <v>6</v>
      </c>
    </row>
    <row r="928" spans="2:7" x14ac:dyDescent="0.25">
      <c r="B928" s="37">
        <v>2022</v>
      </c>
      <c r="C928" s="35" t="s">
        <v>1340</v>
      </c>
      <c r="D928" s="32" t="s">
        <v>1341</v>
      </c>
      <c r="E928" s="33" t="s">
        <v>1342</v>
      </c>
      <c r="F928" s="34" t="s">
        <v>30</v>
      </c>
      <c r="G928" s="39">
        <f>ROUNDUP((Таблица1[[#This Row],[Дата представления]]-DATE(Таблица1[[#This Row],[Отчётный год]],12,31))/30.4,0)</f>
        <v>6</v>
      </c>
    </row>
    <row r="929" spans="2:7" x14ac:dyDescent="0.25">
      <c r="B929" s="37">
        <v>2022</v>
      </c>
      <c r="C929" s="35" t="s">
        <v>244</v>
      </c>
      <c r="D929" s="32" t="s">
        <v>245</v>
      </c>
      <c r="E929" s="33" t="s">
        <v>246</v>
      </c>
      <c r="F929" s="34" t="s">
        <v>30</v>
      </c>
      <c r="G929" s="39">
        <f>ROUNDUP((Таблица1[[#This Row],[Дата представления]]-DATE(Таблица1[[#This Row],[Отчётный год]],12,31))/30.4,0)</f>
        <v>6</v>
      </c>
    </row>
    <row r="930" spans="2:7" x14ac:dyDescent="0.25">
      <c r="B930" s="37">
        <v>2022</v>
      </c>
      <c r="C930" s="35" t="s">
        <v>244</v>
      </c>
      <c r="D930" s="32" t="s">
        <v>1015</v>
      </c>
      <c r="E930" s="33" t="s">
        <v>1016</v>
      </c>
      <c r="F930" s="34" t="s">
        <v>32</v>
      </c>
      <c r="G930" s="39">
        <f>ROUNDUP((Таблица1[[#This Row],[Дата представления]]-DATE(Таблица1[[#This Row],[Отчётный год]],12,31))/30.4,0)</f>
        <v>6</v>
      </c>
    </row>
    <row r="931" spans="2:7" x14ac:dyDescent="0.25">
      <c r="B931" s="37">
        <v>2022</v>
      </c>
      <c r="C931" s="35" t="s">
        <v>492</v>
      </c>
      <c r="D931" s="32" t="s">
        <v>493</v>
      </c>
      <c r="E931" s="33" t="s">
        <v>494</v>
      </c>
      <c r="F931" s="34" t="s">
        <v>30</v>
      </c>
      <c r="G931" s="39">
        <f>ROUNDUP((Таблица1[[#This Row],[Дата представления]]-DATE(Таблица1[[#This Row],[Отчётный год]],12,31))/30.4,0)</f>
        <v>6</v>
      </c>
    </row>
    <row r="932" spans="2:7" x14ac:dyDescent="0.25">
      <c r="B932" s="37">
        <v>2022</v>
      </c>
      <c r="C932" s="35" t="s">
        <v>1076</v>
      </c>
      <c r="D932" s="32" t="s">
        <v>1074</v>
      </c>
      <c r="E932" s="33" t="s">
        <v>1075</v>
      </c>
      <c r="F932" s="34" t="s">
        <v>32</v>
      </c>
      <c r="G932" s="39">
        <f>ROUNDUP((Таблица1[[#This Row],[Дата представления]]-DATE(Таблица1[[#This Row],[Отчётный год]],12,31))/30.4,0)</f>
        <v>6</v>
      </c>
    </row>
    <row r="933" spans="2:7" x14ac:dyDescent="0.25">
      <c r="B933" s="37">
        <v>2022</v>
      </c>
      <c r="C933" s="35" t="s">
        <v>1073</v>
      </c>
      <c r="D933" s="32" t="s">
        <v>1074</v>
      </c>
      <c r="E933" s="33" t="s">
        <v>1075</v>
      </c>
      <c r="F933" s="34" t="s">
        <v>30</v>
      </c>
      <c r="G933" s="39">
        <f>ROUNDUP((Таблица1[[#This Row],[Дата представления]]-DATE(Таблица1[[#This Row],[Отчётный год]],12,31))/30.4,0)</f>
        <v>6</v>
      </c>
    </row>
    <row r="934" spans="2:7" x14ac:dyDescent="0.25">
      <c r="B934" s="37">
        <v>2022</v>
      </c>
      <c r="C934" s="35" t="s">
        <v>1303</v>
      </c>
      <c r="D934" s="32" t="s">
        <v>1301</v>
      </c>
      <c r="E934" s="33" t="s">
        <v>1302</v>
      </c>
      <c r="F934" s="34" t="s">
        <v>32</v>
      </c>
      <c r="G934" s="39">
        <f>ROUNDUP((Таблица1[[#This Row],[Дата представления]]-DATE(Таблица1[[#This Row],[Отчётный год]],12,31))/30.4,0)</f>
        <v>6</v>
      </c>
    </row>
    <row r="935" spans="2:7" x14ac:dyDescent="0.25">
      <c r="B935" s="37">
        <v>2022</v>
      </c>
      <c r="C935" s="35" t="s">
        <v>1420</v>
      </c>
      <c r="D935" s="32" t="s">
        <v>1421</v>
      </c>
      <c r="E935" s="33" t="s">
        <v>1422</v>
      </c>
      <c r="F935" s="34" t="s">
        <v>30</v>
      </c>
      <c r="G935" s="39">
        <f>ROUNDUP((Таблица1[[#This Row],[Дата представления]]-DATE(Таблица1[[#This Row],[Отчётный год]],12,31))/30.4,0)</f>
        <v>6</v>
      </c>
    </row>
    <row r="936" spans="2:7" x14ac:dyDescent="0.25">
      <c r="B936" s="37">
        <v>2022</v>
      </c>
      <c r="C936" s="35" t="s">
        <v>893</v>
      </c>
      <c r="D936" s="32" t="s">
        <v>891</v>
      </c>
      <c r="E936" s="33" t="s">
        <v>892</v>
      </c>
      <c r="F936" s="34" t="s">
        <v>32</v>
      </c>
      <c r="G936" s="39">
        <f>ROUNDUP((Таблица1[[#This Row],[Дата представления]]-DATE(Таблица1[[#This Row],[Отчётный год]],12,31))/30.4,0)</f>
        <v>6</v>
      </c>
    </row>
    <row r="937" spans="2:7" x14ac:dyDescent="0.25">
      <c r="B937" s="37">
        <v>2022</v>
      </c>
      <c r="C937" s="35" t="s">
        <v>1211</v>
      </c>
      <c r="D937" s="32" t="s">
        <v>1209</v>
      </c>
      <c r="E937" s="33" t="s">
        <v>1210</v>
      </c>
      <c r="F937" s="34" t="s">
        <v>32</v>
      </c>
      <c r="G937" s="39">
        <f>ROUNDUP((Таблица1[[#This Row],[Дата представления]]-DATE(Таблица1[[#This Row],[Отчётный год]],12,31))/30.4,0)</f>
        <v>6</v>
      </c>
    </row>
    <row r="938" spans="2:7" x14ac:dyDescent="0.25">
      <c r="B938" s="37">
        <v>2022</v>
      </c>
      <c r="C938" s="35" t="s">
        <v>536</v>
      </c>
      <c r="D938" s="32" t="s">
        <v>537</v>
      </c>
      <c r="E938" s="33" t="s">
        <v>538</v>
      </c>
      <c r="F938" s="34" t="s">
        <v>30</v>
      </c>
      <c r="G938" s="39">
        <f>ROUNDUP((Таблица1[[#This Row],[Дата представления]]-DATE(Таблица1[[#This Row],[Отчётный год]],12,31))/30.4,0)</f>
        <v>6</v>
      </c>
    </row>
    <row r="939" spans="2:7" x14ac:dyDescent="0.25">
      <c r="B939" s="37">
        <v>2022</v>
      </c>
      <c r="C939" s="35" t="s">
        <v>1164</v>
      </c>
      <c r="D939" s="32" t="s">
        <v>1165</v>
      </c>
      <c r="E939" s="33" t="s">
        <v>1166</v>
      </c>
      <c r="F939" s="34" t="s">
        <v>30</v>
      </c>
      <c r="G939" s="39">
        <f>ROUNDUP((Таблица1[[#This Row],[Дата представления]]-DATE(Таблица1[[#This Row],[Отчётный год]],12,31))/30.4,0)</f>
        <v>6</v>
      </c>
    </row>
    <row r="940" spans="2:7" x14ac:dyDescent="0.25">
      <c r="B940" s="37">
        <v>2022</v>
      </c>
      <c r="C940" s="35" t="s">
        <v>1300</v>
      </c>
      <c r="D940" s="32" t="s">
        <v>1301</v>
      </c>
      <c r="E940" s="33" t="s">
        <v>1302</v>
      </c>
      <c r="F940" s="34" t="s">
        <v>30</v>
      </c>
      <c r="G940" s="39">
        <f>ROUNDUP((Таблица1[[#This Row],[Дата представления]]-DATE(Таблица1[[#This Row],[Отчётный год]],12,31))/30.4,0)</f>
        <v>6</v>
      </c>
    </row>
    <row r="941" spans="2:7" x14ac:dyDescent="0.25">
      <c r="B941" s="37">
        <v>2022</v>
      </c>
      <c r="C941" s="35" t="s">
        <v>420</v>
      </c>
      <c r="D941" s="32" t="s">
        <v>421</v>
      </c>
      <c r="E941" s="33" t="s">
        <v>422</v>
      </c>
      <c r="F941" s="34" t="s">
        <v>30</v>
      </c>
      <c r="G941" s="39">
        <f>ROUNDUP((Таблица1[[#This Row],[Дата представления]]-DATE(Таблица1[[#This Row],[Отчётный год]],12,31))/30.4,0)</f>
        <v>6</v>
      </c>
    </row>
    <row r="942" spans="2:7" x14ac:dyDescent="0.25">
      <c r="B942" s="37">
        <v>2022</v>
      </c>
      <c r="C942" s="35" t="s">
        <v>208</v>
      </c>
      <c r="D942" s="32" t="s">
        <v>209</v>
      </c>
      <c r="E942" s="33" t="s">
        <v>210</v>
      </c>
      <c r="F942" s="34" t="s">
        <v>30</v>
      </c>
      <c r="G942" s="39">
        <f>ROUNDUP((Таблица1[[#This Row],[Дата представления]]-DATE(Таблица1[[#This Row],[Отчётный год]],12,31))/30.4,0)</f>
        <v>6</v>
      </c>
    </row>
    <row r="943" spans="2:7" x14ac:dyDescent="0.25">
      <c r="B943" s="37">
        <v>2022</v>
      </c>
      <c r="C943" s="35" t="s">
        <v>304</v>
      </c>
      <c r="D943" s="32" t="s">
        <v>305</v>
      </c>
      <c r="E943" s="33" t="s">
        <v>306</v>
      </c>
      <c r="F943" s="34" t="s">
        <v>30</v>
      </c>
      <c r="G943" s="39">
        <f>ROUNDUP((Таблица1[[#This Row],[Дата представления]]-DATE(Таблица1[[#This Row],[Отчётный год]],12,31))/30.4,0)</f>
        <v>6</v>
      </c>
    </row>
    <row r="944" spans="2:7" x14ac:dyDescent="0.25">
      <c r="B944" s="37">
        <v>2022</v>
      </c>
      <c r="C944" s="35" t="s">
        <v>56</v>
      </c>
      <c r="D944" s="32" t="s">
        <v>57</v>
      </c>
      <c r="E944" s="33" t="s">
        <v>58</v>
      </c>
      <c r="F944" s="34" t="s">
        <v>30</v>
      </c>
      <c r="G944" s="39">
        <f>ROUNDUP((Таблица1[[#This Row],[Дата представления]]-DATE(Таблица1[[#This Row],[Отчётный год]],12,31))/30.4,0)</f>
        <v>6</v>
      </c>
    </row>
    <row r="945" spans="2:7" x14ac:dyDescent="0.25">
      <c r="B945" s="37">
        <v>2022</v>
      </c>
      <c r="C945" s="35" t="s">
        <v>930</v>
      </c>
      <c r="D945" s="32" t="s">
        <v>931</v>
      </c>
      <c r="E945" s="33" t="s">
        <v>932</v>
      </c>
      <c r="F945" s="34" t="s">
        <v>30</v>
      </c>
      <c r="G945" s="39">
        <f>ROUNDUP((Таблица1[[#This Row],[Дата представления]]-DATE(Таблица1[[#This Row],[Отчётный год]],12,31))/30.4,0)</f>
        <v>6</v>
      </c>
    </row>
    <row r="946" spans="2:7" x14ac:dyDescent="0.25">
      <c r="B946" s="37">
        <v>2022</v>
      </c>
      <c r="C946" s="35" t="s">
        <v>1407</v>
      </c>
      <c r="D946" s="32" t="s">
        <v>1405</v>
      </c>
      <c r="E946" s="33" t="s">
        <v>1406</v>
      </c>
      <c r="F946" s="34" t="s">
        <v>32</v>
      </c>
      <c r="G946" s="39">
        <f>ROUNDUP((Таблица1[[#This Row],[Дата представления]]-DATE(Таблица1[[#This Row],[Отчётный год]],12,31))/30.4,0)</f>
        <v>6</v>
      </c>
    </row>
    <row r="947" spans="2:7" x14ac:dyDescent="0.25">
      <c r="B947" s="37">
        <v>2022</v>
      </c>
      <c r="C947" s="35" t="s">
        <v>1404</v>
      </c>
      <c r="D947" s="32" t="s">
        <v>1405</v>
      </c>
      <c r="E947" s="33" t="s">
        <v>1406</v>
      </c>
      <c r="F947" s="34" t="s">
        <v>30</v>
      </c>
      <c r="G947" s="39">
        <f>ROUNDUP((Таблица1[[#This Row],[Дата представления]]-DATE(Таблица1[[#This Row],[Отчётный год]],12,31))/30.4,0)</f>
        <v>6</v>
      </c>
    </row>
    <row r="948" spans="2:7" x14ac:dyDescent="0.25">
      <c r="B948" s="37">
        <v>2022</v>
      </c>
      <c r="C948" s="35" t="s">
        <v>199</v>
      </c>
      <c r="D948" s="32" t="s">
        <v>197</v>
      </c>
      <c r="E948" s="33" t="s">
        <v>198</v>
      </c>
      <c r="F948" s="34" t="s">
        <v>32</v>
      </c>
      <c r="G948" s="39">
        <f>ROUNDUP((Таблица1[[#This Row],[Дата представления]]-DATE(Таблица1[[#This Row],[Отчётный год]],12,31))/30.4,0)</f>
        <v>6</v>
      </c>
    </row>
    <row r="949" spans="2:7" x14ac:dyDescent="0.25">
      <c r="B949" s="37">
        <v>2022</v>
      </c>
      <c r="C949" s="35" t="s">
        <v>1236</v>
      </c>
      <c r="D949" s="32" t="s">
        <v>1237</v>
      </c>
      <c r="E949" s="33" t="s">
        <v>1238</v>
      </c>
      <c r="F949" s="34" t="s">
        <v>30</v>
      </c>
      <c r="G949" s="39">
        <f>ROUNDUP((Таблица1[[#This Row],[Дата представления]]-DATE(Таблица1[[#This Row],[Отчётный год]],12,31))/30.4,0)</f>
        <v>6</v>
      </c>
    </row>
    <row r="950" spans="2:7" x14ac:dyDescent="0.25">
      <c r="B950" s="37">
        <v>2022</v>
      </c>
      <c r="C950" s="35" t="s">
        <v>428</v>
      </c>
      <c r="D950" s="32" t="s">
        <v>429</v>
      </c>
      <c r="E950" s="33" t="s">
        <v>430</v>
      </c>
      <c r="F950" s="34" t="s">
        <v>30</v>
      </c>
      <c r="G950" s="39">
        <f>ROUNDUP((Таблица1[[#This Row],[Дата представления]]-DATE(Таблица1[[#This Row],[Отчётный год]],12,31))/30.4,0)</f>
        <v>6</v>
      </c>
    </row>
    <row r="951" spans="2:7" x14ac:dyDescent="0.25">
      <c r="B951" s="37">
        <v>2022</v>
      </c>
      <c r="C951" s="35" t="s">
        <v>1056</v>
      </c>
      <c r="D951" s="32" t="s">
        <v>1054</v>
      </c>
      <c r="E951" s="33" t="s">
        <v>1055</v>
      </c>
      <c r="F951" s="34" t="s">
        <v>32</v>
      </c>
      <c r="G951" s="39">
        <f>ROUNDUP((Таблица1[[#This Row],[Дата представления]]-DATE(Таблица1[[#This Row],[Отчётный год]],12,31))/30.4,0)</f>
        <v>6</v>
      </c>
    </row>
    <row r="952" spans="2:7" x14ac:dyDescent="0.25">
      <c r="B952" s="37">
        <v>2022</v>
      </c>
      <c r="C952" s="35" t="s">
        <v>934</v>
      </c>
      <c r="D952" s="32" t="s">
        <v>935</v>
      </c>
      <c r="E952" s="33" t="s">
        <v>936</v>
      </c>
      <c r="F952" s="34" t="s">
        <v>30</v>
      </c>
      <c r="G952" s="39">
        <f>ROUNDUP((Таблица1[[#This Row],[Дата представления]]-DATE(Таблица1[[#This Row],[Отчётный год]],12,31))/30.4,0)</f>
        <v>6</v>
      </c>
    </row>
    <row r="953" spans="2:7" x14ac:dyDescent="0.25">
      <c r="B953" s="37">
        <v>2022</v>
      </c>
      <c r="C953" s="35" t="s">
        <v>444</v>
      </c>
      <c r="D953" s="32" t="s">
        <v>445</v>
      </c>
      <c r="E953" s="33" t="s">
        <v>446</v>
      </c>
      <c r="F953" s="34" t="s">
        <v>30</v>
      </c>
      <c r="G953" s="39">
        <f>ROUNDUP((Таблица1[[#This Row],[Дата представления]]-DATE(Таблица1[[#This Row],[Отчётный год]],12,31))/30.4,0)</f>
        <v>6</v>
      </c>
    </row>
    <row r="954" spans="2:7" x14ac:dyDescent="0.25">
      <c r="B954" s="37">
        <v>2022</v>
      </c>
      <c r="C954" s="35" t="s">
        <v>625</v>
      </c>
      <c r="D954" s="32" t="s">
        <v>623</v>
      </c>
      <c r="E954" s="33" t="s">
        <v>624</v>
      </c>
      <c r="F954" s="34" t="s">
        <v>32</v>
      </c>
      <c r="G954" s="39">
        <f>ROUNDUP((Таблица1[[#This Row],[Дата представления]]-DATE(Таблица1[[#This Row],[Отчётный год]],12,31))/30.4,0)</f>
        <v>6</v>
      </c>
    </row>
    <row r="955" spans="2:7" x14ac:dyDescent="0.25">
      <c r="B955" s="37">
        <v>2022</v>
      </c>
      <c r="C955" s="35" t="s">
        <v>331</v>
      </c>
      <c r="D955" s="32" t="s">
        <v>329</v>
      </c>
      <c r="E955" s="33" t="s">
        <v>330</v>
      </c>
      <c r="F955" s="34" t="s">
        <v>32</v>
      </c>
      <c r="G955" s="39">
        <f>ROUNDUP((Таблица1[[#This Row],[Дата представления]]-DATE(Таблица1[[#This Row],[Отчётный год]],12,31))/30.4,0)</f>
        <v>6</v>
      </c>
    </row>
    <row r="956" spans="2:7" x14ac:dyDescent="0.25">
      <c r="B956" s="37">
        <v>2022</v>
      </c>
      <c r="C956" s="35" t="s">
        <v>1208</v>
      </c>
      <c r="D956" s="32" t="s">
        <v>1209</v>
      </c>
      <c r="E956" s="33" t="s">
        <v>1210</v>
      </c>
      <c r="F956" s="34" t="s">
        <v>30</v>
      </c>
      <c r="G956" s="39">
        <f>ROUNDUP((Таблица1[[#This Row],[Дата представления]]-DATE(Таблица1[[#This Row],[Отчётный год]],12,31))/30.4,0)</f>
        <v>6</v>
      </c>
    </row>
    <row r="957" spans="2:7" x14ac:dyDescent="0.25">
      <c r="B957" s="37">
        <v>2022</v>
      </c>
      <c r="C957" s="35" t="s">
        <v>718</v>
      </c>
      <c r="D957" s="32" t="s">
        <v>719</v>
      </c>
      <c r="E957" s="33" t="s">
        <v>720</v>
      </c>
      <c r="F957" s="34" t="s">
        <v>30</v>
      </c>
      <c r="G957" s="39">
        <f>ROUNDUP((Таблица1[[#This Row],[Дата представления]]-DATE(Таблица1[[#This Row],[Отчётный год]],12,31))/30.4,0)</f>
        <v>6</v>
      </c>
    </row>
    <row r="958" spans="2:7" x14ac:dyDescent="0.25">
      <c r="B958" s="37">
        <v>2022</v>
      </c>
      <c r="C958" s="35" t="s">
        <v>184</v>
      </c>
      <c r="D958" s="32" t="s">
        <v>185</v>
      </c>
      <c r="E958" s="33" t="s">
        <v>186</v>
      </c>
      <c r="F958" s="34" t="s">
        <v>30</v>
      </c>
      <c r="G958" s="39">
        <f>ROUNDUP((Таблица1[[#This Row],[Дата представления]]-DATE(Таблица1[[#This Row],[Отчётный год]],12,31))/30.4,0)</f>
        <v>6</v>
      </c>
    </row>
    <row r="959" spans="2:7" x14ac:dyDescent="0.25">
      <c r="B959" s="37">
        <v>2022</v>
      </c>
      <c r="C959" s="35" t="s">
        <v>622</v>
      </c>
      <c r="D959" s="32" t="s">
        <v>623</v>
      </c>
      <c r="E959" s="33" t="s">
        <v>624</v>
      </c>
      <c r="F959" s="34" t="s">
        <v>30</v>
      </c>
      <c r="G959" s="39">
        <f>ROUNDUP((Таблица1[[#This Row],[Дата представления]]-DATE(Таблица1[[#This Row],[Отчётный год]],12,31))/30.4,0)</f>
        <v>6</v>
      </c>
    </row>
    <row r="960" spans="2:7" x14ac:dyDescent="0.25">
      <c r="B960" s="37">
        <v>2022</v>
      </c>
      <c r="C960" s="35" t="s">
        <v>578</v>
      </c>
      <c r="D960" s="32" t="s">
        <v>579</v>
      </c>
      <c r="E960" s="33" t="s">
        <v>580</v>
      </c>
      <c r="F960" s="34" t="s">
        <v>30</v>
      </c>
      <c r="G960" s="39">
        <f>ROUNDUP((Таблица1[[#This Row],[Дата представления]]-DATE(Таблица1[[#This Row],[Отчётный год]],12,31))/30.4,0)</f>
        <v>6</v>
      </c>
    </row>
    <row r="961" spans="2:7" x14ac:dyDescent="0.25">
      <c r="B961" s="37">
        <v>2022</v>
      </c>
      <c r="C961" s="35" t="s">
        <v>698</v>
      </c>
      <c r="D961" s="32" t="s">
        <v>699</v>
      </c>
      <c r="E961" s="33" t="s">
        <v>700</v>
      </c>
      <c r="F961" s="34" t="s">
        <v>30</v>
      </c>
      <c r="G961" s="39">
        <f>ROUNDUP((Таблица1[[#This Row],[Дата представления]]-DATE(Таблица1[[#This Row],[Отчётный год]],12,31))/30.4,0)</f>
        <v>6</v>
      </c>
    </row>
    <row r="962" spans="2:7" x14ac:dyDescent="0.25">
      <c r="B962" s="37">
        <v>2022</v>
      </c>
      <c r="C962" s="35" t="s">
        <v>163</v>
      </c>
      <c r="D962" s="32" t="s">
        <v>161</v>
      </c>
      <c r="E962" s="33" t="s">
        <v>162</v>
      </c>
      <c r="F962" s="34" t="s">
        <v>32</v>
      </c>
      <c r="G962" s="39">
        <f>ROUNDUP((Таблица1[[#This Row],[Дата представления]]-DATE(Таблица1[[#This Row],[Отчётный год]],12,31))/30.4,0)</f>
        <v>6</v>
      </c>
    </row>
    <row r="963" spans="2:7" x14ac:dyDescent="0.25">
      <c r="B963" s="37">
        <v>2022</v>
      </c>
      <c r="C963" s="35" t="s">
        <v>260</v>
      </c>
      <c r="D963" s="32" t="s">
        <v>261</v>
      </c>
      <c r="E963" s="33" t="s">
        <v>262</v>
      </c>
      <c r="F963" s="34" t="s">
        <v>30</v>
      </c>
      <c r="G963" s="39">
        <f>ROUNDUP((Таблица1[[#This Row],[Дата представления]]-DATE(Таблица1[[#This Row],[Отчётный год]],12,31))/30.4,0)</f>
        <v>6</v>
      </c>
    </row>
    <row r="964" spans="2:7" x14ac:dyDescent="0.25">
      <c r="B964" s="37">
        <v>2022</v>
      </c>
      <c r="C964" s="35" t="s">
        <v>352</v>
      </c>
      <c r="D964" s="32" t="s">
        <v>353</v>
      </c>
      <c r="E964" s="33" t="s">
        <v>354</v>
      </c>
      <c r="F964" s="34" t="s">
        <v>30</v>
      </c>
      <c r="G964" s="39">
        <f>ROUNDUP((Таблица1[[#This Row],[Дата представления]]-DATE(Таблица1[[#This Row],[Отчётный год]],12,31))/30.4,0)</f>
        <v>6</v>
      </c>
    </row>
    <row r="965" spans="2:7" x14ac:dyDescent="0.25">
      <c r="B965" s="37">
        <v>2022</v>
      </c>
      <c r="C965" s="35" t="s">
        <v>355</v>
      </c>
      <c r="D965" s="32" t="s">
        <v>353</v>
      </c>
      <c r="E965" s="33" t="s">
        <v>354</v>
      </c>
      <c r="F965" s="34" t="s">
        <v>32</v>
      </c>
      <c r="G965" s="39">
        <f>ROUNDUP((Таблица1[[#This Row],[Дата представления]]-DATE(Таблица1[[#This Row],[Отчётный год]],12,31))/30.4,0)</f>
        <v>6</v>
      </c>
    </row>
    <row r="966" spans="2:7" x14ac:dyDescent="0.25">
      <c r="B966" s="37">
        <v>2022</v>
      </c>
      <c r="C966" s="35" t="s">
        <v>1199</v>
      </c>
      <c r="D966" s="32" t="s">
        <v>1197</v>
      </c>
      <c r="E966" s="33" t="s">
        <v>1198</v>
      </c>
      <c r="F966" s="34" t="s">
        <v>32</v>
      </c>
      <c r="G966" s="39">
        <f>ROUNDUP((Таблица1[[#This Row],[Дата представления]]-DATE(Таблица1[[#This Row],[Отчётный год]],12,31))/30.4,0)</f>
        <v>6</v>
      </c>
    </row>
    <row r="967" spans="2:7" x14ac:dyDescent="0.25">
      <c r="B967" s="37">
        <v>2022</v>
      </c>
      <c r="C967" s="35" t="s">
        <v>1196</v>
      </c>
      <c r="D967" s="32" t="s">
        <v>1197</v>
      </c>
      <c r="E967" s="33" t="s">
        <v>1198</v>
      </c>
      <c r="F967" s="34" t="s">
        <v>30</v>
      </c>
      <c r="G967" s="39">
        <f>ROUNDUP((Таблица1[[#This Row],[Дата представления]]-DATE(Таблица1[[#This Row],[Отчётный год]],12,31))/30.4,0)</f>
        <v>6</v>
      </c>
    </row>
    <row r="968" spans="2:7" x14ac:dyDescent="0.25">
      <c r="B968" s="37">
        <v>2022</v>
      </c>
      <c r="C968" s="35" t="s">
        <v>68</v>
      </c>
      <c r="D968" s="32" t="s">
        <v>69</v>
      </c>
      <c r="E968" s="33" t="s">
        <v>70</v>
      </c>
      <c r="F968" s="34" t="s">
        <v>30</v>
      </c>
      <c r="G968" s="39">
        <f>ROUNDUP((Таблица1[[#This Row],[Дата представления]]-DATE(Таблица1[[#This Row],[Отчётный год]],12,31))/30.4,0)</f>
        <v>6</v>
      </c>
    </row>
    <row r="969" spans="2:7" x14ac:dyDescent="0.25">
      <c r="B969" s="37">
        <v>2022</v>
      </c>
      <c r="C969" s="35" t="s">
        <v>67</v>
      </c>
      <c r="D969" s="32" t="s">
        <v>65</v>
      </c>
      <c r="E969" s="33" t="s">
        <v>66</v>
      </c>
      <c r="F969" s="34" t="s">
        <v>32</v>
      </c>
      <c r="G969" s="39">
        <f>ROUNDUP((Таблица1[[#This Row],[Дата представления]]-DATE(Таблица1[[#This Row],[Отчётный год]],12,31))/30.4,0)</f>
        <v>6</v>
      </c>
    </row>
    <row r="970" spans="2:7" x14ac:dyDescent="0.25">
      <c r="B970" s="37">
        <v>2022</v>
      </c>
      <c r="C970" s="35" t="s">
        <v>64</v>
      </c>
      <c r="D970" s="32" t="s">
        <v>65</v>
      </c>
      <c r="E970" s="33" t="s">
        <v>66</v>
      </c>
      <c r="F970" s="34" t="s">
        <v>30</v>
      </c>
      <c r="G970" s="39">
        <f>ROUNDUP((Таблица1[[#This Row],[Дата представления]]-DATE(Таблица1[[#This Row],[Отчётный год]],12,31))/30.4,0)</f>
        <v>6</v>
      </c>
    </row>
    <row r="971" spans="2:7" x14ac:dyDescent="0.25">
      <c r="B971" s="37">
        <v>2022</v>
      </c>
      <c r="C971" s="35" t="s">
        <v>677</v>
      </c>
      <c r="D971" s="32" t="s">
        <v>675</v>
      </c>
      <c r="E971" s="33" t="s">
        <v>676</v>
      </c>
      <c r="F971" s="34" t="s">
        <v>32</v>
      </c>
      <c r="G971" s="39">
        <f>ROUNDUP((Таблица1[[#This Row],[Дата представления]]-DATE(Таблица1[[#This Row],[Отчётный год]],12,31))/30.4,0)</f>
        <v>6</v>
      </c>
    </row>
    <row r="972" spans="2:7" x14ac:dyDescent="0.25">
      <c r="B972" s="37">
        <v>2022</v>
      </c>
      <c r="C972" s="35" t="s">
        <v>641</v>
      </c>
      <c r="D972" s="32" t="s">
        <v>639</v>
      </c>
      <c r="E972" s="33" t="s">
        <v>640</v>
      </c>
      <c r="F972" s="34" t="s">
        <v>32</v>
      </c>
      <c r="G972" s="39">
        <f>ROUNDUP((Таблица1[[#This Row],[Дата представления]]-DATE(Таблица1[[#This Row],[Отчётный год]],12,31))/30.4,0)</f>
        <v>6</v>
      </c>
    </row>
    <row r="973" spans="2:7" x14ac:dyDescent="0.25">
      <c r="B973" s="37">
        <v>2022</v>
      </c>
      <c r="C973" s="35" t="s">
        <v>637</v>
      </c>
      <c r="D973" s="32" t="s">
        <v>635</v>
      </c>
      <c r="E973" s="33" t="s">
        <v>636</v>
      </c>
      <c r="F973" s="34" t="s">
        <v>32</v>
      </c>
      <c r="G973" s="39">
        <f>ROUNDUP((Таблица1[[#This Row],[Дата представления]]-DATE(Таблица1[[#This Row],[Отчётный год]],12,31))/30.4,0)</f>
        <v>6</v>
      </c>
    </row>
    <row r="974" spans="2:7" x14ac:dyDescent="0.25">
      <c r="B974" s="37">
        <v>2022</v>
      </c>
      <c r="C974" s="35" t="s">
        <v>1135</v>
      </c>
      <c r="D974" s="32" t="s">
        <v>1133</v>
      </c>
      <c r="E974" s="33" t="s">
        <v>1134</v>
      </c>
      <c r="F974" s="34" t="s">
        <v>32</v>
      </c>
      <c r="G974" s="39">
        <f>ROUNDUP((Таблица1[[#This Row],[Дата представления]]-DATE(Таблица1[[#This Row],[Отчётный год]],12,31))/30.4,0)</f>
        <v>6</v>
      </c>
    </row>
    <row r="975" spans="2:7" x14ac:dyDescent="0.25">
      <c r="B975" s="37">
        <v>2022</v>
      </c>
      <c r="C975" s="35" t="s">
        <v>1279</v>
      </c>
      <c r="D975" s="32" t="s">
        <v>1277</v>
      </c>
      <c r="E975" s="33" t="s">
        <v>1278</v>
      </c>
      <c r="F975" s="34" t="s">
        <v>32</v>
      </c>
      <c r="G975" s="39">
        <f>ROUNDUP((Таблица1[[#This Row],[Дата представления]]-DATE(Таблица1[[#This Row],[Отчётный год]],12,31))/30.4,0)</f>
        <v>6</v>
      </c>
    </row>
    <row r="976" spans="2:7" x14ac:dyDescent="0.25">
      <c r="B976" s="37">
        <v>2022</v>
      </c>
      <c r="C976" s="35" t="s">
        <v>423</v>
      </c>
      <c r="D976" s="32" t="s">
        <v>421</v>
      </c>
      <c r="E976" s="33" t="s">
        <v>422</v>
      </c>
      <c r="F976" s="34" t="s">
        <v>32</v>
      </c>
      <c r="G976" s="39">
        <f>ROUNDUP((Таблица1[[#This Row],[Дата представления]]-DATE(Таблица1[[#This Row],[Отчётный год]],12,31))/30.4,0)</f>
        <v>6</v>
      </c>
    </row>
    <row r="977" spans="2:7" x14ac:dyDescent="0.25">
      <c r="B977" s="37">
        <v>2022</v>
      </c>
      <c r="C977" s="35" t="s">
        <v>383</v>
      </c>
      <c r="D977" s="32" t="s">
        <v>381</v>
      </c>
      <c r="E977" s="33" t="s">
        <v>382</v>
      </c>
      <c r="F977" s="34" t="s">
        <v>32</v>
      </c>
      <c r="G977" s="39">
        <f>ROUNDUP((Таблица1[[#This Row],[Дата представления]]-DATE(Таблица1[[#This Row],[Отчётный год]],12,31))/30.4,0)</f>
        <v>6</v>
      </c>
    </row>
    <row r="978" spans="2:7" x14ac:dyDescent="0.25">
      <c r="B978" s="37">
        <v>2022</v>
      </c>
      <c r="C978" s="35" t="s">
        <v>380</v>
      </c>
      <c r="D978" s="32" t="s">
        <v>381</v>
      </c>
      <c r="E978" s="33" t="s">
        <v>382</v>
      </c>
      <c r="F978" s="34" t="s">
        <v>30</v>
      </c>
      <c r="G978" s="39">
        <f>ROUNDUP((Таблица1[[#This Row],[Дата представления]]-DATE(Таблица1[[#This Row],[Отчётный год]],12,31))/30.4,0)</f>
        <v>6</v>
      </c>
    </row>
    <row r="979" spans="2:7" x14ac:dyDescent="0.25">
      <c r="B979" s="37">
        <v>2022</v>
      </c>
      <c r="C979" s="35" t="s">
        <v>551</v>
      </c>
      <c r="D979" s="32" t="s">
        <v>552</v>
      </c>
      <c r="E979" s="33" t="s">
        <v>553</v>
      </c>
      <c r="F979" s="34" t="s">
        <v>30</v>
      </c>
      <c r="G979" s="39">
        <f>ROUNDUP((Таблица1[[#This Row],[Дата представления]]-DATE(Таблица1[[#This Row],[Отчётный год]],12,31))/30.4,0)</f>
        <v>6</v>
      </c>
    </row>
    <row r="980" spans="2:7" x14ac:dyDescent="0.25">
      <c r="B980" s="37">
        <v>2022</v>
      </c>
      <c r="C980" s="35" t="s">
        <v>83</v>
      </c>
      <c r="D980" s="32" t="s">
        <v>81</v>
      </c>
      <c r="E980" s="33" t="s">
        <v>82</v>
      </c>
      <c r="F980" s="34" t="s">
        <v>32</v>
      </c>
      <c r="G980" s="39">
        <f>ROUNDUP((Таблица1[[#This Row],[Дата представления]]-DATE(Таблица1[[#This Row],[Отчётный год]],12,31))/30.4,0)</f>
        <v>6</v>
      </c>
    </row>
    <row r="981" spans="2:7" x14ac:dyDescent="0.25">
      <c r="B981" s="37">
        <v>2022</v>
      </c>
      <c r="C981" s="35" t="s">
        <v>115</v>
      </c>
      <c r="D981" s="32" t="s">
        <v>113</v>
      </c>
      <c r="E981" s="33" t="s">
        <v>114</v>
      </c>
      <c r="F981" s="34" t="s">
        <v>32</v>
      </c>
      <c r="G981" s="39">
        <f>ROUNDUP((Таблица1[[#This Row],[Дата представления]]-DATE(Таблица1[[#This Row],[Отчётный год]],12,31))/30.4,0)</f>
        <v>6</v>
      </c>
    </row>
    <row r="982" spans="2:7" x14ac:dyDescent="0.25">
      <c r="B982" s="37">
        <v>2022</v>
      </c>
      <c r="C982" s="35" t="s">
        <v>826</v>
      </c>
      <c r="D982" s="32" t="s">
        <v>827</v>
      </c>
      <c r="E982" s="33" t="s">
        <v>828</v>
      </c>
      <c r="F982" s="34" t="s">
        <v>30</v>
      </c>
      <c r="G982" s="39">
        <f>ROUNDUP((Таблица1[[#This Row],[Дата представления]]-DATE(Таблица1[[#This Row],[Отчётный год]],12,31))/30.4,0)</f>
        <v>6</v>
      </c>
    </row>
    <row r="983" spans="2:7" x14ac:dyDescent="0.25">
      <c r="B983" s="37">
        <v>2022</v>
      </c>
      <c r="C983" s="35" t="s">
        <v>419</v>
      </c>
      <c r="D983" s="32" t="s">
        <v>417</v>
      </c>
      <c r="E983" s="33" t="s">
        <v>418</v>
      </c>
      <c r="F983" s="34" t="s">
        <v>32</v>
      </c>
      <c r="G983" s="39">
        <f>ROUNDUP((Таблица1[[#This Row],[Дата представления]]-DATE(Таблица1[[#This Row],[Отчётный год]],12,31))/30.4,0)</f>
        <v>6</v>
      </c>
    </row>
    <row r="984" spans="2:7" x14ac:dyDescent="0.25">
      <c r="B984" s="37">
        <v>2022</v>
      </c>
      <c r="C984" s="35" t="s">
        <v>685</v>
      </c>
      <c r="D984" s="32" t="s">
        <v>683</v>
      </c>
      <c r="E984" s="33" t="s">
        <v>684</v>
      </c>
      <c r="F984" s="34" t="s">
        <v>32</v>
      </c>
      <c r="G984" s="39">
        <f>ROUNDUP((Таблица1[[#This Row],[Дата представления]]-DATE(Таблица1[[#This Row],[Отчётный год]],12,31))/30.4,0)</f>
        <v>6</v>
      </c>
    </row>
    <row r="985" spans="2:7" x14ac:dyDescent="0.25">
      <c r="B985" s="37">
        <v>2022</v>
      </c>
      <c r="C985" s="35" t="s">
        <v>416</v>
      </c>
      <c r="D985" s="32" t="s">
        <v>417</v>
      </c>
      <c r="E985" s="33" t="s">
        <v>418</v>
      </c>
      <c r="F985" s="34" t="s">
        <v>30</v>
      </c>
      <c r="G985" s="39">
        <f>ROUNDUP((Таблица1[[#This Row],[Дата представления]]-DATE(Таблица1[[#This Row],[Отчётный год]],12,31))/30.4,0)</f>
        <v>6</v>
      </c>
    </row>
    <row r="986" spans="2:7" x14ac:dyDescent="0.25">
      <c r="B986" s="37">
        <v>2022</v>
      </c>
      <c r="C986" s="35" t="s">
        <v>1156</v>
      </c>
      <c r="D986" s="32" t="s">
        <v>1157</v>
      </c>
      <c r="E986" s="33" t="s">
        <v>1158</v>
      </c>
      <c r="F986" s="34" t="s">
        <v>30</v>
      </c>
      <c r="G986" s="39">
        <f>ROUNDUP((Таблица1[[#This Row],[Дата представления]]-DATE(Таблица1[[#This Row],[Отчётный год]],12,31))/30.4,0)</f>
        <v>6</v>
      </c>
    </row>
    <row r="987" spans="2:7" x14ac:dyDescent="0.25">
      <c r="B987" s="37">
        <v>2022</v>
      </c>
      <c r="C987" s="35" t="s">
        <v>682</v>
      </c>
      <c r="D987" s="32" t="s">
        <v>683</v>
      </c>
      <c r="E987" s="33" t="s">
        <v>684</v>
      </c>
      <c r="F987" s="34" t="s">
        <v>30</v>
      </c>
      <c r="G987" s="39">
        <f>ROUNDUP((Таблица1[[#This Row],[Дата представления]]-DATE(Таблица1[[#This Row],[Отчётный год]],12,31))/30.4,0)</f>
        <v>6</v>
      </c>
    </row>
    <row r="988" spans="2:7" x14ac:dyDescent="0.25">
      <c r="B988" s="37">
        <v>2022</v>
      </c>
      <c r="C988" s="35" t="s">
        <v>112</v>
      </c>
      <c r="D988" s="32" t="s">
        <v>113</v>
      </c>
      <c r="E988" s="33" t="s">
        <v>114</v>
      </c>
      <c r="F988" s="34" t="s">
        <v>30</v>
      </c>
      <c r="G988" s="39">
        <f>ROUNDUP((Таблица1[[#This Row],[Дата представления]]-DATE(Таблица1[[#This Row],[Отчётный год]],12,31))/30.4,0)</f>
        <v>6</v>
      </c>
    </row>
    <row r="989" spans="2:7" x14ac:dyDescent="0.25">
      <c r="B989" s="37">
        <v>2022</v>
      </c>
      <c r="C989" s="35" t="s">
        <v>300</v>
      </c>
      <c r="D989" s="32" t="s">
        <v>301</v>
      </c>
      <c r="E989" s="33" t="s">
        <v>302</v>
      </c>
      <c r="F989" s="34" t="s">
        <v>30</v>
      </c>
      <c r="G989" s="39">
        <f>ROUNDUP((Таблица1[[#This Row],[Дата представления]]-DATE(Таблица1[[#This Row],[Отчётный год]],12,31))/30.4,0)</f>
        <v>6</v>
      </c>
    </row>
    <row r="990" spans="2:7" x14ac:dyDescent="0.25">
      <c r="B990" s="37">
        <v>2022</v>
      </c>
      <c r="C990" s="35" t="s">
        <v>674</v>
      </c>
      <c r="D990" s="32" t="s">
        <v>675</v>
      </c>
      <c r="E990" s="33" t="s">
        <v>676</v>
      </c>
      <c r="F990" s="34" t="s">
        <v>30</v>
      </c>
      <c r="G990" s="39">
        <f>ROUNDUP((Таблица1[[#This Row],[Дата представления]]-DATE(Таблица1[[#This Row],[Отчётный год]],12,31))/30.4,0)</f>
        <v>6</v>
      </c>
    </row>
    <row r="991" spans="2:7" x14ac:dyDescent="0.25">
      <c r="B991" s="37">
        <v>2022</v>
      </c>
      <c r="C991" s="35" t="s">
        <v>71</v>
      </c>
      <c r="D991" s="32" t="s">
        <v>69</v>
      </c>
      <c r="E991" s="33" t="s">
        <v>70</v>
      </c>
      <c r="F991" s="34" t="s">
        <v>32</v>
      </c>
      <c r="G991" s="39">
        <f>ROUNDUP((Таблица1[[#This Row],[Дата представления]]-DATE(Таблица1[[#This Row],[Отчётный год]],12,31))/30.4,0)</f>
        <v>6</v>
      </c>
    </row>
    <row r="992" spans="2:7" x14ac:dyDescent="0.25">
      <c r="B992" s="37">
        <v>2022</v>
      </c>
      <c r="C992" s="35" t="s">
        <v>1411</v>
      </c>
      <c r="D992" s="32" t="s">
        <v>1409</v>
      </c>
      <c r="E992" s="33" t="s">
        <v>1410</v>
      </c>
      <c r="F992" s="34" t="s">
        <v>32</v>
      </c>
      <c r="G992" s="39">
        <f>ROUNDUP((Таблица1[[#This Row],[Дата представления]]-DATE(Таблица1[[#This Row],[Отчётный год]],12,31))/30.4,0)</f>
        <v>6</v>
      </c>
    </row>
    <row r="993" spans="2:7" x14ac:dyDescent="0.25">
      <c r="B993" s="37">
        <v>2022</v>
      </c>
      <c r="C993" s="35" t="s">
        <v>1089</v>
      </c>
      <c r="D993" s="32" t="s">
        <v>1090</v>
      </c>
      <c r="E993" s="33" t="s">
        <v>1091</v>
      </c>
      <c r="F993" s="34" t="s">
        <v>30</v>
      </c>
      <c r="G993" s="39">
        <f>ROUNDUP((Таблица1[[#This Row],[Дата представления]]-DATE(Таблица1[[#This Row],[Отчётный год]],12,31))/30.4,0)</f>
        <v>6</v>
      </c>
    </row>
    <row r="994" spans="2:7" x14ac:dyDescent="0.25">
      <c r="B994" s="37">
        <v>2022</v>
      </c>
      <c r="C994" s="35" t="s">
        <v>1311</v>
      </c>
      <c r="D994" s="32" t="s">
        <v>1309</v>
      </c>
      <c r="E994" s="33" t="s">
        <v>1310</v>
      </c>
      <c r="F994" s="34" t="s">
        <v>32</v>
      </c>
      <c r="G994" s="39">
        <f>ROUNDUP((Таблица1[[#This Row],[Дата представления]]-DATE(Таблица1[[#This Row],[Отчётный год]],12,31))/30.4,0)</f>
        <v>6</v>
      </c>
    </row>
    <row r="995" spans="2:7" x14ac:dyDescent="0.25">
      <c r="B995" s="37">
        <v>2022</v>
      </c>
      <c r="C995" s="35" t="s">
        <v>408</v>
      </c>
      <c r="D995" s="32" t="s">
        <v>409</v>
      </c>
      <c r="E995" s="33" t="s">
        <v>410</v>
      </c>
      <c r="F995" s="34" t="s">
        <v>30</v>
      </c>
      <c r="G995" s="39">
        <f>ROUNDUP((Таблица1[[#This Row],[Дата представления]]-DATE(Таблица1[[#This Row],[Отчётный год]],12,31))/30.4,0)</f>
        <v>6</v>
      </c>
    </row>
    <row r="996" spans="2:7" x14ac:dyDescent="0.25">
      <c r="B996" s="37">
        <v>2022</v>
      </c>
      <c r="C996" s="35" t="s">
        <v>411</v>
      </c>
      <c r="D996" s="32" t="s">
        <v>409</v>
      </c>
      <c r="E996" s="33" t="s">
        <v>410</v>
      </c>
      <c r="F996" s="34" t="s">
        <v>32</v>
      </c>
      <c r="G996" s="39">
        <f>ROUNDUP((Таблица1[[#This Row],[Дата представления]]-DATE(Таблица1[[#This Row],[Отчётный год]],12,31))/30.4,0)</f>
        <v>6</v>
      </c>
    </row>
    <row r="997" spans="2:7" x14ac:dyDescent="0.25">
      <c r="B997" s="37">
        <v>2022</v>
      </c>
      <c r="C997" s="35" t="s">
        <v>1315</v>
      </c>
      <c r="D997" s="32" t="s">
        <v>1313</v>
      </c>
      <c r="E997" s="33" t="s">
        <v>1314</v>
      </c>
      <c r="F997" s="34" t="s">
        <v>32</v>
      </c>
      <c r="G997" s="39">
        <f>ROUNDUP((Таблица1[[#This Row],[Дата представления]]-DATE(Таблица1[[#This Row],[Отчётный год]],12,31))/30.4,0)</f>
        <v>6</v>
      </c>
    </row>
    <row r="998" spans="2:7" x14ac:dyDescent="0.25">
      <c r="B998" s="37">
        <v>2022</v>
      </c>
      <c r="C998" s="35" t="s">
        <v>243</v>
      </c>
      <c r="D998" s="32" t="s">
        <v>241</v>
      </c>
      <c r="E998" s="33" t="s">
        <v>242</v>
      </c>
      <c r="F998" s="34" t="s">
        <v>32</v>
      </c>
      <c r="G998" s="39">
        <f>ROUNDUP((Таблица1[[#This Row],[Дата представления]]-DATE(Таблица1[[#This Row],[Отчётный год]],12,31))/30.4,0)</f>
        <v>6</v>
      </c>
    </row>
    <row r="999" spans="2:7" x14ac:dyDescent="0.25">
      <c r="B999" s="37">
        <v>2022</v>
      </c>
      <c r="C999" s="35" t="s">
        <v>1276</v>
      </c>
      <c r="D999" s="32" t="s">
        <v>1277</v>
      </c>
      <c r="E999" s="33" t="s">
        <v>1278</v>
      </c>
      <c r="F999" s="34" t="s">
        <v>30</v>
      </c>
      <c r="G999" s="39">
        <f>ROUNDUP((Таблица1[[#This Row],[Дата представления]]-DATE(Таблица1[[#This Row],[Отчётный год]],12,31))/30.4,0)</f>
        <v>6</v>
      </c>
    </row>
    <row r="1000" spans="2:7" x14ac:dyDescent="0.25">
      <c r="B1000" s="37">
        <v>2022</v>
      </c>
      <c r="C1000" s="35" t="s">
        <v>51</v>
      </c>
      <c r="D1000" s="32" t="s">
        <v>49</v>
      </c>
      <c r="E1000" s="33" t="s">
        <v>50</v>
      </c>
      <c r="F1000" s="34" t="s">
        <v>32</v>
      </c>
      <c r="G1000" s="39">
        <f>ROUNDUP((Таблица1[[#This Row],[Дата представления]]-DATE(Таблица1[[#This Row],[Отчётный год]],12,31))/30.4,0)</f>
        <v>6</v>
      </c>
    </row>
    <row r="1001" spans="2:7" x14ac:dyDescent="0.25">
      <c r="B1001" s="37">
        <v>2022</v>
      </c>
      <c r="C1001" s="35" t="s">
        <v>48</v>
      </c>
      <c r="D1001" s="32" t="s">
        <v>49</v>
      </c>
      <c r="E1001" s="33" t="s">
        <v>50</v>
      </c>
      <c r="F1001" s="34" t="s">
        <v>30</v>
      </c>
      <c r="G1001" s="39">
        <f>ROUNDUP((Таблица1[[#This Row],[Дата представления]]-DATE(Таблица1[[#This Row],[Отчётный год]],12,31))/30.4,0)</f>
        <v>6</v>
      </c>
    </row>
    <row r="1002" spans="2:7" x14ac:dyDescent="0.25">
      <c r="B1002" s="37">
        <v>2022</v>
      </c>
      <c r="C1002" s="35" t="s">
        <v>1308</v>
      </c>
      <c r="D1002" s="32" t="s">
        <v>1309</v>
      </c>
      <c r="E1002" s="33" t="s">
        <v>1310</v>
      </c>
      <c r="F1002" s="34" t="s">
        <v>30</v>
      </c>
      <c r="G1002" s="39">
        <f>ROUNDUP((Таблица1[[#This Row],[Дата представления]]-DATE(Таблица1[[#This Row],[Отчётный год]],12,31))/30.4,0)</f>
        <v>6</v>
      </c>
    </row>
    <row r="1003" spans="2:7" x14ac:dyDescent="0.25">
      <c r="B1003" s="37">
        <v>2022</v>
      </c>
      <c r="C1003" s="35" t="s">
        <v>1408</v>
      </c>
      <c r="D1003" s="32" t="s">
        <v>1409</v>
      </c>
      <c r="E1003" s="33" t="s">
        <v>1410</v>
      </c>
      <c r="F1003" s="34" t="s">
        <v>30</v>
      </c>
      <c r="G1003" s="39">
        <f>ROUNDUP((Таблица1[[#This Row],[Дата представления]]-DATE(Таблица1[[#This Row],[Отчётный год]],12,31))/30.4,0)</f>
        <v>6</v>
      </c>
    </row>
    <row r="1004" spans="2:7" x14ac:dyDescent="0.25">
      <c r="B1004" s="37">
        <v>2022</v>
      </c>
      <c r="C1004" s="35" t="s">
        <v>275</v>
      </c>
      <c r="D1004" s="32" t="s">
        <v>273</v>
      </c>
      <c r="E1004" s="33" t="s">
        <v>274</v>
      </c>
      <c r="F1004" s="34" t="s">
        <v>32</v>
      </c>
      <c r="G1004" s="39">
        <f>ROUNDUP((Таблица1[[#This Row],[Дата представления]]-DATE(Таблица1[[#This Row],[Отчётный год]],12,31))/30.4,0)</f>
        <v>6</v>
      </c>
    </row>
    <row r="1005" spans="2:7" x14ac:dyDescent="0.25">
      <c r="B1005" s="37">
        <v>2022</v>
      </c>
      <c r="C1005" s="35" t="s">
        <v>1184</v>
      </c>
      <c r="D1005" s="32" t="s">
        <v>1185</v>
      </c>
      <c r="E1005" s="33" t="s">
        <v>1186</v>
      </c>
      <c r="F1005" s="34" t="s">
        <v>30</v>
      </c>
      <c r="G1005" s="39">
        <f>ROUNDUP((Таблица1[[#This Row],[Дата представления]]-DATE(Таблица1[[#This Row],[Отчётный год]],12,31))/30.4,0)</f>
        <v>6</v>
      </c>
    </row>
    <row r="1006" spans="2:7" x14ac:dyDescent="0.25">
      <c r="B1006" s="37">
        <v>2022</v>
      </c>
      <c r="C1006" s="35" t="s">
        <v>1104</v>
      </c>
      <c r="D1006" s="32" t="s">
        <v>1102</v>
      </c>
      <c r="E1006" s="33" t="s">
        <v>1103</v>
      </c>
      <c r="F1006" s="34" t="s">
        <v>32</v>
      </c>
      <c r="G1006" s="39">
        <f>ROUNDUP((Таблица1[[#This Row],[Дата представления]]-DATE(Таблица1[[#This Row],[Отчётный год]],12,31))/30.4,0)</f>
        <v>6</v>
      </c>
    </row>
    <row r="1007" spans="2:7" x14ac:dyDescent="0.25">
      <c r="B1007" s="37">
        <v>2022</v>
      </c>
      <c r="C1007" s="35" t="s">
        <v>1101</v>
      </c>
      <c r="D1007" s="32" t="s">
        <v>1102</v>
      </c>
      <c r="E1007" s="33" t="s">
        <v>1103</v>
      </c>
      <c r="F1007" s="34" t="s">
        <v>30</v>
      </c>
      <c r="G1007" s="39">
        <f>ROUNDUP((Таблица1[[#This Row],[Дата представления]]-DATE(Таблица1[[#This Row],[Отчётный год]],12,31))/30.4,0)</f>
        <v>6</v>
      </c>
    </row>
    <row r="1008" spans="2:7" x14ac:dyDescent="0.25">
      <c r="B1008" s="37">
        <v>2022</v>
      </c>
      <c r="C1008" s="35" t="s">
        <v>176</v>
      </c>
      <c r="D1008" s="32" t="s">
        <v>177</v>
      </c>
      <c r="E1008" s="33" t="s">
        <v>178</v>
      </c>
      <c r="F1008" s="34" t="s">
        <v>30</v>
      </c>
      <c r="G1008" s="39">
        <f>ROUNDUP((Таблица1[[#This Row],[Дата представления]]-DATE(Таблица1[[#This Row],[Отчётный год]],12,31))/30.4,0)</f>
        <v>6</v>
      </c>
    </row>
    <row r="1009" spans="2:7" x14ac:dyDescent="0.25">
      <c r="B1009" s="37">
        <v>2022</v>
      </c>
      <c r="C1009" s="35" t="s">
        <v>179</v>
      </c>
      <c r="D1009" s="32" t="s">
        <v>177</v>
      </c>
      <c r="E1009" s="33" t="s">
        <v>178</v>
      </c>
      <c r="F1009" s="34" t="s">
        <v>32</v>
      </c>
      <c r="G1009" s="39">
        <f>ROUNDUP((Таблица1[[#This Row],[Дата представления]]-DATE(Таблица1[[#This Row],[Отчётный год]],12,31))/30.4,0)</f>
        <v>6</v>
      </c>
    </row>
    <row r="1010" spans="2:7" x14ac:dyDescent="0.25">
      <c r="B1010" s="37">
        <v>2022</v>
      </c>
      <c r="C1010" s="35" t="s">
        <v>31</v>
      </c>
      <c r="D1010" s="32" t="s">
        <v>29</v>
      </c>
      <c r="E1010" s="33" t="s">
        <v>3</v>
      </c>
      <c r="F1010" s="34" t="s">
        <v>32</v>
      </c>
      <c r="G1010" s="39">
        <f>ROUNDUP((Таблица1[[#This Row],[Дата представления]]-DATE(Таблица1[[#This Row],[Отчётный год]],12,31))/30.4,0)</f>
        <v>6</v>
      </c>
    </row>
    <row r="1011" spans="2:7" x14ac:dyDescent="0.25">
      <c r="B1011" s="37">
        <v>2022</v>
      </c>
      <c r="C1011" s="35" t="s">
        <v>123</v>
      </c>
      <c r="D1011" s="32" t="s">
        <v>121</v>
      </c>
      <c r="E1011" s="33" t="s">
        <v>122</v>
      </c>
      <c r="F1011" s="34" t="s">
        <v>32</v>
      </c>
      <c r="G1011" s="39">
        <f>ROUNDUP((Таблица1[[#This Row],[Дата представления]]-DATE(Таблица1[[#This Row],[Отчётный год]],12,31))/30.4,0)</f>
        <v>6</v>
      </c>
    </row>
    <row r="1012" spans="2:7" x14ac:dyDescent="0.25">
      <c r="B1012" s="37">
        <v>2022</v>
      </c>
      <c r="C1012" s="35" t="s">
        <v>28</v>
      </c>
      <c r="D1012" s="32" t="s">
        <v>29</v>
      </c>
      <c r="E1012" s="33" t="s">
        <v>3</v>
      </c>
      <c r="F1012" s="34" t="s">
        <v>30</v>
      </c>
      <c r="G1012" s="39">
        <f>ROUNDUP((Таблица1[[#This Row],[Дата представления]]-DATE(Таблица1[[#This Row],[Отчётный год]],12,31))/30.4,0)</f>
        <v>6</v>
      </c>
    </row>
    <row r="1013" spans="2:7" x14ac:dyDescent="0.25">
      <c r="B1013" s="37">
        <v>2022</v>
      </c>
      <c r="C1013" s="35" t="s">
        <v>1159</v>
      </c>
      <c r="D1013" s="32" t="s">
        <v>1157</v>
      </c>
      <c r="E1013" s="33" t="s">
        <v>1158</v>
      </c>
      <c r="F1013" s="34" t="s">
        <v>32</v>
      </c>
      <c r="G1013" s="39">
        <f>ROUNDUP((Таблица1[[#This Row],[Дата представления]]-DATE(Таблица1[[#This Row],[Отчётный год]],12,31))/30.4,0)</f>
        <v>6</v>
      </c>
    </row>
    <row r="1014" spans="2:7" x14ac:dyDescent="0.25">
      <c r="B1014" s="37">
        <v>2022</v>
      </c>
      <c r="C1014" s="35" t="s">
        <v>135</v>
      </c>
      <c r="D1014" s="32" t="s">
        <v>133</v>
      </c>
      <c r="E1014" s="33" t="s">
        <v>134</v>
      </c>
      <c r="F1014" s="34" t="s">
        <v>32</v>
      </c>
      <c r="G1014" s="39">
        <f>ROUNDUP((Таблица1[[#This Row],[Дата представления]]-DATE(Таблица1[[#This Row],[Отчётный год]],12,31))/30.4,0)</f>
        <v>6</v>
      </c>
    </row>
    <row r="1015" spans="2:7" x14ac:dyDescent="0.25">
      <c r="B1015" s="37">
        <v>2022</v>
      </c>
      <c r="C1015" s="35" t="s">
        <v>1036</v>
      </c>
      <c r="D1015" s="32" t="s">
        <v>1034</v>
      </c>
      <c r="E1015" s="33" t="s">
        <v>1035</v>
      </c>
      <c r="F1015" s="34" t="s">
        <v>32</v>
      </c>
      <c r="G1015" s="39">
        <f>ROUNDUP((Таблица1[[#This Row],[Дата представления]]-DATE(Таблица1[[#This Row],[Отчётный год]],12,31))/30.4,0)</f>
        <v>6</v>
      </c>
    </row>
    <row r="1016" spans="2:7" x14ac:dyDescent="0.25">
      <c r="B1016" s="37">
        <v>2022</v>
      </c>
      <c r="C1016" s="35" t="s">
        <v>160</v>
      </c>
      <c r="D1016" s="32" t="s">
        <v>161</v>
      </c>
      <c r="E1016" s="33" t="s">
        <v>162</v>
      </c>
      <c r="F1016" s="34" t="s">
        <v>30</v>
      </c>
      <c r="G1016" s="39">
        <f>ROUNDUP((Таблица1[[#This Row],[Дата представления]]-DATE(Таблица1[[#This Row],[Отчётный год]],12,31))/30.4,0)</f>
        <v>6</v>
      </c>
    </row>
    <row r="1017" spans="2:7" x14ac:dyDescent="0.25">
      <c r="B1017" s="37">
        <v>2022</v>
      </c>
      <c r="C1017" s="35" t="s">
        <v>272</v>
      </c>
      <c r="D1017" s="32" t="s">
        <v>273</v>
      </c>
      <c r="E1017" s="33" t="s">
        <v>274</v>
      </c>
      <c r="F1017" s="34" t="s">
        <v>30</v>
      </c>
      <c r="G1017" s="39">
        <f>ROUNDUP((Таблица1[[#This Row],[Дата представления]]-DATE(Таблица1[[#This Row],[Отчётный год]],12,31))/30.4,0)</f>
        <v>6</v>
      </c>
    </row>
    <row r="1018" spans="2:7" x14ac:dyDescent="0.25">
      <c r="B1018" s="37">
        <v>2022</v>
      </c>
      <c r="C1018" s="35" t="s">
        <v>220</v>
      </c>
      <c r="D1018" s="32" t="s">
        <v>221</v>
      </c>
      <c r="E1018" s="33" t="s">
        <v>222</v>
      </c>
      <c r="F1018" s="34" t="s">
        <v>30</v>
      </c>
      <c r="G1018" s="39">
        <f>ROUNDUP((Таблица1[[#This Row],[Дата представления]]-DATE(Таблица1[[#This Row],[Отчётный год]],12,31))/30.4,0)</f>
        <v>6</v>
      </c>
    </row>
    <row r="1019" spans="2:7" x14ac:dyDescent="0.25">
      <c r="B1019" s="37">
        <v>2022</v>
      </c>
      <c r="C1019" s="35" t="s">
        <v>986</v>
      </c>
      <c r="D1019" s="32" t="s">
        <v>987</v>
      </c>
      <c r="E1019" s="33" t="s">
        <v>988</v>
      </c>
      <c r="F1019" s="34" t="s">
        <v>30</v>
      </c>
      <c r="G1019" s="39">
        <f>ROUNDUP((Таблица1[[#This Row],[Дата представления]]-DATE(Таблица1[[#This Row],[Отчётный год]],12,31))/30.4,0)</f>
        <v>6</v>
      </c>
    </row>
    <row r="1020" spans="2:7" x14ac:dyDescent="0.25">
      <c r="B1020" s="37">
        <v>2022</v>
      </c>
      <c r="C1020" s="35" t="s">
        <v>729</v>
      </c>
      <c r="D1020" s="32" t="s">
        <v>727</v>
      </c>
      <c r="E1020" s="33" t="s">
        <v>728</v>
      </c>
      <c r="F1020" s="34" t="s">
        <v>32</v>
      </c>
      <c r="G1020" s="39">
        <f>ROUNDUP((Таблица1[[#This Row],[Дата представления]]-DATE(Таблица1[[#This Row],[Отчётный год]],12,31))/30.4,0)</f>
        <v>6</v>
      </c>
    </row>
    <row r="1021" spans="2:7" x14ac:dyDescent="0.25">
      <c r="B1021" s="37">
        <v>2022</v>
      </c>
      <c r="C1021" s="35" t="s">
        <v>363</v>
      </c>
      <c r="D1021" s="32" t="s">
        <v>361</v>
      </c>
      <c r="E1021" s="33" t="s">
        <v>362</v>
      </c>
      <c r="F1021" s="34" t="s">
        <v>32</v>
      </c>
      <c r="G1021" s="39">
        <f>ROUNDUP((Таблица1[[#This Row],[Дата представления]]-DATE(Таблица1[[#This Row],[Отчётный год]],12,31))/30.4,0)</f>
        <v>6</v>
      </c>
    </row>
    <row r="1022" spans="2:7" x14ac:dyDescent="0.25">
      <c r="B1022" s="37">
        <v>2022</v>
      </c>
      <c r="C1022" s="35" t="s">
        <v>531</v>
      </c>
      <c r="D1022" s="32" t="s">
        <v>529</v>
      </c>
      <c r="E1022" s="33" t="s">
        <v>530</v>
      </c>
      <c r="F1022" s="34" t="s">
        <v>32</v>
      </c>
      <c r="G1022" s="39">
        <f>ROUNDUP((Таблица1[[#This Row],[Дата представления]]-DATE(Таблица1[[#This Row],[Отчётный год]],12,31))/30.4,0)</f>
        <v>6</v>
      </c>
    </row>
    <row r="1023" spans="2:7" x14ac:dyDescent="0.25">
      <c r="B1023" s="37">
        <v>2022</v>
      </c>
      <c r="C1023" s="35" t="s">
        <v>586</v>
      </c>
      <c r="D1023" s="32" t="s">
        <v>587</v>
      </c>
      <c r="E1023" s="33" t="s">
        <v>588</v>
      </c>
      <c r="F1023" s="34" t="s">
        <v>30</v>
      </c>
      <c r="G1023" s="39">
        <f>ROUNDUP((Таблица1[[#This Row],[Дата представления]]-DATE(Таблица1[[#This Row],[Отчётный год]],12,31))/30.4,0)</f>
        <v>6</v>
      </c>
    </row>
    <row r="1024" spans="2:7" x14ac:dyDescent="0.25">
      <c r="B1024" s="37">
        <v>2022</v>
      </c>
      <c r="C1024" s="35" t="s">
        <v>1033</v>
      </c>
      <c r="D1024" s="32" t="s">
        <v>1034</v>
      </c>
      <c r="E1024" s="33" t="s">
        <v>1035</v>
      </c>
      <c r="F1024" s="34" t="s">
        <v>30</v>
      </c>
      <c r="G1024" s="39">
        <f>ROUNDUP((Таблица1[[#This Row],[Дата представления]]-DATE(Таблица1[[#This Row],[Отчётный год]],12,31))/30.4,0)</f>
        <v>6</v>
      </c>
    </row>
    <row r="1025" spans="2:7" x14ac:dyDescent="0.25">
      <c r="B1025" s="37">
        <v>2022</v>
      </c>
      <c r="C1025" s="35" t="s">
        <v>132</v>
      </c>
      <c r="D1025" s="32" t="s">
        <v>133</v>
      </c>
      <c r="E1025" s="33" t="s">
        <v>134</v>
      </c>
      <c r="F1025" s="34" t="s">
        <v>30</v>
      </c>
      <c r="G1025" s="39">
        <f>ROUNDUP((Таблица1[[#This Row],[Дата представления]]-DATE(Таблица1[[#This Row],[Отчётный год]],12,31))/30.4,0)</f>
        <v>6</v>
      </c>
    </row>
    <row r="1026" spans="2:7" x14ac:dyDescent="0.25">
      <c r="B1026" s="37">
        <v>2022</v>
      </c>
      <c r="C1026" s="35" t="s">
        <v>360</v>
      </c>
      <c r="D1026" s="32" t="s">
        <v>361</v>
      </c>
      <c r="E1026" s="33" t="s">
        <v>362</v>
      </c>
      <c r="F1026" s="34" t="s">
        <v>30</v>
      </c>
      <c r="G1026" s="39">
        <f>ROUNDUP((Таблица1[[#This Row],[Дата представления]]-DATE(Таблица1[[#This Row],[Отчётный год]],12,31))/30.4,0)</f>
        <v>6</v>
      </c>
    </row>
    <row r="1027" spans="2:7" x14ac:dyDescent="0.25">
      <c r="B1027" s="37">
        <v>2022</v>
      </c>
      <c r="C1027" s="35" t="s">
        <v>92</v>
      </c>
      <c r="D1027" s="32" t="s">
        <v>93</v>
      </c>
      <c r="E1027" s="33" t="s">
        <v>94</v>
      </c>
      <c r="F1027" s="34" t="s">
        <v>30</v>
      </c>
      <c r="G1027" s="39">
        <f>ROUNDUP((Таблица1[[#This Row],[Дата представления]]-DATE(Таблица1[[#This Row],[Отчётный год]],12,31))/30.4,0)</f>
        <v>6</v>
      </c>
    </row>
    <row r="1028" spans="2:7" x14ac:dyDescent="0.25">
      <c r="B1028" s="37">
        <v>2022</v>
      </c>
      <c r="C1028" s="35" t="s">
        <v>1132</v>
      </c>
      <c r="D1028" s="32" t="s">
        <v>1133</v>
      </c>
      <c r="E1028" s="33" t="s">
        <v>1134</v>
      </c>
      <c r="F1028" s="34" t="s">
        <v>30</v>
      </c>
      <c r="G1028" s="39">
        <f>ROUNDUP((Таблица1[[#This Row],[Дата представления]]-DATE(Таблица1[[#This Row],[Отчётный год]],12,31))/30.4,0)</f>
        <v>6</v>
      </c>
    </row>
    <row r="1029" spans="2:7" x14ac:dyDescent="0.25">
      <c r="B1029" s="37">
        <v>2022</v>
      </c>
      <c r="C1029" s="35" t="s">
        <v>343</v>
      </c>
      <c r="D1029" s="32" t="s">
        <v>341</v>
      </c>
      <c r="E1029" s="33" t="s">
        <v>342</v>
      </c>
      <c r="F1029" s="34" t="s">
        <v>32</v>
      </c>
      <c r="G1029" s="39">
        <f>ROUNDUP((Таблица1[[#This Row],[Дата представления]]-DATE(Таблица1[[#This Row],[Отчётный год]],12,31))/30.4,0)</f>
        <v>6</v>
      </c>
    </row>
    <row r="1030" spans="2:7" x14ac:dyDescent="0.25">
      <c r="B1030" s="37">
        <v>2022</v>
      </c>
      <c r="C1030" s="35" t="s">
        <v>223</v>
      </c>
      <c r="D1030" s="32" t="s">
        <v>221</v>
      </c>
      <c r="E1030" s="33" t="s">
        <v>222</v>
      </c>
      <c r="F1030" s="34" t="s">
        <v>32</v>
      </c>
      <c r="G1030" s="39">
        <f>ROUNDUP((Таблица1[[#This Row],[Дата представления]]-DATE(Таблица1[[#This Row],[Отчётный год]],12,31))/30.4,0)</f>
        <v>6</v>
      </c>
    </row>
    <row r="1031" spans="2:7" x14ac:dyDescent="0.25">
      <c r="B1031" s="37">
        <v>2022</v>
      </c>
      <c r="C1031" s="35" t="s">
        <v>404</v>
      </c>
      <c r="D1031" s="32" t="s">
        <v>405</v>
      </c>
      <c r="E1031" s="33" t="s">
        <v>406</v>
      </c>
      <c r="F1031" s="34" t="s">
        <v>30</v>
      </c>
      <c r="G1031" s="39">
        <f>ROUNDUP((Таблица1[[#This Row],[Дата представления]]-DATE(Таблица1[[#This Row],[Отчётный год]],12,31))/30.4,0)</f>
        <v>6</v>
      </c>
    </row>
    <row r="1032" spans="2:7" x14ac:dyDescent="0.25">
      <c r="B1032" s="37">
        <v>2022</v>
      </c>
      <c r="C1032" s="35" t="s">
        <v>543</v>
      </c>
      <c r="D1032" s="32" t="s">
        <v>541</v>
      </c>
      <c r="E1032" s="33" t="s">
        <v>542</v>
      </c>
      <c r="F1032" s="34" t="s">
        <v>32</v>
      </c>
      <c r="G1032" s="39">
        <f>ROUNDUP((Таблица1[[#This Row],[Дата представления]]-DATE(Таблица1[[#This Row],[Отчётный год]],12,31))/30.4,0)</f>
        <v>6</v>
      </c>
    </row>
    <row r="1033" spans="2:7" x14ac:dyDescent="0.25">
      <c r="B1033" s="37">
        <v>2022</v>
      </c>
      <c r="C1033" s="35" t="s">
        <v>95</v>
      </c>
      <c r="D1033" s="32" t="s">
        <v>93</v>
      </c>
      <c r="E1033" s="33" t="s">
        <v>94</v>
      </c>
      <c r="F1033" s="34" t="s">
        <v>32</v>
      </c>
      <c r="G1033" s="39">
        <f>ROUNDUP((Таблица1[[#This Row],[Дата представления]]-DATE(Таблица1[[#This Row],[Отчётный год]],12,31))/30.4,0)</f>
        <v>6</v>
      </c>
    </row>
    <row r="1034" spans="2:7" x14ac:dyDescent="0.25">
      <c r="B1034" s="37">
        <v>2022</v>
      </c>
      <c r="C1034" s="35" t="s">
        <v>224</v>
      </c>
      <c r="D1034" s="32" t="s">
        <v>225</v>
      </c>
      <c r="E1034" s="33" t="s">
        <v>226</v>
      </c>
      <c r="F1034" s="34" t="s">
        <v>30</v>
      </c>
      <c r="G1034" s="39">
        <f>ROUNDUP((Таблица1[[#This Row],[Дата представления]]-DATE(Таблица1[[#This Row],[Отчётный год]],12,31))/30.4,0)</f>
        <v>6</v>
      </c>
    </row>
    <row r="1035" spans="2:7" x14ac:dyDescent="0.25">
      <c r="B1035" s="37">
        <v>2022</v>
      </c>
      <c r="C1035" s="35" t="s">
        <v>443</v>
      </c>
      <c r="D1035" s="32" t="s">
        <v>441</v>
      </c>
      <c r="E1035" s="33" t="s">
        <v>442</v>
      </c>
      <c r="F1035" s="34" t="s">
        <v>32</v>
      </c>
      <c r="G1035" s="39">
        <f>ROUNDUP((Таблица1[[#This Row],[Дата представления]]-DATE(Таблица1[[#This Row],[Отчётный год]],12,31))/30.4,0)</f>
        <v>6</v>
      </c>
    </row>
    <row r="1036" spans="2:7" x14ac:dyDescent="0.25">
      <c r="B1036" s="37">
        <v>2022</v>
      </c>
      <c r="C1036" s="35" t="s">
        <v>216</v>
      </c>
      <c r="D1036" s="32" t="s">
        <v>217</v>
      </c>
      <c r="E1036" s="33" t="s">
        <v>218</v>
      </c>
      <c r="F1036" s="34" t="s">
        <v>30</v>
      </c>
      <c r="G1036" s="39">
        <f>ROUNDUP((Таблица1[[#This Row],[Дата представления]]-DATE(Таблица1[[#This Row],[Отчётный год]],12,31))/30.4,0)</f>
        <v>6</v>
      </c>
    </row>
    <row r="1037" spans="2:7" x14ac:dyDescent="0.25">
      <c r="B1037" s="37">
        <v>2022</v>
      </c>
      <c r="C1037" s="35" t="s">
        <v>211</v>
      </c>
      <c r="D1037" s="32" t="s">
        <v>209</v>
      </c>
      <c r="E1037" s="33" t="s">
        <v>210</v>
      </c>
      <c r="F1037" s="34" t="s">
        <v>32</v>
      </c>
      <c r="G1037" s="39">
        <f>ROUNDUP((Таблица1[[#This Row],[Дата представления]]-DATE(Таблица1[[#This Row],[Отчётный год]],12,31))/30.4,0)</f>
        <v>6</v>
      </c>
    </row>
    <row r="1038" spans="2:7" x14ac:dyDescent="0.25">
      <c r="B1038" s="37">
        <v>2022</v>
      </c>
      <c r="C1038" s="35" t="s">
        <v>287</v>
      </c>
      <c r="D1038" s="32" t="s">
        <v>285</v>
      </c>
      <c r="E1038" s="33" t="s">
        <v>286</v>
      </c>
      <c r="F1038" s="34" t="s">
        <v>32</v>
      </c>
      <c r="G1038" s="39">
        <f>ROUNDUP((Таблица1[[#This Row],[Дата представления]]-DATE(Таблица1[[#This Row],[Отчётный год]],12,31))/30.4,0)</f>
        <v>6</v>
      </c>
    </row>
    <row r="1039" spans="2:7" x14ac:dyDescent="0.25">
      <c r="B1039" s="37">
        <v>2022</v>
      </c>
      <c r="C1039" s="35" t="s">
        <v>750</v>
      </c>
      <c r="D1039" s="32" t="s">
        <v>751</v>
      </c>
      <c r="E1039" s="33" t="s">
        <v>752</v>
      </c>
      <c r="F1039" s="34" t="s">
        <v>30</v>
      </c>
      <c r="G1039" s="39">
        <f>ROUNDUP((Таблица1[[#This Row],[Дата представления]]-DATE(Таблица1[[#This Row],[Отчётный год]],12,31))/30.4,0)</f>
        <v>6</v>
      </c>
    </row>
    <row r="1040" spans="2:7" x14ac:dyDescent="0.25">
      <c r="B1040" s="37">
        <v>2022</v>
      </c>
      <c r="C1040" s="35" t="s">
        <v>528</v>
      </c>
      <c r="D1040" s="32" t="s">
        <v>529</v>
      </c>
      <c r="E1040" s="33" t="s">
        <v>530</v>
      </c>
      <c r="F1040" s="34" t="s">
        <v>30</v>
      </c>
      <c r="G1040" s="39">
        <f>ROUNDUP((Таблица1[[#This Row],[Дата представления]]-DATE(Таблица1[[#This Row],[Отчётный год]],12,31))/30.4,0)</f>
        <v>6</v>
      </c>
    </row>
    <row r="1041" spans="2:7" x14ac:dyDescent="0.25">
      <c r="B1041" s="37">
        <v>2022</v>
      </c>
      <c r="C1041" s="35" t="s">
        <v>539</v>
      </c>
      <c r="D1041" s="32" t="s">
        <v>537</v>
      </c>
      <c r="E1041" s="33" t="s">
        <v>538</v>
      </c>
      <c r="F1041" s="34" t="s">
        <v>32</v>
      </c>
      <c r="G1041" s="39">
        <f>ROUNDUP((Таблица1[[#This Row],[Дата представления]]-DATE(Таблица1[[#This Row],[Отчётный год]],12,31))/30.4,0)</f>
        <v>6</v>
      </c>
    </row>
    <row r="1042" spans="2:7" x14ac:dyDescent="0.25">
      <c r="B1042" s="37">
        <v>2022</v>
      </c>
      <c r="C1042" s="35" t="s">
        <v>662</v>
      </c>
      <c r="D1042" s="32" t="s">
        <v>663</v>
      </c>
      <c r="E1042" s="33" t="s">
        <v>664</v>
      </c>
      <c r="F1042" s="34" t="s">
        <v>30</v>
      </c>
      <c r="G1042" s="39">
        <f>ROUNDUP((Таблица1[[#This Row],[Дата представления]]-DATE(Таблица1[[#This Row],[Отчётный год]],12,31))/30.4,0)</f>
        <v>6</v>
      </c>
    </row>
    <row r="1043" spans="2:7" x14ac:dyDescent="0.25">
      <c r="B1043" s="37">
        <v>2022</v>
      </c>
      <c r="C1043" s="35" t="s">
        <v>219</v>
      </c>
      <c r="D1043" s="32" t="s">
        <v>217</v>
      </c>
      <c r="E1043" s="33" t="s">
        <v>218</v>
      </c>
      <c r="F1043" s="34" t="s">
        <v>32</v>
      </c>
      <c r="G1043" s="39">
        <f>ROUNDUP((Таблица1[[#This Row],[Дата представления]]-DATE(Таблица1[[#This Row],[Отчётный год]],12,31))/30.4,0)</f>
        <v>6</v>
      </c>
    </row>
    <row r="1044" spans="2:7" x14ac:dyDescent="0.25">
      <c r="B1044" s="37">
        <v>2022</v>
      </c>
      <c r="C1044" s="35" t="s">
        <v>1292</v>
      </c>
      <c r="D1044" s="32" t="s">
        <v>1293</v>
      </c>
      <c r="E1044" s="33" t="s">
        <v>1294</v>
      </c>
      <c r="F1044" s="34" t="s">
        <v>30</v>
      </c>
      <c r="G1044" s="39">
        <f>ROUNDUP((Таблица1[[#This Row],[Дата представления]]-DATE(Таблица1[[#This Row],[Отчётный год]],12,31))/30.4,0)</f>
        <v>6</v>
      </c>
    </row>
    <row r="1045" spans="2:7" x14ac:dyDescent="0.25">
      <c r="B1045" s="37">
        <v>2022</v>
      </c>
      <c r="C1045" s="35" t="s">
        <v>665</v>
      </c>
      <c r="D1045" s="32" t="s">
        <v>663</v>
      </c>
      <c r="E1045" s="33" t="s">
        <v>664</v>
      </c>
      <c r="F1045" s="34" t="s">
        <v>32</v>
      </c>
      <c r="G1045" s="39">
        <f>ROUNDUP((Таблица1[[#This Row],[Дата представления]]-DATE(Таблица1[[#This Row],[Отчётный год]],12,31))/30.4,0)</f>
        <v>6</v>
      </c>
    </row>
    <row r="1046" spans="2:7" x14ac:dyDescent="0.25">
      <c r="B1046" s="37">
        <v>2022</v>
      </c>
      <c r="C1046" s="35" t="s">
        <v>1092</v>
      </c>
      <c r="D1046" s="32" t="s">
        <v>1090</v>
      </c>
      <c r="E1046" s="33" t="s">
        <v>1091</v>
      </c>
      <c r="F1046" s="34" t="s">
        <v>32</v>
      </c>
      <c r="G1046" s="39">
        <f>ROUNDUP((Таблица1[[#This Row],[Дата представления]]-DATE(Таблица1[[#This Row],[Отчётный год]],12,31))/30.4,0)</f>
        <v>6</v>
      </c>
    </row>
    <row r="1047" spans="2:7" x14ac:dyDescent="0.25">
      <c r="B1047" s="37">
        <v>2022</v>
      </c>
      <c r="C1047" s="35" t="s">
        <v>726</v>
      </c>
      <c r="D1047" s="32" t="s">
        <v>727</v>
      </c>
      <c r="E1047" s="33" t="s">
        <v>728</v>
      </c>
      <c r="F1047" s="34" t="s">
        <v>30</v>
      </c>
      <c r="G1047" s="39">
        <f>ROUNDUP((Таблица1[[#This Row],[Дата представления]]-DATE(Таблица1[[#This Row],[Отчётный год]],12,31))/30.4,0)</f>
        <v>6</v>
      </c>
    </row>
    <row r="1048" spans="2:7" x14ac:dyDescent="0.25">
      <c r="B1048" s="37">
        <v>2022</v>
      </c>
      <c r="C1048" s="35" t="s">
        <v>753</v>
      </c>
      <c r="D1048" s="32" t="s">
        <v>751</v>
      </c>
      <c r="E1048" s="33" t="s">
        <v>752</v>
      </c>
      <c r="F1048" s="34" t="s">
        <v>32</v>
      </c>
      <c r="G1048" s="39">
        <f>ROUNDUP((Таблица1[[#This Row],[Дата представления]]-DATE(Таблица1[[#This Row],[Отчётный год]],12,31))/30.4,0)</f>
        <v>6</v>
      </c>
    </row>
    <row r="1049" spans="2:7" x14ac:dyDescent="0.25">
      <c r="B1049" s="37">
        <v>2022</v>
      </c>
      <c r="C1049" s="35" t="s">
        <v>854</v>
      </c>
      <c r="D1049" s="32" t="s">
        <v>855</v>
      </c>
      <c r="E1049" s="33" t="s">
        <v>856</v>
      </c>
      <c r="F1049" s="34" t="s">
        <v>30</v>
      </c>
      <c r="G1049" s="39">
        <f>ROUNDUP((Таблица1[[#This Row],[Дата представления]]-DATE(Таблица1[[#This Row],[Отчётный год]],12,31))/30.4,0)</f>
        <v>6</v>
      </c>
    </row>
    <row r="1050" spans="2:7" x14ac:dyDescent="0.25">
      <c r="B1050" s="37">
        <v>2022</v>
      </c>
      <c r="C1050" s="35" t="s">
        <v>798</v>
      </c>
      <c r="D1050" s="32" t="s">
        <v>799</v>
      </c>
      <c r="E1050" s="33" t="s">
        <v>800</v>
      </c>
      <c r="F1050" s="34" t="s">
        <v>30</v>
      </c>
      <c r="G1050" s="39">
        <f>ROUNDUP((Таблица1[[#This Row],[Дата представления]]-DATE(Таблица1[[#This Row],[Отчётный год]],12,31))/30.4,0)</f>
        <v>6</v>
      </c>
    </row>
    <row r="1051" spans="2:7" x14ac:dyDescent="0.25">
      <c r="B1051" s="37">
        <v>2022</v>
      </c>
      <c r="C1051" s="35" t="s">
        <v>120</v>
      </c>
      <c r="D1051" s="32" t="s">
        <v>121</v>
      </c>
      <c r="E1051" s="33" t="s">
        <v>122</v>
      </c>
      <c r="F1051" s="34" t="s">
        <v>30</v>
      </c>
      <c r="G1051" s="39">
        <f>ROUNDUP((Таблица1[[#This Row],[Дата представления]]-DATE(Таблица1[[#This Row],[Отчётный год]],12,31))/30.4,0)</f>
        <v>6</v>
      </c>
    </row>
    <row r="1052" spans="2:7" x14ac:dyDescent="0.25">
      <c r="B1052" s="37">
        <v>2022</v>
      </c>
      <c r="C1052" s="35" t="s">
        <v>320</v>
      </c>
      <c r="D1052" s="32" t="s">
        <v>321</v>
      </c>
      <c r="E1052" s="33" t="s">
        <v>322</v>
      </c>
      <c r="F1052" s="34" t="s">
        <v>30</v>
      </c>
      <c r="G1052" s="39">
        <f>ROUNDUP((Таблица1[[#This Row],[Дата представления]]-DATE(Таблица1[[#This Row],[Отчётный год]],12,31))/30.4,0)</f>
        <v>6</v>
      </c>
    </row>
    <row r="1053" spans="2:7" x14ac:dyDescent="0.25">
      <c r="B1053" s="37">
        <v>2022</v>
      </c>
      <c r="C1053" s="35" t="s">
        <v>284</v>
      </c>
      <c r="D1053" s="32" t="s">
        <v>285</v>
      </c>
      <c r="E1053" s="33" t="s">
        <v>286</v>
      </c>
      <c r="F1053" s="34" t="s">
        <v>30</v>
      </c>
      <c r="G1053" s="39">
        <f>ROUNDUP((Таблица1[[#This Row],[Дата представления]]-DATE(Таблица1[[#This Row],[Отчётный год]],12,31))/30.4,0)</f>
        <v>6</v>
      </c>
    </row>
    <row r="1054" spans="2:7" x14ac:dyDescent="0.25">
      <c r="B1054" s="37">
        <v>2022</v>
      </c>
      <c r="C1054" s="35" t="s">
        <v>634</v>
      </c>
      <c r="D1054" s="32" t="s">
        <v>635</v>
      </c>
      <c r="E1054" s="33" t="s">
        <v>636</v>
      </c>
      <c r="F1054" s="34" t="s">
        <v>30</v>
      </c>
      <c r="G1054" s="39">
        <f>ROUNDUP((Таблица1[[#This Row],[Дата представления]]-DATE(Таблица1[[#This Row],[Отчётный год]],12,31))/30.4,0)</f>
        <v>6</v>
      </c>
    </row>
    <row r="1055" spans="2:7" x14ac:dyDescent="0.25">
      <c r="B1055" s="37">
        <v>2022</v>
      </c>
      <c r="C1055" s="35" t="s">
        <v>842</v>
      </c>
      <c r="D1055" s="32" t="s">
        <v>843</v>
      </c>
      <c r="E1055" s="33" t="s">
        <v>844</v>
      </c>
      <c r="F1055" s="34" t="s">
        <v>30</v>
      </c>
      <c r="G1055" s="39">
        <f>ROUNDUP((Таблица1[[#This Row],[Дата представления]]-DATE(Таблица1[[#This Row],[Отчётный год]],12,31))/30.4,0)</f>
        <v>6</v>
      </c>
    </row>
    <row r="1056" spans="2:7" x14ac:dyDescent="0.25">
      <c r="B1056" s="37">
        <v>2022</v>
      </c>
      <c r="C1056" s="35" t="s">
        <v>387</v>
      </c>
      <c r="D1056" s="32" t="s">
        <v>385</v>
      </c>
      <c r="E1056" s="33" t="s">
        <v>386</v>
      </c>
      <c r="F1056" s="34" t="s">
        <v>32</v>
      </c>
      <c r="G1056" s="39">
        <f>ROUNDUP((Таблица1[[#This Row],[Дата представления]]-DATE(Таблица1[[#This Row],[Отчётный год]],12,31))/30.4,0)</f>
        <v>6</v>
      </c>
    </row>
    <row r="1057" spans="2:7" x14ac:dyDescent="0.25">
      <c r="B1057" s="37">
        <v>2022</v>
      </c>
      <c r="C1057" s="35" t="s">
        <v>630</v>
      </c>
      <c r="D1057" s="32" t="s">
        <v>631</v>
      </c>
      <c r="E1057" s="33" t="s">
        <v>632</v>
      </c>
      <c r="F1057" s="34" t="s">
        <v>30</v>
      </c>
      <c r="G1057" s="39">
        <f>ROUNDUP((Таблица1[[#This Row],[Дата представления]]-DATE(Таблица1[[#This Row],[Отчётный год]],12,31))/30.4,0)</f>
        <v>6</v>
      </c>
    </row>
    <row r="1058" spans="2:7" x14ac:dyDescent="0.25">
      <c r="B1058" s="37">
        <v>2022</v>
      </c>
      <c r="C1058" s="35" t="s">
        <v>384</v>
      </c>
      <c r="D1058" s="32" t="s">
        <v>385</v>
      </c>
      <c r="E1058" s="33" t="s">
        <v>386</v>
      </c>
      <c r="F1058" s="34" t="s">
        <v>30</v>
      </c>
      <c r="G1058" s="39">
        <f>ROUNDUP((Таблица1[[#This Row],[Дата представления]]-DATE(Таблица1[[#This Row],[Отчётный год]],12,31))/30.4,0)</f>
        <v>6</v>
      </c>
    </row>
    <row r="1059" spans="2:7" x14ac:dyDescent="0.25">
      <c r="B1059" s="37">
        <v>2022</v>
      </c>
      <c r="C1059" s="35" t="s">
        <v>845</v>
      </c>
      <c r="D1059" s="32" t="s">
        <v>843</v>
      </c>
      <c r="E1059" s="33" t="s">
        <v>844</v>
      </c>
      <c r="F1059" s="34" t="s">
        <v>32</v>
      </c>
      <c r="G1059" s="39">
        <f>ROUNDUP((Таблица1[[#This Row],[Дата представления]]-DATE(Таблица1[[#This Row],[Отчётный год]],12,31))/30.4,0)</f>
        <v>6</v>
      </c>
    </row>
    <row r="1060" spans="2:7" x14ac:dyDescent="0.25">
      <c r="B1060" s="37">
        <v>2022</v>
      </c>
      <c r="C1060" s="35" t="s">
        <v>601</v>
      </c>
      <c r="D1060" s="32" t="s">
        <v>599</v>
      </c>
      <c r="E1060" s="33" t="s">
        <v>600</v>
      </c>
      <c r="F1060" s="34" t="s">
        <v>32</v>
      </c>
      <c r="G1060" s="39">
        <f>ROUNDUP((Таблица1[[#This Row],[Дата представления]]-DATE(Таблица1[[#This Row],[Отчётный год]],12,31))/30.4,0)</f>
        <v>6</v>
      </c>
    </row>
    <row r="1061" spans="2:7" x14ac:dyDescent="0.25">
      <c r="B1061" s="37">
        <v>2022</v>
      </c>
      <c r="C1061" s="35" t="s">
        <v>499</v>
      </c>
      <c r="D1061" s="32" t="s">
        <v>497</v>
      </c>
      <c r="E1061" s="33" t="s">
        <v>498</v>
      </c>
      <c r="F1061" s="34" t="s">
        <v>32</v>
      </c>
      <c r="G1061" s="39">
        <f>ROUNDUP((Таблица1[[#This Row],[Дата представления]]-DATE(Таблица1[[#This Row],[Отчётный год]],12,31))/30.4,0)</f>
        <v>6</v>
      </c>
    </row>
    <row r="1062" spans="2:7" x14ac:dyDescent="0.25">
      <c r="B1062" s="37">
        <v>2022</v>
      </c>
      <c r="C1062" s="35" t="s">
        <v>569</v>
      </c>
      <c r="D1062" s="32" t="s">
        <v>567</v>
      </c>
      <c r="E1062" s="33" t="s">
        <v>568</v>
      </c>
      <c r="F1062" s="34" t="s">
        <v>32</v>
      </c>
      <c r="G1062" s="39">
        <f>ROUNDUP((Таблица1[[#This Row],[Дата представления]]-DATE(Таблица1[[#This Row],[Отчётный год]],12,31))/30.4,0)</f>
        <v>6</v>
      </c>
    </row>
    <row r="1063" spans="2:7" x14ac:dyDescent="0.25">
      <c r="B1063" s="37">
        <v>2022</v>
      </c>
      <c r="C1063" s="35" t="s">
        <v>308</v>
      </c>
      <c r="D1063" s="32" t="s">
        <v>309</v>
      </c>
      <c r="E1063" s="33" t="s">
        <v>310</v>
      </c>
      <c r="F1063" s="34" t="s">
        <v>30</v>
      </c>
      <c r="G1063" s="39">
        <f>ROUNDUP((Таблица1[[#This Row],[Дата представления]]-DATE(Таблица1[[#This Row],[Отчётный год]],12,31))/30.4,0)</f>
        <v>6</v>
      </c>
    </row>
    <row r="1064" spans="2:7" x14ac:dyDescent="0.25">
      <c r="B1064" s="37">
        <v>2022</v>
      </c>
      <c r="C1064" s="35" t="s">
        <v>1220</v>
      </c>
      <c r="D1064" s="32" t="s">
        <v>1221</v>
      </c>
      <c r="E1064" s="33" t="s">
        <v>1222</v>
      </c>
      <c r="F1064" s="34" t="s">
        <v>30</v>
      </c>
      <c r="G1064" s="39">
        <f>ROUNDUP((Таблица1[[#This Row],[Дата представления]]-DATE(Таблица1[[#This Row],[Отчётный год]],12,31))/30.4,0)</f>
        <v>6</v>
      </c>
    </row>
    <row r="1065" spans="2:7" x14ac:dyDescent="0.25">
      <c r="B1065" s="37">
        <v>2022</v>
      </c>
      <c r="C1065" s="35" t="s">
        <v>566</v>
      </c>
      <c r="D1065" s="32" t="s">
        <v>567</v>
      </c>
      <c r="E1065" s="33" t="s">
        <v>568</v>
      </c>
      <c r="F1065" s="34" t="s">
        <v>30</v>
      </c>
      <c r="G1065" s="39">
        <f>ROUNDUP((Таблица1[[#This Row],[Дата представления]]-DATE(Таблица1[[#This Row],[Отчётный год]],12,31))/30.4,0)</f>
        <v>6</v>
      </c>
    </row>
    <row r="1066" spans="2:7" x14ac:dyDescent="0.25">
      <c r="B1066" s="37">
        <v>2022</v>
      </c>
      <c r="C1066" s="35" t="s">
        <v>496</v>
      </c>
      <c r="D1066" s="32" t="s">
        <v>497</v>
      </c>
      <c r="E1066" s="33" t="s">
        <v>498</v>
      </c>
      <c r="F1066" s="34" t="s">
        <v>30</v>
      </c>
      <c r="G1066" s="39">
        <f>ROUNDUP((Таблица1[[#This Row],[Дата представления]]-DATE(Таблица1[[#This Row],[Отчётный год]],12,31))/30.4,0)</f>
        <v>6</v>
      </c>
    </row>
    <row r="1067" spans="2:7" x14ac:dyDescent="0.25">
      <c r="B1067" s="37">
        <v>2022</v>
      </c>
      <c r="C1067" s="35" t="s">
        <v>801</v>
      </c>
      <c r="D1067" s="32" t="s">
        <v>799</v>
      </c>
      <c r="E1067" s="33" t="s">
        <v>800</v>
      </c>
      <c r="F1067" s="34" t="s">
        <v>32</v>
      </c>
      <c r="G1067" s="39">
        <f>ROUNDUP((Таблица1[[#This Row],[Дата представления]]-DATE(Таблица1[[#This Row],[Отчётный год]],12,31))/30.4,0)</f>
        <v>6</v>
      </c>
    </row>
    <row r="1068" spans="2:7" x14ac:dyDescent="0.25">
      <c r="B1068" s="37">
        <v>2022</v>
      </c>
      <c r="C1068" s="35" t="s">
        <v>1264</v>
      </c>
      <c r="D1068" s="32" t="s">
        <v>1265</v>
      </c>
      <c r="E1068" s="33" t="s">
        <v>1266</v>
      </c>
      <c r="F1068" s="34" t="s">
        <v>30</v>
      </c>
      <c r="G1068" s="39">
        <f>ROUNDUP((Таблица1[[#This Row],[Дата представления]]-DATE(Таблица1[[#This Row],[Отчётный год]],12,31))/30.4,0)</f>
        <v>6</v>
      </c>
    </row>
    <row r="1069" spans="2:7" x14ac:dyDescent="0.25">
      <c r="B1069" s="37">
        <v>2022</v>
      </c>
      <c r="C1069" s="35" t="s">
        <v>925</v>
      </c>
      <c r="D1069" s="32" t="s">
        <v>923</v>
      </c>
      <c r="E1069" s="33" t="s">
        <v>924</v>
      </c>
      <c r="F1069" s="34" t="s">
        <v>32</v>
      </c>
      <c r="G1069" s="39">
        <f>ROUNDUP((Таблица1[[#This Row],[Дата представления]]-DATE(Таблица1[[#This Row],[Отчётный год]],12,31))/30.4,0)</f>
        <v>6</v>
      </c>
    </row>
    <row r="1070" spans="2:7" x14ac:dyDescent="0.25">
      <c r="B1070" s="37">
        <v>2022</v>
      </c>
      <c r="C1070" s="35" t="s">
        <v>1295</v>
      </c>
      <c r="D1070" s="32" t="s">
        <v>1293</v>
      </c>
      <c r="E1070" s="33" t="s">
        <v>1294</v>
      </c>
      <c r="F1070" s="34" t="s">
        <v>32</v>
      </c>
      <c r="G1070" s="39">
        <f>ROUNDUP((Таблица1[[#This Row],[Дата представления]]-DATE(Таблица1[[#This Row],[Отчётный год]],12,31))/30.4,0)</f>
        <v>6</v>
      </c>
    </row>
    <row r="1071" spans="2:7" x14ac:dyDescent="0.25">
      <c r="B1071" s="37">
        <v>2022</v>
      </c>
      <c r="C1071" s="35" t="s">
        <v>75</v>
      </c>
      <c r="D1071" s="32" t="s">
        <v>73</v>
      </c>
      <c r="E1071" s="33" t="s">
        <v>74</v>
      </c>
      <c r="F1071" s="34" t="s">
        <v>32</v>
      </c>
      <c r="G1071" s="39">
        <f>ROUNDUP((Таблица1[[#This Row],[Дата представления]]-DATE(Таблица1[[#This Row],[Отчётный год]],12,31))/30.4,0)</f>
        <v>6</v>
      </c>
    </row>
    <row r="1072" spans="2:7" x14ac:dyDescent="0.25">
      <c r="B1072" s="37">
        <v>2022</v>
      </c>
      <c r="C1072" s="35" t="s">
        <v>240</v>
      </c>
      <c r="D1072" s="32" t="s">
        <v>241</v>
      </c>
      <c r="E1072" s="33" t="s">
        <v>242</v>
      </c>
      <c r="F1072" s="34" t="s">
        <v>30</v>
      </c>
      <c r="G1072" s="39">
        <f>ROUNDUP((Таблица1[[#This Row],[Дата представления]]-DATE(Таблица1[[#This Row],[Отчётный год]],12,31))/30.4,0)</f>
        <v>6</v>
      </c>
    </row>
    <row r="1073" spans="2:7" x14ac:dyDescent="0.25">
      <c r="B1073" s="37">
        <v>2022</v>
      </c>
      <c r="C1073" s="35" t="s">
        <v>598</v>
      </c>
      <c r="D1073" s="32" t="s">
        <v>599</v>
      </c>
      <c r="E1073" s="33" t="s">
        <v>600</v>
      </c>
      <c r="F1073" s="34" t="s">
        <v>30</v>
      </c>
      <c r="G1073" s="39">
        <f>ROUNDUP((Таблица1[[#This Row],[Дата представления]]-DATE(Таблица1[[#This Row],[Отчётный год]],12,31))/30.4,0)</f>
        <v>6</v>
      </c>
    </row>
    <row r="1074" spans="2:7" x14ac:dyDescent="0.25">
      <c r="B1074" s="37">
        <v>2022</v>
      </c>
      <c r="C1074" s="35" t="s">
        <v>72</v>
      </c>
      <c r="D1074" s="32" t="s">
        <v>73</v>
      </c>
      <c r="E1074" s="33" t="s">
        <v>74</v>
      </c>
      <c r="F1074" s="34" t="s">
        <v>30</v>
      </c>
      <c r="G1074" s="39">
        <f>ROUNDUP((Таблица1[[#This Row],[Дата представления]]-DATE(Таблица1[[#This Row],[Отчётный год]],12,31))/30.4,0)</f>
        <v>6</v>
      </c>
    </row>
    <row r="1075" spans="2:7" x14ac:dyDescent="0.25">
      <c r="B1075" s="37">
        <v>2022</v>
      </c>
      <c r="C1075" s="35" t="s">
        <v>978</v>
      </c>
      <c r="D1075" s="32" t="s">
        <v>979</v>
      </c>
      <c r="E1075" s="33" t="s">
        <v>980</v>
      </c>
      <c r="F1075" s="34" t="s">
        <v>30</v>
      </c>
      <c r="G1075" s="39">
        <f>ROUNDUP((Таблица1[[#This Row],[Дата представления]]-DATE(Таблица1[[#This Row],[Отчётный год]],12,31))/30.4,0)</f>
        <v>6</v>
      </c>
    </row>
    <row r="1076" spans="2:7" x14ac:dyDescent="0.25">
      <c r="B1076" s="37">
        <v>2022</v>
      </c>
      <c r="C1076" s="35" t="s">
        <v>440</v>
      </c>
      <c r="D1076" s="32" t="s">
        <v>441</v>
      </c>
      <c r="E1076" s="33" t="s">
        <v>442</v>
      </c>
      <c r="F1076" s="34" t="s">
        <v>30</v>
      </c>
      <c r="G1076" s="39">
        <f>ROUNDUP((Таблица1[[#This Row],[Дата представления]]-DATE(Таблица1[[#This Row],[Отчётный год]],12,31))/30.4,0)</f>
        <v>6</v>
      </c>
    </row>
    <row r="1077" spans="2:7" x14ac:dyDescent="0.25">
      <c r="B1077" s="37">
        <v>2022</v>
      </c>
      <c r="C1077" s="35" t="s">
        <v>311</v>
      </c>
      <c r="D1077" s="32" t="s">
        <v>309</v>
      </c>
      <c r="E1077" s="33" t="s">
        <v>310</v>
      </c>
      <c r="F1077" s="34" t="s">
        <v>32</v>
      </c>
      <c r="G1077" s="39">
        <f>ROUNDUP((Таблица1[[#This Row],[Дата представления]]-DATE(Таблица1[[#This Row],[Отчётный год]],12,31))/30.4,0)</f>
        <v>6</v>
      </c>
    </row>
    <row r="1078" spans="2:7" x14ac:dyDescent="0.25">
      <c r="B1078" s="37">
        <v>2022</v>
      </c>
      <c r="C1078" s="35" t="s">
        <v>853</v>
      </c>
      <c r="D1078" s="32" t="s">
        <v>851</v>
      </c>
      <c r="E1078" s="33" t="s">
        <v>852</v>
      </c>
      <c r="F1078" s="34" t="s">
        <v>32</v>
      </c>
      <c r="G1078" s="39">
        <f>ROUNDUP((Таблица1[[#This Row],[Дата представления]]-DATE(Таблица1[[#This Row],[Отчётный год]],12,31))/30.4,0)</f>
        <v>6</v>
      </c>
    </row>
    <row r="1079" spans="2:7" x14ac:dyDescent="0.25">
      <c r="B1079" s="37">
        <v>2022</v>
      </c>
      <c r="C1079" s="35" t="s">
        <v>850</v>
      </c>
      <c r="D1079" s="32" t="s">
        <v>851</v>
      </c>
      <c r="E1079" s="33" t="s">
        <v>852</v>
      </c>
      <c r="F1079" s="34" t="s">
        <v>30</v>
      </c>
      <c r="G1079" s="39">
        <f>ROUNDUP((Таблица1[[#This Row],[Дата представления]]-DATE(Таблица1[[#This Row],[Отчётный год]],12,31))/30.4,0)</f>
        <v>6</v>
      </c>
    </row>
    <row r="1080" spans="2:7" x14ac:dyDescent="0.25">
      <c r="B1080" s="37">
        <v>2022</v>
      </c>
      <c r="C1080" s="35" t="s">
        <v>814</v>
      </c>
      <c r="D1080" s="32" t="s">
        <v>815</v>
      </c>
      <c r="E1080" s="33" t="s">
        <v>816</v>
      </c>
      <c r="F1080" s="34" t="s">
        <v>30</v>
      </c>
      <c r="G1080" s="39">
        <f>ROUNDUP((Таблица1[[#This Row],[Дата представления]]-DATE(Таблица1[[#This Row],[Отчётный год]],12,31))/30.4,0)</f>
        <v>6</v>
      </c>
    </row>
    <row r="1081" spans="2:7" x14ac:dyDescent="0.25">
      <c r="B1081" s="37">
        <v>2022</v>
      </c>
      <c r="C1081" s="35" t="s">
        <v>340</v>
      </c>
      <c r="D1081" s="32" t="s">
        <v>341</v>
      </c>
      <c r="E1081" s="33" t="s">
        <v>342</v>
      </c>
      <c r="F1081" s="34" t="s">
        <v>30</v>
      </c>
      <c r="G1081" s="39">
        <f>ROUNDUP((Таблица1[[#This Row],[Дата представления]]-DATE(Таблица1[[#This Row],[Отчётный год]],12,31))/30.4,0)</f>
        <v>6</v>
      </c>
    </row>
    <row r="1082" spans="2:7" x14ac:dyDescent="0.25">
      <c r="B1082" s="37">
        <v>2022</v>
      </c>
      <c r="C1082" s="35" t="s">
        <v>981</v>
      </c>
      <c r="D1082" s="32" t="s">
        <v>979</v>
      </c>
      <c r="E1082" s="33" t="s">
        <v>980</v>
      </c>
      <c r="F1082" s="34" t="s">
        <v>32</v>
      </c>
      <c r="G1082" s="39">
        <f>ROUNDUP((Таблица1[[#This Row],[Дата представления]]-DATE(Таблица1[[#This Row],[Отчётный год]],12,31))/30.4,0)</f>
        <v>6</v>
      </c>
    </row>
    <row r="1083" spans="2:7" x14ac:dyDescent="0.25">
      <c r="B1083" s="37">
        <v>2022</v>
      </c>
      <c r="C1083" s="35" t="s">
        <v>1291</v>
      </c>
      <c r="D1083" s="32" t="s">
        <v>1289</v>
      </c>
      <c r="E1083" s="33" t="s">
        <v>1290</v>
      </c>
      <c r="F1083" s="34" t="s">
        <v>32</v>
      </c>
      <c r="G1083" s="39">
        <f>ROUNDUP((Таблица1[[#This Row],[Дата представления]]-DATE(Таблица1[[#This Row],[Отчётный год]],12,31))/30.4,0)</f>
        <v>6</v>
      </c>
    </row>
    <row r="1084" spans="2:7" x14ac:dyDescent="0.25">
      <c r="B1084" s="37">
        <v>2022</v>
      </c>
      <c r="C1084" s="35" t="s">
        <v>44</v>
      </c>
      <c r="D1084" s="32" t="s">
        <v>45</v>
      </c>
      <c r="E1084" s="33" t="s">
        <v>46</v>
      </c>
      <c r="F1084" s="34" t="s">
        <v>30</v>
      </c>
      <c r="G1084" s="39">
        <f>ROUNDUP((Таблица1[[#This Row],[Дата представления]]-DATE(Таблица1[[#This Row],[Отчётный год]],12,31))/30.4,0)</f>
        <v>6</v>
      </c>
    </row>
    <row r="1085" spans="2:7" x14ac:dyDescent="0.25">
      <c r="B1085" s="37">
        <v>2022</v>
      </c>
      <c r="C1085" s="35" t="s">
        <v>1155</v>
      </c>
      <c r="D1085" s="32" t="s">
        <v>1153</v>
      </c>
      <c r="E1085" s="33" t="s">
        <v>1154</v>
      </c>
      <c r="F1085" s="34" t="s">
        <v>32</v>
      </c>
      <c r="G1085" s="39">
        <f>ROUNDUP((Таблица1[[#This Row],[Дата представления]]-DATE(Таблица1[[#This Row],[Отчётный год]],12,31))/30.4,0)</f>
        <v>6</v>
      </c>
    </row>
    <row r="1086" spans="2:7" x14ac:dyDescent="0.25">
      <c r="B1086" s="37">
        <v>2022</v>
      </c>
      <c r="C1086" s="35" t="s">
        <v>1195</v>
      </c>
      <c r="D1086" s="32" t="s">
        <v>1193</v>
      </c>
      <c r="E1086" s="33" t="s">
        <v>1194</v>
      </c>
      <c r="F1086" s="34" t="s">
        <v>32</v>
      </c>
      <c r="G1086" s="39">
        <f>ROUNDUP((Таблица1[[#This Row],[Дата представления]]-DATE(Таблица1[[#This Row],[Отчётный год]],12,31))/30.4,0)</f>
        <v>6</v>
      </c>
    </row>
    <row r="1087" spans="2:7" x14ac:dyDescent="0.25">
      <c r="B1087" s="37">
        <v>2022</v>
      </c>
      <c r="C1087" s="35" t="s">
        <v>778</v>
      </c>
      <c r="D1087" s="32" t="s">
        <v>779</v>
      </c>
      <c r="E1087" s="33" t="s">
        <v>780</v>
      </c>
      <c r="F1087" s="34" t="s">
        <v>30</v>
      </c>
      <c r="G1087" s="39">
        <f>ROUNDUP((Таблица1[[#This Row],[Дата представления]]-DATE(Таблица1[[#This Row],[Отчётный год]],12,31))/30.4,0)</f>
        <v>6</v>
      </c>
    </row>
    <row r="1088" spans="2:7" x14ac:dyDescent="0.25">
      <c r="B1088" s="37">
        <v>2022</v>
      </c>
      <c r="C1088" s="35" t="s">
        <v>1192</v>
      </c>
      <c r="D1088" s="32" t="s">
        <v>1193</v>
      </c>
      <c r="E1088" s="33" t="s">
        <v>1194</v>
      </c>
      <c r="F1088" s="34" t="s">
        <v>30</v>
      </c>
      <c r="G1088" s="39">
        <f>ROUNDUP((Таблица1[[#This Row],[Дата представления]]-DATE(Таблица1[[#This Row],[Отчётный год]],12,31))/30.4,0)</f>
        <v>6</v>
      </c>
    </row>
    <row r="1089" spans="2:7" x14ac:dyDescent="0.25">
      <c r="B1089" s="37">
        <v>2022</v>
      </c>
      <c r="C1089" s="35" t="s">
        <v>1288</v>
      </c>
      <c r="D1089" s="32" t="s">
        <v>1289</v>
      </c>
      <c r="E1089" s="33" t="s">
        <v>1290</v>
      </c>
      <c r="F1089" s="34" t="s">
        <v>30</v>
      </c>
      <c r="G1089" s="39">
        <f>ROUNDUP((Таблица1[[#This Row],[Дата представления]]-DATE(Таблица1[[#This Row],[Отчётный год]],12,31))/30.4,0)</f>
        <v>6</v>
      </c>
    </row>
    <row r="1090" spans="2:7" x14ac:dyDescent="0.25">
      <c r="B1090" s="37">
        <v>2022</v>
      </c>
      <c r="C1090" s="35" t="s">
        <v>1152</v>
      </c>
      <c r="D1090" s="32" t="s">
        <v>1153</v>
      </c>
      <c r="E1090" s="33" t="s">
        <v>1154</v>
      </c>
      <c r="F1090" s="34" t="s">
        <v>30</v>
      </c>
      <c r="G1090" s="39">
        <f>ROUNDUP((Таблица1[[#This Row],[Дата представления]]-DATE(Таблица1[[#This Row],[Отчётный год]],12,31))/30.4,0)</f>
        <v>6</v>
      </c>
    </row>
    <row r="1091" spans="2:7" x14ac:dyDescent="0.25">
      <c r="B1091" s="37">
        <v>2022</v>
      </c>
      <c r="C1091" s="35" t="s">
        <v>403</v>
      </c>
      <c r="D1091" s="32" t="s">
        <v>401</v>
      </c>
      <c r="E1091" s="33" t="s">
        <v>402</v>
      </c>
      <c r="F1091" s="34" t="s">
        <v>32</v>
      </c>
      <c r="G1091" s="39">
        <f>ROUNDUP((Таблица1[[#This Row],[Дата представления]]-DATE(Таблица1[[#This Row],[Отчётный год]],12,31))/30.4,0)</f>
        <v>6</v>
      </c>
    </row>
    <row r="1092" spans="2:7" x14ac:dyDescent="0.25">
      <c r="B1092" s="37">
        <v>2022</v>
      </c>
      <c r="C1092" s="35" t="s">
        <v>1371</v>
      </c>
      <c r="D1092" s="32" t="s">
        <v>1369</v>
      </c>
      <c r="E1092" s="33" t="s">
        <v>1370</v>
      </c>
      <c r="F1092" s="34" t="s">
        <v>32</v>
      </c>
      <c r="G1092" s="39">
        <f>ROUNDUP((Таблица1[[#This Row],[Дата представления]]-DATE(Таблица1[[#This Row],[Отчётный год]],12,31))/30.4,0)</f>
        <v>6</v>
      </c>
    </row>
    <row r="1093" spans="2:7" x14ac:dyDescent="0.25">
      <c r="B1093" s="37">
        <v>2022</v>
      </c>
      <c r="C1093" s="35" t="s">
        <v>1356</v>
      </c>
      <c r="D1093" s="32" t="s">
        <v>1357</v>
      </c>
      <c r="E1093" s="33" t="s">
        <v>1358</v>
      </c>
      <c r="F1093" s="34" t="s">
        <v>30</v>
      </c>
      <c r="G1093" s="39">
        <f>ROUNDUP((Таблица1[[#This Row],[Дата представления]]-DATE(Таблица1[[#This Row],[Отчётный год]],12,31))/30.4,0)</f>
        <v>6</v>
      </c>
    </row>
    <row r="1094" spans="2:7" x14ac:dyDescent="0.25">
      <c r="B1094" s="37">
        <v>2022</v>
      </c>
      <c r="C1094" s="35" t="s">
        <v>47</v>
      </c>
      <c r="D1094" s="32" t="s">
        <v>45</v>
      </c>
      <c r="E1094" s="33" t="s">
        <v>46</v>
      </c>
      <c r="F1094" s="34" t="s">
        <v>32</v>
      </c>
      <c r="G1094" s="39">
        <f>ROUNDUP((Таблица1[[#This Row],[Дата представления]]-DATE(Таблица1[[#This Row],[Отчётный год]],12,31))/30.4,0)</f>
        <v>6</v>
      </c>
    </row>
    <row r="1095" spans="2:7" x14ac:dyDescent="0.25">
      <c r="B1095" s="37">
        <v>2022</v>
      </c>
      <c r="C1095" s="35" t="s">
        <v>1021</v>
      </c>
      <c r="D1095" s="32" t="s">
        <v>1022</v>
      </c>
      <c r="E1095" s="33" t="s">
        <v>1023</v>
      </c>
      <c r="F1095" s="34" t="s">
        <v>30</v>
      </c>
      <c r="G1095" s="39">
        <f>ROUNDUP((Таблица1[[#This Row],[Дата представления]]-DATE(Таблица1[[#This Row],[Отчётный год]],12,31))/30.4,0)</f>
        <v>6</v>
      </c>
    </row>
    <row r="1096" spans="2:7" x14ac:dyDescent="0.25">
      <c r="B1096" s="37">
        <v>2022</v>
      </c>
      <c r="C1096" s="35" t="s">
        <v>1024</v>
      </c>
      <c r="D1096" s="32" t="s">
        <v>1022</v>
      </c>
      <c r="E1096" s="33" t="s">
        <v>1023</v>
      </c>
      <c r="F1096" s="34" t="s">
        <v>32</v>
      </c>
      <c r="G1096" s="39">
        <f>ROUNDUP((Таблица1[[#This Row],[Дата представления]]-DATE(Таблица1[[#This Row],[Отчётный год]],12,31))/30.4,0)</f>
        <v>6</v>
      </c>
    </row>
    <row r="1097" spans="2:7" x14ac:dyDescent="0.25">
      <c r="B1097" s="37">
        <v>2022</v>
      </c>
      <c r="C1097" s="35" t="s">
        <v>151</v>
      </c>
      <c r="D1097" s="32" t="s">
        <v>149</v>
      </c>
      <c r="E1097" s="33" t="s">
        <v>150</v>
      </c>
      <c r="F1097" s="34" t="s">
        <v>32</v>
      </c>
      <c r="G1097" s="39">
        <f>ROUNDUP((Таблица1[[#This Row],[Дата представления]]-DATE(Таблица1[[#This Row],[Отчётный год]],12,31))/30.4,0)</f>
        <v>6</v>
      </c>
    </row>
    <row r="1098" spans="2:7" x14ac:dyDescent="0.25">
      <c r="B1098" s="37">
        <v>2022</v>
      </c>
      <c r="C1098" s="35" t="s">
        <v>1359</v>
      </c>
      <c r="D1098" s="32" t="s">
        <v>1357</v>
      </c>
      <c r="E1098" s="33" t="s">
        <v>1358</v>
      </c>
      <c r="F1098" s="34" t="s">
        <v>32</v>
      </c>
      <c r="G1098" s="39">
        <f>ROUNDUP((Таблица1[[#This Row],[Дата представления]]-DATE(Таблица1[[#This Row],[Отчётный год]],12,31))/30.4,0)</f>
        <v>6</v>
      </c>
    </row>
    <row r="1099" spans="2:7" x14ac:dyDescent="0.25">
      <c r="B1099" s="37">
        <v>2022</v>
      </c>
      <c r="C1099" s="35" t="s">
        <v>1172</v>
      </c>
      <c r="D1099" s="32" t="s">
        <v>1173</v>
      </c>
      <c r="E1099" s="33" t="s">
        <v>1174</v>
      </c>
      <c r="F1099" s="34" t="s">
        <v>30</v>
      </c>
      <c r="G1099" s="39">
        <f>ROUNDUP((Таблица1[[#This Row],[Дата представления]]-DATE(Таблица1[[#This Row],[Отчётный год]],12,31))/30.4,0)</f>
        <v>6</v>
      </c>
    </row>
    <row r="1100" spans="2:7" x14ac:dyDescent="0.25">
      <c r="B1100" s="37">
        <v>2022</v>
      </c>
      <c r="C1100" s="35" t="s">
        <v>817</v>
      </c>
      <c r="D1100" s="32" t="s">
        <v>815</v>
      </c>
      <c r="E1100" s="33" t="s">
        <v>816</v>
      </c>
      <c r="F1100" s="34" t="s">
        <v>32</v>
      </c>
      <c r="G1100" s="39">
        <f>ROUNDUP((Таблица1[[#This Row],[Дата представления]]-DATE(Таблица1[[#This Row],[Отчётный год]],12,31))/30.4,0)</f>
        <v>6</v>
      </c>
    </row>
    <row r="1101" spans="2:7" x14ac:dyDescent="0.25">
      <c r="B1101" s="37">
        <v>2022</v>
      </c>
      <c r="C1101" s="35" t="s">
        <v>1323</v>
      </c>
      <c r="D1101" s="32" t="s">
        <v>1321</v>
      </c>
      <c r="E1101" s="33" t="s">
        <v>1322</v>
      </c>
      <c r="F1101" s="34" t="s">
        <v>32</v>
      </c>
      <c r="G1101" s="39">
        <f>ROUNDUP((Таблица1[[#This Row],[Дата представления]]-DATE(Таблица1[[#This Row],[Отчётный год]],12,31))/30.4,0)</f>
        <v>6</v>
      </c>
    </row>
    <row r="1102" spans="2:7" x14ac:dyDescent="0.25">
      <c r="B1102" s="37">
        <v>2022</v>
      </c>
      <c r="C1102" s="35" t="s">
        <v>523</v>
      </c>
      <c r="D1102" s="32" t="s">
        <v>521</v>
      </c>
      <c r="E1102" s="33" t="s">
        <v>522</v>
      </c>
      <c r="F1102" s="34" t="s">
        <v>32</v>
      </c>
      <c r="G1102" s="39">
        <f>ROUNDUP((Таблица1[[#This Row],[Дата представления]]-DATE(Таблица1[[#This Row],[Отчётный год]],12,31))/30.4,0)</f>
        <v>6</v>
      </c>
    </row>
    <row r="1103" spans="2:7" x14ac:dyDescent="0.25">
      <c r="B1103" s="37">
        <v>2022</v>
      </c>
      <c r="C1103" s="35" t="s">
        <v>857</v>
      </c>
      <c r="D1103" s="32" t="s">
        <v>855</v>
      </c>
      <c r="E1103" s="33" t="s">
        <v>856</v>
      </c>
      <c r="F1103" s="34" t="s">
        <v>32</v>
      </c>
      <c r="G1103" s="39">
        <f>ROUNDUP((Таблица1[[#This Row],[Дата представления]]-DATE(Таблица1[[#This Row],[Отчётный год]],12,31))/30.4,0)</f>
        <v>6</v>
      </c>
    </row>
    <row r="1104" spans="2:7" x14ac:dyDescent="0.25">
      <c r="B1104" s="37">
        <v>2022</v>
      </c>
      <c r="C1104" s="35" t="s">
        <v>1267</v>
      </c>
      <c r="D1104" s="32" t="s">
        <v>1265</v>
      </c>
      <c r="E1104" s="33" t="s">
        <v>1266</v>
      </c>
      <c r="F1104" s="34" t="s">
        <v>32</v>
      </c>
      <c r="G1104" s="39">
        <f>ROUNDUP((Таблица1[[#This Row],[Дата представления]]-DATE(Таблица1[[#This Row],[Отчётный год]],12,31))/30.4,0)</f>
        <v>6</v>
      </c>
    </row>
    <row r="1105" spans="2:7" x14ac:dyDescent="0.25">
      <c r="B1105" s="37">
        <v>2022</v>
      </c>
      <c r="C1105" s="35" t="s">
        <v>148</v>
      </c>
      <c r="D1105" s="32" t="s">
        <v>149</v>
      </c>
      <c r="E1105" s="33" t="s">
        <v>150</v>
      </c>
      <c r="F1105" s="34" t="s">
        <v>30</v>
      </c>
      <c r="G1105" s="39">
        <f>ROUNDUP((Таблица1[[#This Row],[Дата представления]]-DATE(Таблица1[[#This Row],[Отчётный год]],12,31))/30.4,0)</f>
        <v>6</v>
      </c>
    </row>
    <row r="1106" spans="2:7" x14ac:dyDescent="0.25">
      <c r="B1106" s="37">
        <v>2022</v>
      </c>
      <c r="C1106" s="35" t="s">
        <v>1368</v>
      </c>
      <c r="D1106" s="32" t="s">
        <v>1369</v>
      </c>
      <c r="E1106" s="33" t="s">
        <v>1370</v>
      </c>
      <c r="F1106" s="34" t="s">
        <v>30</v>
      </c>
      <c r="G1106" s="39">
        <f>ROUNDUP((Таблица1[[#This Row],[Дата представления]]-DATE(Таблица1[[#This Row],[Отчётный год]],12,31))/30.4,0)</f>
        <v>6</v>
      </c>
    </row>
    <row r="1107" spans="2:7" x14ac:dyDescent="0.25">
      <c r="B1107" s="37">
        <v>2022</v>
      </c>
      <c r="C1107" s="35" t="s">
        <v>742</v>
      </c>
      <c r="D1107" s="32" t="s">
        <v>743</v>
      </c>
      <c r="E1107" s="33" t="s">
        <v>744</v>
      </c>
      <c r="F1107" s="34" t="s">
        <v>30</v>
      </c>
      <c r="G1107" s="39">
        <f>ROUNDUP((Таблица1[[#This Row],[Дата представления]]-DATE(Таблица1[[#This Row],[Отчётный год]],12,31))/30.4,0)</f>
        <v>6</v>
      </c>
    </row>
    <row r="1108" spans="2:7" x14ac:dyDescent="0.25">
      <c r="B1108" s="37">
        <v>2022</v>
      </c>
      <c r="C1108" s="35" t="s">
        <v>520</v>
      </c>
      <c r="D1108" s="32" t="s">
        <v>521</v>
      </c>
      <c r="E1108" s="33" t="s">
        <v>522</v>
      </c>
      <c r="F1108" s="34" t="s">
        <v>30</v>
      </c>
      <c r="G1108" s="39">
        <f>ROUNDUP((Таблица1[[#This Row],[Дата представления]]-DATE(Таблица1[[#This Row],[Отчётный год]],12,31))/30.4,0)</f>
        <v>6</v>
      </c>
    </row>
    <row r="1109" spans="2:7" x14ac:dyDescent="0.25">
      <c r="B1109" s="37">
        <v>2022</v>
      </c>
      <c r="C1109" s="35" t="s">
        <v>375</v>
      </c>
      <c r="D1109" s="32" t="s">
        <v>373</v>
      </c>
      <c r="E1109" s="33" t="s">
        <v>374</v>
      </c>
      <c r="F1109" s="34" t="s">
        <v>32</v>
      </c>
      <c r="G1109" s="39">
        <f>ROUNDUP((Таблица1[[#This Row],[Дата представления]]-DATE(Таблица1[[#This Row],[Отчётный год]],12,31))/30.4,0)</f>
        <v>6</v>
      </c>
    </row>
    <row r="1110" spans="2:7" x14ac:dyDescent="0.25">
      <c r="B1110" s="37">
        <v>2022</v>
      </c>
      <c r="C1110" s="35" t="s">
        <v>143</v>
      </c>
      <c r="D1110" s="32" t="s">
        <v>141</v>
      </c>
      <c r="E1110" s="33" t="s">
        <v>142</v>
      </c>
      <c r="F1110" s="34" t="s">
        <v>32</v>
      </c>
      <c r="G1110" s="39">
        <f>ROUNDUP((Таблица1[[#This Row],[Дата представления]]-DATE(Таблица1[[#This Row],[Отчётный год]],12,31))/30.4,0)</f>
        <v>6</v>
      </c>
    </row>
    <row r="1111" spans="2:7" x14ac:dyDescent="0.25">
      <c r="B1111" s="37">
        <v>2022</v>
      </c>
      <c r="C1111" s="35" t="s">
        <v>1175</v>
      </c>
      <c r="D1111" s="32" t="s">
        <v>1173</v>
      </c>
      <c r="E1111" s="33" t="s">
        <v>1174</v>
      </c>
      <c r="F1111" s="34" t="s">
        <v>32</v>
      </c>
      <c r="G1111" s="39">
        <f>ROUNDUP((Таблица1[[#This Row],[Дата представления]]-DATE(Таблица1[[#This Row],[Отчётный год]],12,31))/30.4,0)</f>
        <v>6</v>
      </c>
    </row>
    <row r="1112" spans="2:7" x14ac:dyDescent="0.25">
      <c r="B1112" s="37">
        <v>2022</v>
      </c>
      <c r="C1112" s="35" t="s">
        <v>292</v>
      </c>
      <c r="D1112" s="32" t="s">
        <v>293</v>
      </c>
      <c r="E1112" s="33" t="s">
        <v>294</v>
      </c>
      <c r="F1112" s="34" t="s">
        <v>30</v>
      </c>
      <c r="G1112" s="39">
        <f>ROUNDUP((Таблица1[[#This Row],[Дата представления]]-DATE(Таблица1[[#This Row],[Отчётный год]],12,31))/30.4,0)</f>
        <v>6</v>
      </c>
    </row>
    <row r="1113" spans="2:7" x14ac:dyDescent="0.25">
      <c r="B1113" s="37">
        <v>2022</v>
      </c>
      <c r="C1113" s="35" t="s">
        <v>140</v>
      </c>
      <c r="D1113" s="32" t="s">
        <v>141</v>
      </c>
      <c r="E1113" s="33" t="s">
        <v>142</v>
      </c>
      <c r="F1113" s="34" t="s">
        <v>30</v>
      </c>
      <c r="G1113" s="39">
        <f>ROUNDUP((Таблица1[[#This Row],[Дата представления]]-DATE(Таблица1[[#This Row],[Отчётный год]],12,31))/30.4,0)</f>
        <v>6</v>
      </c>
    </row>
    <row r="1114" spans="2:7" x14ac:dyDescent="0.25">
      <c r="B1114" s="37">
        <v>2022</v>
      </c>
      <c r="C1114" s="35" t="s">
        <v>295</v>
      </c>
      <c r="D1114" s="32" t="s">
        <v>293</v>
      </c>
      <c r="E1114" s="33" t="s">
        <v>294</v>
      </c>
      <c r="F1114" s="34" t="s">
        <v>32</v>
      </c>
      <c r="G1114" s="39">
        <f>ROUNDUP((Таблица1[[#This Row],[Дата представления]]-DATE(Таблица1[[#This Row],[Отчётный год]],12,31))/30.4,0)</f>
        <v>6</v>
      </c>
    </row>
    <row r="1115" spans="2:7" x14ac:dyDescent="0.25">
      <c r="B1115" s="37">
        <v>2022</v>
      </c>
      <c r="C1115" s="35" t="s">
        <v>1088</v>
      </c>
      <c r="D1115" s="32" t="s">
        <v>1086</v>
      </c>
      <c r="E1115" s="33" t="s">
        <v>1087</v>
      </c>
      <c r="F1115" s="34" t="s">
        <v>32</v>
      </c>
      <c r="G1115" s="39">
        <f>ROUNDUP((Таблица1[[#This Row],[Дата представления]]-DATE(Таблица1[[#This Row],[Отчётный год]],12,31))/30.4,0)</f>
        <v>6</v>
      </c>
    </row>
    <row r="1116" spans="2:7" x14ac:dyDescent="0.25">
      <c r="B1116" s="37">
        <v>2022</v>
      </c>
      <c r="C1116" s="35" t="s">
        <v>1085</v>
      </c>
      <c r="D1116" s="32" t="s">
        <v>1086</v>
      </c>
      <c r="E1116" s="33" t="s">
        <v>1087</v>
      </c>
      <c r="F1116" s="34" t="s">
        <v>30</v>
      </c>
      <c r="G1116" s="39">
        <f>ROUNDUP((Таблица1[[#This Row],[Дата представления]]-DATE(Таблица1[[#This Row],[Отчётный год]],12,31))/30.4,0)</f>
        <v>6</v>
      </c>
    </row>
    <row r="1117" spans="2:7" x14ac:dyDescent="0.25">
      <c r="B1117" s="37">
        <v>2022</v>
      </c>
      <c r="C1117" s="35" t="s">
        <v>312</v>
      </c>
      <c r="D1117" s="32" t="s">
        <v>313</v>
      </c>
      <c r="E1117" s="33" t="s">
        <v>314</v>
      </c>
      <c r="F1117" s="34" t="s">
        <v>30</v>
      </c>
      <c r="G1117" s="39">
        <f>ROUNDUP((Таблица1[[#This Row],[Дата представления]]-DATE(Таблица1[[#This Row],[Отчётный год]],12,31))/30.4,0)</f>
        <v>6</v>
      </c>
    </row>
    <row r="1118" spans="2:7" x14ac:dyDescent="0.25">
      <c r="B1118" s="37">
        <v>2022</v>
      </c>
      <c r="C1118" s="35" t="s">
        <v>922</v>
      </c>
      <c r="D1118" s="32" t="s">
        <v>923</v>
      </c>
      <c r="E1118" s="33" t="s">
        <v>924</v>
      </c>
      <c r="F1118" s="34" t="s">
        <v>30</v>
      </c>
      <c r="G1118" s="39">
        <f>ROUNDUP((Таблица1[[#This Row],[Дата представления]]-DATE(Таблица1[[#This Row],[Отчётный год]],12,31))/30.4,0)</f>
        <v>6</v>
      </c>
    </row>
    <row r="1119" spans="2:7" x14ac:dyDescent="0.25">
      <c r="B1119" s="37">
        <v>2022</v>
      </c>
      <c r="C1119" s="35" t="s">
        <v>593</v>
      </c>
      <c r="D1119" s="32" t="s">
        <v>591</v>
      </c>
      <c r="E1119" s="33" t="s">
        <v>592</v>
      </c>
      <c r="F1119" s="34" t="s">
        <v>32</v>
      </c>
      <c r="G1119" s="39">
        <f>ROUNDUP((Таблица1[[#This Row],[Дата представления]]-DATE(Таблица1[[#This Row],[Отчётный год]],12,31))/30.4,0)</f>
        <v>6</v>
      </c>
    </row>
    <row r="1120" spans="2:7" x14ac:dyDescent="0.25">
      <c r="B1120" s="37">
        <v>2022</v>
      </c>
      <c r="C1120" s="35" t="s">
        <v>590</v>
      </c>
      <c r="D1120" s="32" t="s">
        <v>591</v>
      </c>
      <c r="E1120" s="33" t="s">
        <v>592</v>
      </c>
      <c r="F1120" s="34" t="s">
        <v>30</v>
      </c>
      <c r="G1120" s="39">
        <f>ROUNDUP((Таблица1[[#This Row],[Дата представления]]-DATE(Таблица1[[#This Row],[Отчётный год]],12,31))/30.4,0)</f>
        <v>6</v>
      </c>
    </row>
    <row r="1121" spans="2:7" x14ac:dyDescent="0.25">
      <c r="B1121" s="37">
        <v>2022</v>
      </c>
      <c r="C1121" s="35" t="s">
        <v>745</v>
      </c>
      <c r="D1121" s="32" t="s">
        <v>743</v>
      </c>
      <c r="E1121" s="33" t="s">
        <v>744</v>
      </c>
      <c r="F1121" s="34" t="s">
        <v>32</v>
      </c>
      <c r="G1121" s="39">
        <f>ROUNDUP((Таблица1[[#This Row],[Дата представления]]-DATE(Таблица1[[#This Row],[Отчётный год]],12,31))/30.4,0)</f>
        <v>6</v>
      </c>
    </row>
    <row r="1122" spans="2:7" x14ac:dyDescent="0.25">
      <c r="B1122" s="37">
        <v>2022</v>
      </c>
      <c r="C1122" s="35" t="s">
        <v>63</v>
      </c>
      <c r="D1122" s="32" t="s">
        <v>61</v>
      </c>
      <c r="E1122" s="33" t="s">
        <v>62</v>
      </c>
      <c r="F1122" s="34" t="s">
        <v>32</v>
      </c>
      <c r="G1122" s="39">
        <f>ROUNDUP((Таблица1[[#This Row],[Дата представления]]-DATE(Таблица1[[#This Row],[Отчётный год]],12,31))/30.4,0)</f>
        <v>6</v>
      </c>
    </row>
    <row r="1123" spans="2:7" x14ac:dyDescent="0.25">
      <c r="B1123" s="37">
        <v>2022</v>
      </c>
      <c r="C1123" s="35" t="s">
        <v>970</v>
      </c>
      <c r="D1123" s="32" t="s">
        <v>971</v>
      </c>
      <c r="E1123" s="33" t="s">
        <v>972</v>
      </c>
      <c r="F1123" s="34" t="s">
        <v>30</v>
      </c>
      <c r="G1123" s="39">
        <f>ROUNDUP((Таблица1[[#This Row],[Дата представления]]-DATE(Таблица1[[#This Row],[Отчётный год]],12,31))/30.4,0)</f>
        <v>6</v>
      </c>
    </row>
    <row r="1124" spans="2:7" x14ac:dyDescent="0.25">
      <c r="B1124" s="37">
        <v>2022</v>
      </c>
      <c r="C1124" s="35" t="s">
        <v>359</v>
      </c>
      <c r="D1124" s="32" t="s">
        <v>357</v>
      </c>
      <c r="E1124" s="33" t="s">
        <v>358</v>
      </c>
      <c r="F1124" s="34" t="s">
        <v>32</v>
      </c>
      <c r="G1124" s="39">
        <f>ROUNDUP((Таблица1[[#This Row],[Дата представления]]-DATE(Таблица1[[#This Row],[Отчётный год]],12,31))/30.4,0)</f>
        <v>6</v>
      </c>
    </row>
    <row r="1125" spans="2:7" x14ac:dyDescent="0.25">
      <c r="B1125" s="37">
        <v>2022</v>
      </c>
      <c r="C1125" s="35" t="s">
        <v>858</v>
      </c>
      <c r="D1125" s="32" t="s">
        <v>859</v>
      </c>
      <c r="E1125" s="33" t="s">
        <v>860</v>
      </c>
      <c r="F1125" s="34" t="s">
        <v>30</v>
      </c>
      <c r="G1125" s="39">
        <f>ROUNDUP((Таблица1[[#This Row],[Дата представления]]-DATE(Таблица1[[#This Row],[Отчётный год]],12,31))/30.4,0)</f>
        <v>6</v>
      </c>
    </row>
    <row r="1126" spans="2:7" x14ac:dyDescent="0.25">
      <c r="B1126" s="37">
        <v>2022</v>
      </c>
      <c r="C1126" s="35" t="s">
        <v>973</v>
      </c>
      <c r="D1126" s="32" t="s">
        <v>971</v>
      </c>
      <c r="E1126" s="33" t="s">
        <v>972</v>
      </c>
      <c r="F1126" s="34" t="s">
        <v>32</v>
      </c>
      <c r="G1126" s="39">
        <f>ROUNDUP((Таблица1[[#This Row],[Дата представления]]-DATE(Таблица1[[#This Row],[Отчётный год]],12,31))/30.4,0)</f>
        <v>6</v>
      </c>
    </row>
    <row r="1127" spans="2:7" x14ac:dyDescent="0.25">
      <c r="B1127" s="37">
        <v>2022</v>
      </c>
      <c r="C1127" s="35" t="s">
        <v>315</v>
      </c>
      <c r="D1127" s="32" t="s">
        <v>313</v>
      </c>
      <c r="E1127" s="33" t="s">
        <v>314</v>
      </c>
      <c r="F1127" s="34" t="s">
        <v>32</v>
      </c>
      <c r="G1127" s="39">
        <f>ROUNDUP((Таблица1[[#This Row],[Дата представления]]-DATE(Таблица1[[#This Row],[Отчётный год]],12,31))/30.4,0)</f>
        <v>6</v>
      </c>
    </row>
    <row r="1128" spans="2:7" x14ac:dyDescent="0.25">
      <c r="B1128" s="37">
        <v>2022</v>
      </c>
      <c r="C1128" s="35" t="s">
        <v>653</v>
      </c>
      <c r="D1128" s="32" t="s">
        <v>651</v>
      </c>
      <c r="E1128" s="33" t="s">
        <v>652</v>
      </c>
      <c r="F1128" s="34" t="s">
        <v>32</v>
      </c>
      <c r="G1128" s="39">
        <f>ROUNDUP((Таблица1[[#This Row],[Дата представления]]-DATE(Таблица1[[#This Row],[Отчётный год]],12,31))/30.4,0)</f>
        <v>6</v>
      </c>
    </row>
    <row r="1129" spans="2:7" x14ac:dyDescent="0.25">
      <c r="B1129" s="37">
        <v>2022</v>
      </c>
      <c r="C1129" s="35" t="s">
        <v>650</v>
      </c>
      <c r="D1129" s="32" t="s">
        <v>651</v>
      </c>
      <c r="E1129" s="33" t="s">
        <v>652</v>
      </c>
      <c r="F1129" s="34" t="s">
        <v>30</v>
      </c>
      <c r="G1129" s="39">
        <f>ROUNDUP((Таблица1[[#This Row],[Дата представления]]-DATE(Таблица1[[#This Row],[Отчётный год]],12,31))/30.4,0)</f>
        <v>6</v>
      </c>
    </row>
    <row r="1130" spans="2:7" x14ac:dyDescent="0.25">
      <c r="B1130" s="37">
        <v>2022</v>
      </c>
      <c r="C1130" s="35" t="s">
        <v>195</v>
      </c>
      <c r="D1130" s="32" t="s">
        <v>193</v>
      </c>
      <c r="E1130" s="33" t="s">
        <v>194</v>
      </c>
      <c r="F1130" s="34" t="s">
        <v>32</v>
      </c>
      <c r="G1130" s="39">
        <f>ROUNDUP((Таблица1[[#This Row],[Дата представления]]-DATE(Таблица1[[#This Row],[Отчётный год]],12,31))/30.4,0)</f>
        <v>6</v>
      </c>
    </row>
    <row r="1131" spans="2:7" x14ac:dyDescent="0.25">
      <c r="B1131" s="37">
        <v>2022</v>
      </c>
      <c r="C1131" s="35" t="s">
        <v>954</v>
      </c>
      <c r="D1131" s="32" t="s">
        <v>955</v>
      </c>
      <c r="E1131" s="33" t="s">
        <v>956</v>
      </c>
      <c r="F1131" s="34" t="s">
        <v>30</v>
      </c>
      <c r="G1131" s="39">
        <f>ROUNDUP((Таблица1[[#This Row],[Дата представления]]-DATE(Таблица1[[#This Row],[Отчётный год]],12,31))/30.4,0)</f>
        <v>6</v>
      </c>
    </row>
    <row r="1132" spans="2:7" x14ac:dyDescent="0.25">
      <c r="B1132" s="37">
        <v>2022</v>
      </c>
      <c r="C1132" s="35" t="s">
        <v>524</v>
      </c>
      <c r="D1132" s="32" t="s">
        <v>525</v>
      </c>
      <c r="E1132" s="33" t="s">
        <v>526</v>
      </c>
      <c r="F1132" s="34" t="s">
        <v>30</v>
      </c>
      <c r="G1132" s="39">
        <f>ROUNDUP((Таблица1[[#This Row],[Дата представления]]-DATE(Таблица1[[#This Row],[Отчётный год]],12,31))/30.4,0)</f>
        <v>6</v>
      </c>
    </row>
    <row r="1133" spans="2:7" x14ac:dyDescent="0.25">
      <c r="B1133" s="37">
        <v>2022</v>
      </c>
      <c r="C1133" s="35" t="s">
        <v>527</v>
      </c>
      <c r="D1133" s="32" t="s">
        <v>525</v>
      </c>
      <c r="E1133" s="33" t="s">
        <v>526</v>
      </c>
      <c r="F1133" s="34" t="s">
        <v>32</v>
      </c>
      <c r="G1133" s="39">
        <f>ROUNDUP((Таблица1[[#This Row],[Дата представления]]-DATE(Таблица1[[#This Row],[Отчётный год]],12,31))/30.4,0)</f>
        <v>6</v>
      </c>
    </row>
    <row r="1134" spans="2:7" x14ac:dyDescent="0.25">
      <c r="B1134" s="37">
        <v>2022</v>
      </c>
      <c r="C1134" s="35" t="s">
        <v>372</v>
      </c>
      <c r="D1134" s="32" t="s">
        <v>373</v>
      </c>
      <c r="E1134" s="33" t="s">
        <v>374</v>
      </c>
      <c r="F1134" s="34" t="s">
        <v>30</v>
      </c>
      <c r="G1134" s="39">
        <f>ROUNDUP((Таблица1[[#This Row],[Дата представления]]-DATE(Таблица1[[#This Row],[Отчётный год]],12,31))/30.4,0)</f>
        <v>6</v>
      </c>
    </row>
    <row r="1135" spans="2:7" x14ac:dyDescent="0.25">
      <c r="B1135" s="37">
        <v>2022</v>
      </c>
      <c r="C1135" s="35" t="s">
        <v>573</v>
      </c>
      <c r="D1135" s="32" t="s">
        <v>571</v>
      </c>
      <c r="E1135" s="33" t="s">
        <v>572</v>
      </c>
      <c r="F1135" s="34" t="s">
        <v>32</v>
      </c>
      <c r="G1135" s="39">
        <f>ROUNDUP((Таблица1[[#This Row],[Дата представления]]-DATE(Таблица1[[#This Row],[Отчётный год]],12,31))/30.4,0)</f>
        <v>6</v>
      </c>
    </row>
    <row r="1136" spans="2:7" x14ac:dyDescent="0.25">
      <c r="B1136" s="37">
        <v>2022</v>
      </c>
      <c r="C1136" s="35" t="s">
        <v>570</v>
      </c>
      <c r="D1136" s="32" t="s">
        <v>571</v>
      </c>
      <c r="E1136" s="33" t="s">
        <v>572</v>
      </c>
      <c r="F1136" s="34" t="s">
        <v>30</v>
      </c>
      <c r="G1136" s="39">
        <f>ROUNDUP((Таблица1[[#This Row],[Дата представления]]-DATE(Таблица1[[#This Row],[Отчётный год]],12,31))/30.4,0)</f>
        <v>6</v>
      </c>
    </row>
    <row r="1137" spans="2:7" x14ac:dyDescent="0.25">
      <c r="B1137" s="37">
        <v>2022</v>
      </c>
      <c r="C1137" s="35" t="s">
        <v>1320</v>
      </c>
      <c r="D1137" s="32" t="s">
        <v>1321</v>
      </c>
      <c r="E1137" s="33" t="s">
        <v>1322</v>
      </c>
      <c r="F1137" s="34" t="s">
        <v>30</v>
      </c>
      <c r="G1137" s="39">
        <f>ROUNDUP((Таблица1[[#This Row],[Дата представления]]-DATE(Таблица1[[#This Row],[Отчётный год]],12,31))/30.4,0)</f>
        <v>6</v>
      </c>
    </row>
    <row r="1138" spans="2:7" x14ac:dyDescent="0.25">
      <c r="B1138" s="37">
        <v>2022</v>
      </c>
      <c r="C1138" s="35" t="s">
        <v>694</v>
      </c>
      <c r="D1138" s="32" t="s">
        <v>695</v>
      </c>
      <c r="E1138" s="33" t="s">
        <v>696</v>
      </c>
      <c r="F1138" s="34" t="s">
        <v>30</v>
      </c>
      <c r="G1138" s="39">
        <f>ROUNDUP((Таблица1[[#This Row],[Дата представления]]-DATE(Таблица1[[#This Row],[Отчётный год]],12,31))/30.4,0)</f>
        <v>6</v>
      </c>
    </row>
    <row r="1139" spans="2:7" x14ac:dyDescent="0.25">
      <c r="B1139" s="37">
        <v>2022</v>
      </c>
      <c r="C1139" s="35" t="s">
        <v>427</v>
      </c>
      <c r="D1139" s="32" t="s">
        <v>425</v>
      </c>
      <c r="E1139" s="33" t="s">
        <v>426</v>
      </c>
      <c r="F1139" s="34" t="s">
        <v>32</v>
      </c>
      <c r="G1139" s="39">
        <f>ROUNDUP((Таблица1[[#This Row],[Дата представления]]-DATE(Таблица1[[#This Row],[Отчётный год]],12,31))/30.4,0)</f>
        <v>6</v>
      </c>
    </row>
    <row r="1140" spans="2:7" x14ac:dyDescent="0.25">
      <c r="B1140" s="37">
        <v>2022</v>
      </c>
      <c r="C1140" s="35" t="s">
        <v>192</v>
      </c>
      <c r="D1140" s="32" t="s">
        <v>193</v>
      </c>
      <c r="E1140" s="33" t="s">
        <v>194</v>
      </c>
      <c r="F1140" s="34" t="s">
        <v>30</v>
      </c>
      <c r="G1140" s="39">
        <f>ROUNDUP((Таблица1[[#This Row],[Дата представления]]-DATE(Таблица1[[#This Row],[Отчётный год]],12,31))/30.4,0)</f>
        <v>6</v>
      </c>
    </row>
    <row r="1141" spans="2:7" x14ac:dyDescent="0.25">
      <c r="B1141" s="37">
        <v>2022</v>
      </c>
      <c r="C1141" s="35" t="s">
        <v>424</v>
      </c>
      <c r="D1141" s="32" t="s">
        <v>425</v>
      </c>
      <c r="E1141" s="33" t="s">
        <v>426</v>
      </c>
      <c r="F1141" s="34" t="s">
        <v>30</v>
      </c>
      <c r="G1141" s="39">
        <f>ROUNDUP((Таблица1[[#This Row],[Дата представления]]-DATE(Таблица1[[#This Row],[Отчётный год]],12,31))/30.4,0)</f>
        <v>6</v>
      </c>
    </row>
    <row r="1142" spans="2:7" x14ac:dyDescent="0.25">
      <c r="B1142" s="37">
        <v>2022</v>
      </c>
      <c r="C1142" s="35" t="s">
        <v>239</v>
      </c>
      <c r="D1142" s="32" t="s">
        <v>237</v>
      </c>
      <c r="E1142" s="33" t="s">
        <v>238</v>
      </c>
      <c r="F1142" s="34" t="s">
        <v>32</v>
      </c>
      <c r="G1142" s="39">
        <f>ROUNDUP((Таблица1[[#This Row],[Дата представления]]-DATE(Таблица1[[#This Row],[Отчётный год]],12,31))/30.4,0)</f>
        <v>6</v>
      </c>
    </row>
    <row r="1143" spans="2:7" x14ac:dyDescent="0.25">
      <c r="B1143" s="37">
        <v>2022</v>
      </c>
      <c r="C1143" s="35" t="s">
        <v>156</v>
      </c>
      <c r="D1143" s="32" t="s">
        <v>157</v>
      </c>
      <c r="E1143" s="33" t="s">
        <v>158</v>
      </c>
      <c r="F1143" s="34" t="s">
        <v>30</v>
      </c>
      <c r="G1143" s="39">
        <f>ROUNDUP((Таблица1[[#This Row],[Дата представления]]-DATE(Таблица1[[#This Row],[Отчётный год]],12,31))/30.4,0)</f>
        <v>6</v>
      </c>
    </row>
    <row r="1144" spans="2:7" x14ac:dyDescent="0.25">
      <c r="B1144" s="37">
        <v>2022</v>
      </c>
      <c r="C1144" s="35" t="s">
        <v>119</v>
      </c>
      <c r="D1144" s="32" t="s">
        <v>117</v>
      </c>
      <c r="E1144" s="33" t="s">
        <v>118</v>
      </c>
      <c r="F1144" s="34" t="s">
        <v>32</v>
      </c>
      <c r="G1144" s="39">
        <f>ROUNDUP((Таблица1[[#This Row],[Дата представления]]-DATE(Таблица1[[#This Row],[Отчётный год]],12,31))/30.4,0)</f>
        <v>6</v>
      </c>
    </row>
    <row r="1145" spans="2:7" x14ac:dyDescent="0.25">
      <c r="B1145" s="37">
        <v>2022</v>
      </c>
      <c r="C1145" s="35" t="s">
        <v>116</v>
      </c>
      <c r="D1145" s="32" t="s">
        <v>117</v>
      </c>
      <c r="E1145" s="33" t="s">
        <v>118</v>
      </c>
      <c r="F1145" s="34" t="s">
        <v>30</v>
      </c>
      <c r="G1145" s="39">
        <f>ROUNDUP((Таблица1[[#This Row],[Дата представления]]-DATE(Таблица1[[#This Row],[Отчётный год]],12,31))/30.4,0)</f>
        <v>6</v>
      </c>
    </row>
    <row r="1146" spans="2:7" x14ac:dyDescent="0.25">
      <c r="B1146" s="37">
        <v>2022</v>
      </c>
      <c r="C1146" s="35" t="s">
        <v>368</v>
      </c>
      <c r="D1146" s="32" t="s">
        <v>369</v>
      </c>
      <c r="E1146" s="33" t="s">
        <v>370</v>
      </c>
      <c r="F1146" s="34" t="s">
        <v>30</v>
      </c>
      <c r="G1146" s="39">
        <f>ROUNDUP((Таблица1[[#This Row],[Дата представления]]-DATE(Таблица1[[#This Row],[Отчётный год]],12,31))/30.4,0)</f>
        <v>6</v>
      </c>
    </row>
    <row r="1147" spans="2:7" x14ac:dyDescent="0.25">
      <c r="B1147" s="37">
        <v>2022</v>
      </c>
      <c r="C1147" s="35" t="s">
        <v>60</v>
      </c>
      <c r="D1147" s="32" t="s">
        <v>61</v>
      </c>
      <c r="E1147" s="33" t="s">
        <v>62</v>
      </c>
      <c r="F1147" s="34" t="s">
        <v>30</v>
      </c>
      <c r="G1147" s="39">
        <f>ROUNDUP((Таблица1[[#This Row],[Дата представления]]-DATE(Таблица1[[#This Row],[Отчётный год]],12,31))/30.4,0)</f>
        <v>6</v>
      </c>
    </row>
    <row r="1148" spans="2:7" x14ac:dyDescent="0.25">
      <c r="B1148" s="37">
        <v>2022</v>
      </c>
      <c r="C1148" s="35" t="s">
        <v>371</v>
      </c>
      <c r="D1148" s="32" t="s">
        <v>369</v>
      </c>
      <c r="E1148" s="33" t="s">
        <v>370</v>
      </c>
      <c r="F1148" s="34" t="s">
        <v>32</v>
      </c>
      <c r="G1148" s="39">
        <f>ROUNDUP((Таблица1[[#This Row],[Дата представления]]-DATE(Таблица1[[#This Row],[Отчётный год]],12,31))/30.4,0)</f>
        <v>6</v>
      </c>
    </row>
    <row r="1149" spans="2:7" x14ac:dyDescent="0.25">
      <c r="B1149" s="37">
        <v>2022</v>
      </c>
      <c r="C1149" s="35" t="s">
        <v>236</v>
      </c>
      <c r="D1149" s="32" t="s">
        <v>237</v>
      </c>
      <c r="E1149" s="33" t="s">
        <v>238</v>
      </c>
      <c r="F1149" s="34" t="s">
        <v>30</v>
      </c>
      <c r="G1149" s="39">
        <f>ROUNDUP((Таблица1[[#This Row],[Дата представления]]-DATE(Таблица1[[#This Row],[Отчётный год]],12,31))/30.4,0)</f>
        <v>6</v>
      </c>
    </row>
    <row r="1150" spans="2:7" x14ac:dyDescent="0.25">
      <c r="B1150" s="37">
        <v>2022</v>
      </c>
      <c r="C1150" s="35" t="s">
        <v>348</v>
      </c>
      <c r="D1150" s="32" t="s">
        <v>349</v>
      </c>
      <c r="E1150" s="33" t="s">
        <v>350</v>
      </c>
      <c r="F1150" s="34" t="s">
        <v>30</v>
      </c>
      <c r="G1150" s="39">
        <f>ROUNDUP((Таблица1[[#This Row],[Дата представления]]-DATE(Таблица1[[#This Row],[Отчётный год]],12,31))/30.4,0)</f>
        <v>6</v>
      </c>
    </row>
    <row r="1151" spans="2:7" x14ac:dyDescent="0.25">
      <c r="B1151" s="37">
        <v>2022</v>
      </c>
      <c r="C1151" s="35" t="s">
        <v>351</v>
      </c>
      <c r="D1151" s="32" t="s">
        <v>349</v>
      </c>
      <c r="E1151" s="33" t="s">
        <v>350</v>
      </c>
      <c r="F1151" s="34" t="s">
        <v>32</v>
      </c>
      <c r="G1151" s="39">
        <f>ROUNDUP((Таблица1[[#This Row],[Дата представления]]-DATE(Таблица1[[#This Row],[Отчётный год]],12,31))/30.4,0)</f>
        <v>6</v>
      </c>
    </row>
    <row r="1152" spans="2:7" x14ac:dyDescent="0.25">
      <c r="B1152" s="37">
        <v>2022</v>
      </c>
      <c r="C1152" s="35" t="s">
        <v>1271</v>
      </c>
      <c r="D1152" s="32" t="s">
        <v>1269</v>
      </c>
      <c r="E1152" s="33" t="s">
        <v>1270</v>
      </c>
      <c r="F1152" s="34" t="s">
        <v>32</v>
      </c>
      <c r="G1152" s="39">
        <f>ROUNDUP((Таблица1[[#This Row],[Дата представления]]-DATE(Таблица1[[#This Row],[Отчётный год]],12,31))/30.4,0)</f>
        <v>6</v>
      </c>
    </row>
    <row r="1153" spans="2:7" x14ac:dyDescent="0.25">
      <c r="B1153" s="37">
        <v>2022</v>
      </c>
      <c r="C1153" s="35" t="s">
        <v>1219</v>
      </c>
      <c r="D1153" s="32" t="s">
        <v>1217</v>
      </c>
      <c r="E1153" s="33" t="s">
        <v>1218</v>
      </c>
      <c r="F1153" s="34" t="s">
        <v>32</v>
      </c>
      <c r="G1153" s="39">
        <f>ROUNDUP((Таблица1[[#This Row],[Дата представления]]-DATE(Таблица1[[#This Row],[Отчётный год]],12,31))/30.4,0)</f>
        <v>6</v>
      </c>
    </row>
    <row r="1154" spans="2:7" x14ac:dyDescent="0.25">
      <c r="B1154" s="37">
        <v>2022</v>
      </c>
      <c r="C1154" s="35" t="s">
        <v>540</v>
      </c>
      <c r="D1154" s="32" t="s">
        <v>541</v>
      </c>
      <c r="E1154" s="33" t="s">
        <v>542</v>
      </c>
      <c r="F1154" s="34" t="s">
        <v>30</v>
      </c>
      <c r="G1154" s="39">
        <f>ROUNDUP((Таблица1[[#This Row],[Дата представления]]-DATE(Таблица1[[#This Row],[Отчётный год]],12,31))/30.4,0)</f>
        <v>6</v>
      </c>
    </row>
    <row r="1155" spans="2:7" x14ac:dyDescent="0.25">
      <c r="B1155" s="37">
        <v>2022</v>
      </c>
      <c r="C1155" s="35" t="s">
        <v>392</v>
      </c>
      <c r="D1155" s="32" t="s">
        <v>393</v>
      </c>
      <c r="E1155" s="33" t="s">
        <v>394</v>
      </c>
      <c r="F1155" s="34" t="s">
        <v>30</v>
      </c>
      <c r="G1155" s="39">
        <f>ROUNDUP((Таблица1[[#This Row],[Дата представления]]-DATE(Таблица1[[#This Row],[Отчётный год]],12,31))/30.4,0)</f>
        <v>6</v>
      </c>
    </row>
    <row r="1156" spans="2:7" x14ac:dyDescent="0.25">
      <c r="B1156" s="37">
        <v>2022</v>
      </c>
      <c r="C1156" s="35" t="s">
        <v>1268</v>
      </c>
      <c r="D1156" s="32" t="s">
        <v>1269</v>
      </c>
      <c r="E1156" s="33" t="s">
        <v>1270</v>
      </c>
      <c r="F1156" s="34" t="s">
        <v>30</v>
      </c>
      <c r="G1156" s="39">
        <f>ROUNDUP((Таблица1[[#This Row],[Дата представления]]-DATE(Таблица1[[#This Row],[Отчётный год]],12,31))/30.4,0)</f>
        <v>6</v>
      </c>
    </row>
    <row r="1157" spans="2:7" x14ac:dyDescent="0.25">
      <c r="B1157" s="37">
        <v>2022</v>
      </c>
      <c r="C1157" s="35" t="s">
        <v>395</v>
      </c>
      <c r="D1157" s="32" t="s">
        <v>393</v>
      </c>
      <c r="E1157" s="33" t="s">
        <v>394</v>
      </c>
      <c r="F1157" s="34" t="s">
        <v>32</v>
      </c>
      <c r="G1157" s="39">
        <f>ROUNDUP((Таблица1[[#This Row],[Дата представления]]-DATE(Таблица1[[#This Row],[Отчётный год]],12,31))/30.4,0)</f>
        <v>6</v>
      </c>
    </row>
    <row r="1158" spans="2:7" x14ac:dyDescent="0.25">
      <c r="B1158" s="37">
        <v>2022</v>
      </c>
      <c r="C1158" s="35" t="s">
        <v>227</v>
      </c>
      <c r="D1158" s="32" t="s">
        <v>225</v>
      </c>
      <c r="E1158" s="33" t="s">
        <v>226</v>
      </c>
      <c r="F1158" s="34" t="s">
        <v>32</v>
      </c>
      <c r="G1158" s="39">
        <f>ROUNDUP((Таблица1[[#This Row],[Дата представления]]-DATE(Таблица1[[#This Row],[Отчётный год]],12,31))/30.4,0)</f>
        <v>6</v>
      </c>
    </row>
    <row r="1159" spans="2:7" x14ac:dyDescent="0.25">
      <c r="B1159" s="37">
        <v>2022</v>
      </c>
      <c r="C1159" s="35" t="s">
        <v>400</v>
      </c>
      <c r="D1159" s="32" t="s">
        <v>401</v>
      </c>
      <c r="E1159" s="33" t="s">
        <v>402</v>
      </c>
      <c r="F1159" s="34" t="s">
        <v>30</v>
      </c>
      <c r="G1159" s="39">
        <f>ROUNDUP((Таблица1[[#This Row],[Дата представления]]-DATE(Таблица1[[#This Row],[Отчётный год]],12,31))/30.4,0)</f>
        <v>6</v>
      </c>
    </row>
    <row r="1160" spans="2:7" x14ac:dyDescent="0.25">
      <c r="B1160" s="37">
        <v>2022</v>
      </c>
      <c r="C1160" s="35" t="s">
        <v>204</v>
      </c>
      <c r="D1160" s="32" t="s">
        <v>205</v>
      </c>
      <c r="E1160" s="33" t="s">
        <v>206</v>
      </c>
      <c r="F1160" s="34" t="s">
        <v>30</v>
      </c>
      <c r="G1160" s="39">
        <f>ROUNDUP((Таблица1[[#This Row],[Дата представления]]-DATE(Таблица1[[#This Row],[Отчётный год]],12,31))/30.4,0)</f>
        <v>6</v>
      </c>
    </row>
    <row r="1161" spans="2:7" x14ac:dyDescent="0.25">
      <c r="B1161" s="37">
        <v>2022</v>
      </c>
      <c r="C1161" s="35" t="s">
        <v>985</v>
      </c>
      <c r="D1161" s="32" t="s">
        <v>983</v>
      </c>
      <c r="E1161" s="33" t="s">
        <v>984</v>
      </c>
      <c r="F1161" s="34" t="s">
        <v>32</v>
      </c>
      <c r="G1161" s="39">
        <f>ROUNDUP((Таблица1[[#This Row],[Дата представления]]-DATE(Таблица1[[#This Row],[Отчётный год]],12,31))/30.4,0)</f>
        <v>6</v>
      </c>
    </row>
    <row r="1162" spans="2:7" x14ac:dyDescent="0.25">
      <c r="B1162" s="37">
        <v>2022</v>
      </c>
      <c r="C1162" s="35" t="s">
        <v>324</v>
      </c>
      <c r="D1162" s="32" t="s">
        <v>325</v>
      </c>
      <c r="E1162" s="33" t="s">
        <v>326</v>
      </c>
      <c r="F1162" s="34" t="s">
        <v>30</v>
      </c>
      <c r="G1162" s="39">
        <f>ROUNDUP((Таблица1[[#This Row],[Дата представления]]-DATE(Таблица1[[#This Row],[Отчётный год]],12,31))/30.4,0)</f>
        <v>6</v>
      </c>
    </row>
    <row r="1163" spans="2:7" x14ac:dyDescent="0.25">
      <c r="B1163" s="37">
        <v>2022</v>
      </c>
      <c r="C1163" s="35" t="s">
        <v>605</v>
      </c>
      <c r="D1163" s="32" t="s">
        <v>603</v>
      </c>
      <c r="E1163" s="33" t="s">
        <v>604</v>
      </c>
      <c r="F1163" s="34" t="s">
        <v>32</v>
      </c>
      <c r="G1163" s="39">
        <f>ROUNDUP((Таблица1[[#This Row],[Дата представления]]-DATE(Таблица1[[#This Row],[Отчётный год]],12,31))/30.4,0)</f>
        <v>6</v>
      </c>
    </row>
    <row r="1164" spans="2:7" x14ac:dyDescent="0.25">
      <c r="B1164" s="37">
        <v>2022</v>
      </c>
      <c r="C1164" s="35" t="s">
        <v>379</v>
      </c>
      <c r="D1164" s="32" t="s">
        <v>377</v>
      </c>
      <c r="E1164" s="33" t="s">
        <v>378</v>
      </c>
      <c r="F1164" s="34" t="s">
        <v>32</v>
      </c>
      <c r="G1164" s="39">
        <f>ROUNDUP((Таблица1[[#This Row],[Дата представления]]-DATE(Таблица1[[#This Row],[Отчётный год]],12,31))/30.4,0)</f>
        <v>6</v>
      </c>
    </row>
    <row r="1165" spans="2:7" x14ac:dyDescent="0.25">
      <c r="B1165" s="37">
        <v>2022</v>
      </c>
      <c r="C1165" s="35" t="s">
        <v>602</v>
      </c>
      <c r="D1165" s="32" t="s">
        <v>603</v>
      </c>
      <c r="E1165" s="33" t="s">
        <v>604</v>
      </c>
      <c r="F1165" s="34" t="s">
        <v>30</v>
      </c>
      <c r="G1165" s="39">
        <f>ROUNDUP((Таблица1[[#This Row],[Дата представления]]-DATE(Таблица1[[#This Row],[Отчётный год]],12,31))/30.4,0)</f>
        <v>6</v>
      </c>
    </row>
    <row r="1166" spans="2:7" x14ac:dyDescent="0.25">
      <c r="B1166" s="37">
        <v>2022</v>
      </c>
      <c r="C1166" s="35" t="s">
        <v>610</v>
      </c>
      <c r="D1166" s="32" t="s">
        <v>611</v>
      </c>
      <c r="E1166" s="33" t="s">
        <v>612</v>
      </c>
      <c r="F1166" s="34" t="s">
        <v>30</v>
      </c>
      <c r="G1166" s="39">
        <f>ROUNDUP((Таблица1[[#This Row],[Дата представления]]-DATE(Таблица1[[#This Row],[Отчётный год]],12,31))/30.4,0)</f>
        <v>6</v>
      </c>
    </row>
    <row r="1167" spans="2:7" x14ac:dyDescent="0.25">
      <c r="B1167" s="37">
        <v>2022</v>
      </c>
      <c r="C1167" s="35" t="s">
        <v>327</v>
      </c>
      <c r="D1167" s="32" t="s">
        <v>325</v>
      </c>
      <c r="E1167" s="33" t="s">
        <v>326</v>
      </c>
      <c r="F1167" s="34" t="s">
        <v>32</v>
      </c>
      <c r="G1167" s="39">
        <f>ROUNDUP((Таблица1[[#This Row],[Дата представления]]-DATE(Таблица1[[#This Row],[Отчётный год]],12,31))/30.4,0)</f>
        <v>6</v>
      </c>
    </row>
    <row r="1168" spans="2:7" x14ac:dyDescent="0.25">
      <c r="B1168" s="37">
        <v>2022</v>
      </c>
      <c r="C1168" s="35" t="s">
        <v>613</v>
      </c>
      <c r="D1168" s="32" t="s">
        <v>611</v>
      </c>
      <c r="E1168" s="33" t="s">
        <v>612</v>
      </c>
      <c r="F1168" s="34" t="s">
        <v>32</v>
      </c>
      <c r="G1168" s="39">
        <f>ROUNDUP((Таблица1[[#This Row],[Дата представления]]-DATE(Таблица1[[#This Row],[Отчётный год]],12,31))/30.4,0)</f>
        <v>6</v>
      </c>
    </row>
    <row r="1169" spans="2:7" x14ac:dyDescent="0.25">
      <c r="B1169" s="37">
        <v>2022</v>
      </c>
      <c r="C1169" s="35" t="s">
        <v>1216</v>
      </c>
      <c r="D1169" s="32" t="s">
        <v>1217</v>
      </c>
      <c r="E1169" s="33" t="s">
        <v>1218</v>
      </c>
      <c r="F1169" s="34" t="s">
        <v>30</v>
      </c>
      <c r="G1169" s="39">
        <f>ROUNDUP((Таблица1[[#This Row],[Дата представления]]-DATE(Таблица1[[#This Row],[Отчётный год]],12,31))/30.4,0)</f>
        <v>6</v>
      </c>
    </row>
    <row r="1170" spans="2:7" x14ac:dyDescent="0.25">
      <c r="B1170" s="37">
        <v>2022</v>
      </c>
      <c r="C1170" s="35" t="s">
        <v>476</v>
      </c>
      <c r="D1170" s="32" t="s">
        <v>477</v>
      </c>
      <c r="E1170" s="33" t="s">
        <v>478</v>
      </c>
      <c r="F1170" s="34" t="s">
        <v>30</v>
      </c>
      <c r="G1170" s="39">
        <f>ROUNDUP((Таблица1[[#This Row],[Дата представления]]-DATE(Таблица1[[#This Row],[Отчётный год]],12,31))/30.4,0)</f>
        <v>6</v>
      </c>
    </row>
    <row r="1171" spans="2:7" x14ac:dyDescent="0.25">
      <c r="B1171" s="37">
        <v>2022</v>
      </c>
      <c r="C1171" s="35" t="s">
        <v>479</v>
      </c>
      <c r="D1171" s="32" t="s">
        <v>477</v>
      </c>
      <c r="E1171" s="33" t="s">
        <v>478</v>
      </c>
      <c r="F1171" s="34" t="s">
        <v>32</v>
      </c>
      <c r="G1171" s="39">
        <f>ROUNDUP((Таблица1[[#This Row],[Дата представления]]-DATE(Таблица1[[#This Row],[Отчётный год]],12,31))/30.4,0)</f>
        <v>6</v>
      </c>
    </row>
    <row r="1172" spans="2:7" x14ac:dyDescent="0.25">
      <c r="B1172" s="37">
        <v>2022</v>
      </c>
      <c r="C1172" s="35" t="s">
        <v>1255</v>
      </c>
      <c r="D1172" s="32" t="s">
        <v>1253</v>
      </c>
      <c r="E1172" s="33" t="s">
        <v>1254</v>
      </c>
      <c r="F1172" s="34" t="s">
        <v>32</v>
      </c>
      <c r="G1172" s="39">
        <f>ROUNDUP((Таблица1[[#This Row],[Дата представления]]-DATE(Таблица1[[#This Row],[Отчётный год]],12,31))/30.4,0)</f>
        <v>6</v>
      </c>
    </row>
    <row r="1173" spans="2:7" x14ac:dyDescent="0.25">
      <c r="B1173" s="37">
        <v>2022</v>
      </c>
      <c r="C1173" s="35" t="s">
        <v>1252</v>
      </c>
      <c r="D1173" s="32" t="s">
        <v>1253</v>
      </c>
      <c r="E1173" s="33" t="s">
        <v>1254</v>
      </c>
      <c r="F1173" s="34" t="s">
        <v>30</v>
      </c>
      <c r="G1173" s="39">
        <f>ROUNDUP((Таблица1[[#This Row],[Дата представления]]-DATE(Таблица1[[#This Row],[Отчётный год]],12,31))/30.4,0)</f>
        <v>6</v>
      </c>
    </row>
    <row r="1174" spans="2:7" x14ac:dyDescent="0.25">
      <c r="B1174" s="37">
        <v>2022</v>
      </c>
      <c r="C1174" s="35" t="s">
        <v>323</v>
      </c>
      <c r="D1174" s="32" t="s">
        <v>321</v>
      </c>
      <c r="E1174" s="33" t="s">
        <v>322</v>
      </c>
      <c r="F1174" s="34" t="s">
        <v>32</v>
      </c>
      <c r="G1174" s="39">
        <f>ROUNDUP((Таблица1[[#This Row],[Дата представления]]-DATE(Таблица1[[#This Row],[Отчётный год]],12,31))/30.4,0)</f>
        <v>6</v>
      </c>
    </row>
    <row r="1175" spans="2:7" x14ac:dyDescent="0.25">
      <c r="B1175" s="37">
        <v>2022</v>
      </c>
      <c r="C1175" s="35" t="s">
        <v>456</v>
      </c>
      <c r="D1175" s="32" t="s">
        <v>457</v>
      </c>
      <c r="E1175" s="33" t="s">
        <v>458</v>
      </c>
      <c r="F1175" s="34" t="s">
        <v>30</v>
      </c>
      <c r="G1175" s="39">
        <f>ROUNDUP((Таблица1[[#This Row],[Дата представления]]-DATE(Таблица1[[#This Row],[Отчётный год]],12,31))/30.4,0)</f>
        <v>6</v>
      </c>
    </row>
    <row r="1176" spans="2:7" x14ac:dyDescent="0.25">
      <c r="B1176" s="37">
        <v>2022</v>
      </c>
      <c r="C1176" s="35" t="s">
        <v>1280</v>
      </c>
      <c r="D1176" s="32" t="s">
        <v>1281</v>
      </c>
      <c r="E1176" s="33" t="s">
        <v>1282</v>
      </c>
      <c r="F1176" s="34" t="s">
        <v>30</v>
      </c>
      <c r="G1176" s="39">
        <f>ROUNDUP((Таблица1[[#This Row],[Дата представления]]-DATE(Таблица1[[#This Row],[Отчётный год]],12,31))/30.4,0)</f>
        <v>6</v>
      </c>
    </row>
    <row r="1177" spans="2:7" x14ac:dyDescent="0.25">
      <c r="B1177" s="37">
        <v>2022</v>
      </c>
      <c r="C1177" s="35" t="s">
        <v>1032</v>
      </c>
      <c r="D1177" s="32" t="s">
        <v>1030</v>
      </c>
      <c r="E1177" s="33" t="s">
        <v>1031</v>
      </c>
      <c r="F1177" s="34" t="s">
        <v>32</v>
      </c>
      <c r="G1177" s="39">
        <f>ROUNDUP((Таблица1[[#This Row],[Дата представления]]-DATE(Таблица1[[#This Row],[Отчётный год]],12,31))/30.4,0)</f>
        <v>6</v>
      </c>
    </row>
    <row r="1178" spans="2:7" x14ac:dyDescent="0.25">
      <c r="B1178" s="37">
        <v>2022</v>
      </c>
      <c r="C1178" s="35" t="s">
        <v>1029</v>
      </c>
      <c r="D1178" s="32" t="s">
        <v>1030</v>
      </c>
      <c r="E1178" s="33" t="s">
        <v>1031</v>
      </c>
      <c r="F1178" s="34" t="s">
        <v>30</v>
      </c>
      <c r="G1178" s="39">
        <f>ROUNDUP((Таблица1[[#This Row],[Дата представления]]-DATE(Таблица1[[#This Row],[Отчётный год]],12,31))/30.4,0)</f>
        <v>6</v>
      </c>
    </row>
    <row r="1179" spans="2:7" x14ac:dyDescent="0.25">
      <c r="B1179" s="37">
        <v>2022</v>
      </c>
      <c r="C1179" s="35" t="s">
        <v>1312</v>
      </c>
      <c r="D1179" s="32" t="s">
        <v>1313</v>
      </c>
      <c r="E1179" s="33" t="s">
        <v>1314</v>
      </c>
      <c r="F1179" s="34" t="s">
        <v>30</v>
      </c>
      <c r="G1179" s="39">
        <f>ROUNDUP((Таблица1[[#This Row],[Дата представления]]-DATE(Таблица1[[#This Row],[Отчётный год]],12,31))/30.4,0)</f>
        <v>6</v>
      </c>
    </row>
    <row r="1180" spans="2:7" x14ac:dyDescent="0.25">
      <c r="B1180" s="37">
        <v>2022</v>
      </c>
      <c r="C1180" s="35" t="s">
        <v>1151</v>
      </c>
      <c r="D1180" s="32" t="s">
        <v>1149</v>
      </c>
      <c r="E1180" s="33" t="s">
        <v>1150</v>
      </c>
      <c r="F1180" s="34" t="s">
        <v>32</v>
      </c>
      <c r="G1180" s="39">
        <f>ROUNDUP((Таблица1[[#This Row],[Дата представления]]-DATE(Таблица1[[#This Row],[Отчётный год]],12,31))/30.4,0)</f>
        <v>6</v>
      </c>
    </row>
    <row r="1181" spans="2:7" x14ac:dyDescent="0.25">
      <c r="B1181" s="37">
        <v>2022</v>
      </c>
      <c r="C1181" s="35" t="s">
        <v>938</v>
      </c>
      <c r="D1181" s="32" t="s">
        <v>939</v>
      </c>
      <c r="E1181" s="33" t="s">
        <v>940</v>
      </c>
      <c r="F1181" s="34" t="s">
        <v>30</v>
      </c>
      <c r="G1181" s="39">
        <f>ROUNDUP((Таблица1[[#This Row],[Дата представления]]-DATE(Таблица1[[#This Row],[Отчётный год]],12,31))/30.4,0)</f>
        <v>6</v>
      </c>
    </row>
    <row r="1182" spans="2:7" x14ac:dyDescent="0.25">
      <c r="B1182" s="37">
        <v>2022</v>
      </c>
      <c r="C1182" s="35" t="s">
        <v>1148</v>
      </c>
      <c r="D1182" s="32" t="s">
        <v>1149</v>
      </c>
      <c r="E1182" s="33" t="s">
        <v>1150</v>
      </c>
      <c r="F1182" s="34" t="s">
        <v>30</v>
      </c>
      <c r="G1182" s="39">
        <f>ROUNDUP((Таблица1[[#This Row],[Дата представления]]-DATE(Таблица1[[#This Row],[Отчётный год]],12,31))/30.4,0)</f>
        <v>6</v>
      </c>
    </row>
    <row r="1183" spans="2:7" x14ac:dyDescent="0.25">
      <c r="B1183" s="37">
        <v>2022</v>
      </c>
      <c r="C1183" s="35" t="s">
        <v>1283</v>
      </c>
      <c r="D1183" s="32" t="s">
        <v>1281</v>
      </c>
      <c r="E1183" s="33" t="s">
        <v>1282</v>
      </c>
      <c r="F1183" s="34" t="s">
        <v>32</v>
      </c>
      <c r="G1183" s="39">
        <f>ROUNDUP((Таблица1[[#This Row],[Дата представления]]-DATE(Таблица1[[#This Row],[Отчётный год]],12,31))/30.4,0)</f>
        <v>6</v>
      </c>
    </row>
    <row r="1184" spans="2:7" x14ac:dyDescent="0.25">
      <c r="B1184" s="37">
        <v>2022</v>
      </c>
      <c r="C1184" s="35" t="s">
        <v>124</v>
      </c>
      <c r="D1184" s="32" t="s">
        <v>125</v>
      </c>
      <c r="E1184" s="33" t="s">
        <v>126</v>
      </c>
      <c r="F1184" s="34" t="s">
        <v>30</v>
      </c>
      <c r="G1184" s="39">
        <f>ROUNDUP((Таблица1[[#This Row],[Дата представления]]-DATE(Таблица1[[#This Row],[Отчётный год]],12,31))/30.4,0)</f>
        <v>6</v>
      </c>
    </row>
    <row r="1185" spans="2:7" x14ac:dyDescent="0.25">
      <c r="B1185" s="37">
        <v>2022</v>
      </c>
      <c r="C1185" s="35" t="s">
        <v>484</v>
      </c>
      <c r="D1185" s="32" t="s">
        <v>485</v>
      </c>
      <c r="E1185" s="33" t="s">
        <v>486</v>
      </c>
      <c r="F1185" s="34" t="s">
        <v>30</v>
      </c>
      <c r="G1185" s="39">
        <f>ROUNDUP((Таблица1[[#This Row],[Дата представления]]-DATE(Таблица1[[#This Row],[Отчётный год]],12,31))/30.4,0)</f>
        <v>6</v>
      </c>
    </row>
    <row r="1186" spans="2:7" x14ac:dyDescent="0.25">
      <c r="B1186" s="37">
        <v>2022</v>
      </c>
      <c r="C1186" s="35" t="s">
        <v>1127</v>
      </c>
      <c r="D1186" s="32" t="s">
        <v>1125</v>
      </c>
      <c r="E1186" s="33" t="s">
        <v>1126</v>
      </c>
      <c r="F1186" s="34" t="s">
        <v>32</v>
      </c>
      <c r="G1186" s="39">
        <f>ROUNDUP((Таблица1[[#This Row],[Дата представления]]-DATE(Таблица1[[#This Row],[Отчётный год]],12,31))/30.4,0)</f>
        <v>6</v>
      </c>
    </row>
    <row r="1187" spans="2:7" x14ac:dyDescent="0.25">
      <c r="B1187" s="37">
        <v>2022</v>
      </c>
      <c r="C1187" s="35" t="s">
        <v>1124</v>
      </c>
      <c r="D1187" s="32" t="s">
        <v>1125</v>
      </c>
      <c r="E1187" s="33" t="s">
        <v>1126</v>
      </c>
      <c r="F1187" s="34" t="s">
        <v>30</v>
      </c>
      <c r="G1187" s="39">
        <f>ROUNDUP((Таблица1[[#This Row],[Дата представления]]-DATE(Таблица1[[#This Row],[Отчётный год]],12,31))/30.4,0)</f>
        <v>6</v>
      </c>
    </row>
    <row r="1188" spans="2:7" x14ac:dyDescent="0.25">
      <c r="B1188" s="37">
        <v>2022</v>
      </c>
      <c r="C1188" s="35" t="s">
        <v>646</v>
      </c>
      <c r="D1188" s="32" t="s">
        <v>647</v>
      </c>
      <c r="E1188" s="33" t="s">
        <v>648</v>
      </c>
      <c r="F1188" s="34" t="s">
        <v>30</v>
      </c>
      <c r="G1188" s="39">
        <f>ROUNDUP((Таблица1[[#This Row],[Дата представления]]-DATE(Таблица1[[#This Row],[Отчётный год]],12,31))/30.4,0)</f>
        <v>6</v>
      </c>
    </row>
    <row r="1189" spans="2:7" x14ac:dyDescent="0.25">
      <c r="B1189" s="37">
        <v>2022</v>
      </c>
      <c r="C1189" s="35" t="s">
        <v>487</v>
      </c>
      <c r="D1189" s="32" t="s">
        <v>485</v>
      </c>
      <c r="E1189" s="33" t="s">
        <v>486</v>
      </c>
      <c r="F1189" s="34" t="s">
        <v>32</v>
      </c>
      <c r="G1189" s="39">
        <f>ROUNDUP((Таблица1[[#This Row],[Дата представления]]-DATE(Таблица1[[#This Row],[Отчётный год]],12,31))/30.4,0)</f>
        <v>6</v>
      </c>
    </row>
    <row r="1190" spans="2:7" x14ac:dyDescent="0.25">
      <c r="B1190" s="37">
        <v>2022</v>
      </c>
      <c r="C1190" s="35" t="s">
        <v>1375</v>
      </c>
      <c r="D1190" s="32" t="s">
        <v>1373</v>
      </c>
      <c r="E1190" s="33" t="s">
        <v>1374</v>
      </c>
      <c r="F1190" s="34" t="s">
        <v>32</v>
      </c>
      <c r="G1190" s="39">
        <f>ROUNDUP((Таблица1[[#This Row],[Дата представления]]-DATE(Таблица1[[#This Row],[Отчётный год]],12,31))/30.4,0)</f>
        <v>6</v>
      </c>
    </row>
    <row r="1191" spans="2:7" x14ac:dyDescent="0.25">
      <c r="B1191" s="37">
        <v>2022</v>
      </c>
      <c r="C1191" s="35" t="s">
        <v>1005</v>
      </c>
      <c r="D1191" s="32" t="s">
        <v>1003</v>
      </c>
      <c r="E1191" s="33" t="s">
        <v>1004</v>
      </c>
      <c r="F1191" s="34" t="s">
        <v>32</v>
      </c>
      <c r="G1191" s="39">
        <f>ROUNDUP((Таблица1[[#This Row],[Дата представления]]-DATE(Таблица1[[#This Row],[Отчётный год]],12,31))/30.4,0)</f>
        <v>6</v>
      </c>
    </row>
    <row r="1192" spans="2:7" x14ac:dyDescent="0.25">
      <c r="B1192" s="37">
        <v>2022</v>
      </c>
      <c r="C1192" s="35" t="s">
        <v>1372</v>
      </c>
      <c r="D1192" s="32" t="s">
        <v>1373</v>
      </c>
      <c r="E1192" s="33" t="s">
        <v>1374</v>
      </c>
      <c r="F1192" s="34" t="s">
        <v>30</v>
      </c>
      <c r="G1192" s="39">
        <f>ROUNDUP((Таблица1[[#This Row],[Дата представления]]-DATE(Таблица1[[#This Row],[Отчётный год]],12,31))/30.4,0)</f>
        <v>6</v>
      </c>
    </row>
    <row r="1193" spans="2:7" x14ac:dyDescent="0.25">
      <c r="B1193" s="37">
        <v>2022</v>
      </c>
      <c r="C1193" s="35" t="s">
        <v>701</v>
      </c>
      <c r="D1193" s="32" t="s">
        <v>699</v>
      </c>
      <c r="E1193" s="33" t="s">
        <v>700</v>
      </c>
      <c r="F1193" s="34" t="s">
        <v>32</v>
      </c>
      <c r="G1193" s="39">
        <f>ROUNDUP((Таблица1[[#This Row],[Дата представления]]-DATE(Таблица1[[#This Row],[Отчётный год]],12,31))/30.4,0)</f>
        <v>6</v>
      </c>
    </row>
    <row r="1194" spans="2:7" x14ac:dyDescent="0.25">
      <c r="B1194" s="37">
        <v>2022</v>
      </c>
      <c r="C1194" s="35" t="s">
        <v>1096</v>
      </c>
      <c r="D1194" s="32" t="s">
        <v>1094</v>
      </c>
      <c r="E1194" s="33" t="s">
        <v>1095</v>
      </c>
      <c r="F1194" s="34" t="s">
        <v>32</v>
      </c>
      <c r="G1194" s="39">
        <f>ROUNDUP((Таблица1[[#This Row],[Дата представления]]-DATE(Таблица1[[#This Row],[Отчётный год]],12,31))/30.4,0)</f>
        <v>6</v>
      </c>
    </row>
    <row r="1195" spans="2:7" x14ac:dyDescent="0.25">
      <c r="B1195" s="37">
        <v>2022</v>
      </c>
      <c r="C1195" s="35" t="s">
        <v>633</v>
      </c>
      <c r="D1195" s="32" t="s">
        <v>631</v>
      </c>
      <c r="E1195" s="33" t="s">
        <v>632</v>
      </c>
      <c r="F1195" s="34" t="s">
        <v>32</v>
      </c>
      <c r="G1195" s="39">
        <f>ROUNDUP((Таблица1[[#This Row],[Дата представления]]-DATE(Таблица1[[#This Row],[Отчётный год]],12,31))/30.4,0)</f>
        <v>6</v>
      </c>
    </row>
    <row r="1196" spans="2:7" x14ac:dyDescent="0.25">
      <c r="B1196" s="37">
        <v>2022</v>
      </c>
      <c r="C1196" s="35" t="s">
        <v>1002</v>
      </c>
      <c r="D1196" s="32" t="s">
        <v>1003</v>
      </c>
      <c r="E1196" s="33" t="s">
        <v>1004</v>
      </c>
      <c r="F1196" s="34" t="s">
        <v>30</v>
      </c>
      <c r="G1196" s="39">
        <f>ROUNDUP((Таблица1[[#This Row],[Дата представления]]-DATE(Таблица1[[#This Row],[Отчётный год]],12,31))/30.4,0)</f>
        <v>6</v>
      </c>
    </row>
    <row r="1197" spans="2:7" x14ac:dyDescent="0.25">
      <c r="B1197" s="37">
        <v>2022</v>
      </c>
      <c r="C1197" s="35" t="s">
        <v>1093</v>
      </c>
      <c r="D1197" s="32" t="s">
        <v>1094</v>
      </c>
      <c r="E1197" s="33" t="s">
        <v>1095</v>
      </c>
      <c r="F1197" s="34" t="s">
        <v>30</v>
      </c>
      <c r="G1197" s="39">
        <f>ROUNDUP((Таблица1[[#This Row],[Дата представления]]-DATE(Таблица1[[#This Row],[Отчётный год]],12,31))/30.4,0)</f>
        <v>6</v>
      </c>
    </row>
    <row r="1198" spans="2:7" x14ac:dyDescent="0.25">
      <c r="B1198" s="37">
        <v>2022</v>
      </c>
      <c r="C1198" s="35" t="s">
        <v>1223</v>
      </c>
      <c r="D1198" s="32" t="s">
        <v>1221</v>
      </c>
      <c r="E1198" s="33" t="s">
        <v>1222</v>
      </c>
      <c r="F1198" s="34" t="s">
        <v>32</v>
      </c>
      <c r="G1198" s="39">
        <f>ROUNDUP((Таблица1[[#This Row],[Дата представления]]-DATE(Таблица1[[#This Row],[Отчётный год]],12,31))/30.4,0)</f>
        <v>6</v>
      </c>
    </row>
    <row r="1199" spans="2:7" x14ac:dyDescent="0.25">
      <c r="B1199" s="37">
        <v>2022</v>
      </c>
      <c r="C1199" s="35" t="s">
        <v>248</v>
      </c>
      <c r="D1199" s="32" t="s">
        <v>249</v>
      </c>
      <c r="E1199" s="33" t="s">
        <v>250</v>
      </c>
      <c r="F1199" s="34" t="s">
        <v>30</v>
      </c>
      <c r="G1199" s="39">
        <f>ROUNDUP((Таблица1[[#This Row],[Дата представления]]-DATE(Таблица1[[#This Row],[Отчётный год]],12,31))/30.4,0)</f>
        <v>6</v>
      </c>
    </row>
    <row r="1200" spans="2:7" x14ac:dyDescent="0.25">
      <c r="B1200" s="37">
        <v>2022</v>
      </c>
      <c r="C1200" s="35" t="s">
        <v>235</v>
      </c>
      <c r="D1200" s="32" t="s">
        <v>233</v>
      </c>
      <c r="E1200" s="33" t="s">
        <v>234</v>
      </c>
      <c r="F1200" s="34" t="s">
        <v>32</v>
      </c>
      <c r="G1200" s="39">
        <f>ROUNDUP((Таблица1[[#This Row],[Дата представления]]-DATE(Таблица1[[#This Row],[Отчётный год]],12,31))/30.4,0)</f>
        <v>6</v>
      </c>
    </row>
    <row r="1201" spans="2:7" x14ac:dyDescent="0.25">
      <c r="B1201" s="37">
        <v>2022</v>
      </c>
      <c r="C1201" s="35" t="s">
        <v>76</v>
      </c>
      <c r="D1201" s="32" t="s">
        <v>77</v>
      </c>
      <c r="E1201" s="33" t="s">
        <v>78</v>
      </c>
      <c r="F1201" s="34" t="s">
        <v>30</v>
      </c>
      <c r="G1201" s="39">
        <f>ROUNDUP((Таблица1[[#This Row],[Дата представления]]-DATE(Таблица1[[#This Row],[Отчётный год]],12,31))/30.4,0)</f>
        <v>6</v>
      </c>
    </row>
    <row r="1202" spans="2:7" x14ac:dyDescent="0.25">
      <c r="B1202" s="37">
        <v>2022</v>
      </c>
      <c r="C1202" s="35" t="s">
        <v>339</v>
      </c>
      <c r="D1202" s="32" t="s">
        <v>337</v>
      </c>
      <c r="E1202" s="33" t="s">
        <v>338</v>
      </c>
      <c r="F1202" s="34" t="s">
        <v>32</v>
      </c>
      <c r="G1202" s="39">
        <f>ROUNDUP((Таблица1[[#This Row],[Дата представления]]-DATE(Таблица1[[#This Row],[Отчётный год]],12,31))/30.4,0)</f>
        <v>6</v>
      </c>
    </row>
    <row r="1203" spans="2:7" x14ac:dyDescent="0.25">
      <c r="B1203" s="37">
        <v>2022</v>
      </c>
      <c r="C1203" s="35" t="s">
        <v>232</v>
      </c>
      <c r="D1203" s="32" t="s">
        <v>233</v>
      </c>
      <c r="E1203" s="33" t="s">
        <v>234</v>
      </c>
      <c r="F1203" s="34" t="s">
        <v>30</v>
      </c>
      <c r="G1203" s="39">
        <f>ROUNDUP((Таблица1[[#This Row],[Дата представления]]-DATE(Таблица1[[#This Row],[Отчётный год]],12,31))/30.4,0)</f>
        <v>6</v>
      </c>
    </row>
    <row r="1204" spans="2:7" x14ac:dyDescent="0.25">
      <c r="B1204" s="37">
        <v>2022</v>
      </c>
      <c r="C1204" s="35" t="s">
        <v>79</v>
      </c>
      <c r="D1204" s="32" t="s">
        <v>77</v>
      </c>
      <c r="E1204" s="33" t="s">
        <v>78</v>
      </c>
      <c r="F1204" s="34" t="s">
        <v>32</v>
      </c>
      <c r="G1204" s="39">
        <f>ROUNDUP((Таблица1[[#This Row],[Дата представления]]-DATE(Таблица1[[#This Row],[Отчётный год]],12,31))/30.4,0)</f>
        <v>6</v>
      </c>
    </row>
    <row r="1205" spans="2:7" x14ac:dyDescent="0.25">
      <c r="B1205" s="37">
        <v>2022</v>
      </c>
      <c r="C1205" s="35" t="s">
        <v>1109</v>
      </c>
      <c r="D1205" s="32" t="s">
        <v>1110</v>
      </c>
      <c r="E1205" s="33" t="s">
        <v>1111</v>
      </c>
      <c r="F1205" s="34" t="s">
        <v>30</v>
      </c>
      <c r="G1205" s="39">
        <f>ROUNDUP((Таблица1[[#This Row],[Дата представления]]-DATE(Таблица1[[#This Row],[Отчётный год]],12,31))/30.4,0)</f>
        <v>6</v>
      </c>
    </row>
    <row r="1206" spans="2:7" x14ac:dyDescent="0.25">
      <c r="B1206" s="37">
        <v>2022</v>
      </c>
      <c r="C1206" s="35" t="s">
        <v>829</v>
      </c>
      <c r="D1206" s="32" t="s">
        <v>827</v>
      </c>
      <c r="E1206" s="33" t="s">
        <v>828</v>
      </c>
      <c r="F1206" s="34" t="s">
        <v>32</v>
      </c>
      <c r="G1206" s="39">
        <f>ROUNDUP((Таблица1[[#This Row],[Дата представления]]-DATE(Таблица1[[#This Row],[Отчётный год]],12,31))/30.4,0)</f>
        <v>6</v>
      </c>
    </row>
    <row r="1207" spans="2:7" x14ac:dyDescent="0.25">
      <c r="B1207" s="37">
        <v>2022</v>
      </c>
      <c r="C1207" s="35" t="s">
        <v>336</v>
      </c>
      <c r="D1207" s="32" t="s">
        <v>337</v>
      </c>
      <c r="E1207" s="33" t="s">
        <v>338</v>
      </c>
      <c r="F1207" s="34" t="s">
        <v>30</v>
      </c>
      <c r="G1207" s="39">
        <f>ROUNDUP((Таблица1[[#This Row],[Дата представления]]-DATE(Таблица1[[#This Row],[Отчётный год]],12,31))/30.4,0)</f>
        <v>6</v>
      </c>
    </row>
    <row r="1208" spans="2:7" x14ac:dyDescent="0.25">
      <c r="B1208" s="37">
        <v>2022</v>
      </c>
      <c r="C1208" s="35" t="s">
        <v>127</v>
      </c>
      <c r="D1208" s="32" t="s">
        <v>125</v>
      </c>
      <c r="E1208" s="33" t="s">
        <v>126</v>
      </c>
      <c r="F1208" s="34" t="s">
        <v>32</v>
      </c>
      <c r="G1208" s="39">
        <f>ROUNDUP((Таблица1[[#This Row],[Дата представления]]-DATE(Таблица1[[#This Row],[Отчётный год]],12,31))/30.4,0)</f>
        <v>6</v>
      </c>
    </row>
    <row r="1209" spans="2:7" x14ac:dyDescent="0.25">
      <c r="B1209" s="37">
        <v>2022</v>
      </c>
      <c r="C1209" s="35" t="s">
        <v>713</v>
      </c>
      <c r="D1209" s="32" t="s">
        <v>711</v>
      </c>
      <c r="E1209" s="33" t="s">
        <v>712</v>
      </c>
      <c r="F1209" s="34" t="s">
        <v>32</v>
      </c>
      <c r="G1209" s="39">
        <f>ROUNDUP((Таблица1[[#This Row],[Дата представления]]-DATE(Таблица1[[#This Row],[Отчётный год]],12,31))/30.4,0)</f>
        <v>6</v>
      </c>
    </row>
    <row r="1210" spans="2:7" x14ac:dyDescent="0.25">
      <c r="B1210" s="37">
        <v>2022</v>
      </c>
      <c r="C1210" s="35" t="s">
        <v>1112</v>
      </c>
      <c r="D1210" s="32" t="s">
        <v>1110</v>
      </c>
      <c r="E1210" s="33" t="s">
        <v>1111</v>
      </c>
      <c r="F1210" s="34" t="s">
        <v>32</v>
      </c>
      <c r="G1210" s="39">
        <f>ROUNDUP((Таблица1[[#This Row],[Дата представления]]-DATE(Таблица1[[#This Row],[Отчётный год]],12,31))/30.4,0)</f>
        <v>6</v>
      </c>
    </row>
    <row r="1211" spans="2:7" x14ac:dyDescent="0.25">
      <c r="B1211" s="37">
        <v>2022</v>
      </c>
      <c r="C1211" s="35" t="s">
        <v>710</v>
      </c>
      <c r="D1211" s="32" t="s">
        <v>711</v>
      </c>
      <c r="E1211" s="33" t="s">
        <v>712</v>
      </c>
      <c r="F1211" s="34" t="s">
        <v>30</v>
      </c>
      <c r="G1211" s="39">
        <f>ROUNDUP((Таблица1[[#This Row],[Дата представления]]-DATE(Таблица1[[#This Row],[Отчётный год]],12,31))/30.4,0)</f>
        <v>6</v>
      </c>
    </row>
    <row r="1212" spans="2:7" x14ac:dyDescent="0.25">
      <c r="B1212" s="37">
        <v>2022</v>
      </c>
      <c r="C1212" s="35" t="s">
        <v>1376</v>
      </c>
      <c r="D1212" s="32" t="s">
        <v>1377</v>
      </c>
      <c r="E1212" s="33" t="s">
        <v>1378</v>
      </c>
      <c r="F1212" s="34" t="s">
        <v>30</v>
      </c>
      <c r="G1212" s="39">
        <f>ROUNDUP((Таблица1[[#This Row],[Дата представления]]-DATE(Таблица1[[#This Row],[Отчётный год]],12,31))/30.4,0)</f>
        <v>6</v>
      </c>
    </row>
    <row r="1213" spans="2:7" x14ac:dyDescent="0.25">
      <c r="B1213" s="37">
        <v>2022</v>
      </c>
      <c r="C1213" s="35" t="s">
        <v>705</v>
      </c>
      <c r="D1213" s="32" t="s">
        <v>703</v>
      </c>
      <c r="E1213" s="33" t="s">
        <v>704</v>
      </c>
      <c r="F1213" s="34" t="s">
        <v>32</v>
      </c>
      <c r="G1213" s="39">
        <f>ROUNDUP((Таблица1[[#This Row],[Дата представления]]-DATE(Таблица1[[#This Row],[Отчётный год]],12,31))/30.4,0)</f>
        <v>6</v>
      </c>
    </row>
    <row r="1214" spans="2:7" x14ac:dyDescent="0.25">
      <c r="B1214" s="37">
        <v>2022</v>
      </c>
      <c r="C1214" s="35" t="s">
        <v>941</v>
      </c>
      <c r="D1214" s="32" t="s">
        <v>939</v>
      </c>
      <c r="E1214" s="33" t="s">
        <v>940</v>
      </c>
      <c r="F1214" s="34" t="s">
        <v>32</v>
      </c>
      <c r="G1214" s="39">
        <f>ROUNDUP((Таблица1[[#This Row],[Дата представления]]-DATE(Таблица1[[#This Row],[Отчётный год]],12,31))/30.4,0)</f>
        <v>6</v>
      </c>
    </row>
    <row r="1215" spans="2:7" x14ac:dyDescent="0.25">
      <c r="B1215" s="37">
        <v>2022</v>
      </c>
      <c r="C1215" s="35" t="s">
        <v>1180</v>
      </c>
      <c r="D1215" s="32" t="s">
        <v>1181</v>
      </c>
      <c r="E1215" s="33" t="s">
        <v>1182</v>
      </c>
      <c r="F1215" s="34" t="s">
        <v>30</v>
      </c>
      <c r="G1215" s="39">
        <f>ROUNDUP((Таблица1[[#This Row],[Дата представления]]-DATE(Таблица1[[#This Row],[Отчётный год]],12,31))/30.4,0)</f>
        <v>6</v>
      </c>
    </row>
    <row r="1216" spans="2:7" x14ac:dyDescent="0.25">
      <c r="B1216" s="37">
        <v>2022</v>
      </c>
      <c r="C1216" s="35" t="s">
        <v>1299</v>
      </c>
      <c r="D1216" s="32" t="s">
        <v>1297</v>
      </c>
      <c r="E1216" s="33" t="s">
        <v>1298</v>
      </c>
      <c r="F1216" s="34" t="s">
        <v>32</v>
      </c>
      <c r="G1216" s="39">
        <f>ROUNDUP((Таблица1[[#This Row],[Дата представления]]-DATE(Таблица1[[#This Row],[Отчётный год]],12,31))/30.4,0)</f>
        <v>6</v>
      </c>
    </row>
    <row r="1217" spans="2:7" x14ac:dyDescent="0.25">
      <c r="B1217" s="37">
        <v>2022</v>
      </c>
      <c r="C1217" s="35" t="s">
        <v>1416</v>
      </c>
      <c r="D1217" s="32" t="s">
        <v>1417</v>
      </c>
      <c r="E1217" s="33" t="s">
        <v>1418</v>
      </c>
      <c r="F1217" s="34" t="s">
        <v>30</v>
      </c>
      <c r="G1217" s="39">
        <f>ROUNDUP((Таблица1[[#This Row],[Дата представления]]-DATE(Таблица1[[#This Row],[Отчётный год]],12,31))/30.4,0)</f>
        <v>6</v>
      </c>
    </row>
    <row r="1218" spans="2:7" x14ac:dyDescent="0.25">
      <c r="B1218" s="37">
        <v>2022</v>
      </c>
      <c r="C1218" s="35" t="s">
        <v>532</v>
      </c>
      <c r="D1218" s="32" t="s">
        <v>533</v>
      </c>
      <c r="E1218" s="33" t="s">
        <v>534</v>
      </c>
      <c r="F1218" s="34" t="s">
        <v>30</v>
      </c>
      <c r="G1218" s="39">
        <f>ROUNDUP((Таблица1[[#This Row],[Дата представления]]-DATE(Таблица1[[#This Row],[Отчётный год]],12,31))/30.4,0)</f>
        <v>6</v>
      </c>
    </row>
    <row r="1219" spans="2:7" x14ac:dyDescent="0.25">
      <c r="B1219" s="37">
        <v>2022</v>
      </c>
      <c r="C1219" s="35" t="s">
        <v>741</v>
      </c>
      <c r="D1219" s="32" t="s">
        <v>739</v>
      </c>
      <c r="E1219" s="33" t="s">
        <v>740</v>
      </c>
      <c r="F1219" s="34" t="s">
        <v>32</v>
      </c>
      <c r="G1219" s="39">
        <f>ROUNDUP((Таблица1[[#This Row],[Дата представления]]-DATE(Таблица1[[#This Row],[Отчётный год]],12,31))/30.4,0)</f>
        <v>6</v>
      </c>
    </row>
    <row r="1220" spans="2:7" x14ac:dyDescent="0.25">
      <c r="B1220" s="37">
        <v>2022</v>
      </c>
      <c r="C1220" s="35" t="s">
        <v>738</v>
      </c>
      <c r="D1220" s="32" t="s">
        <v>739</v>
      </c>
      <c r="E1220" s="33" t="s">
        <v>740</v>
      </c>
      <c r="F1220" s="34" t="s">
        <v>30</v>
      </c>
      <c r="G1220" s="39">
        <f>ROUNDUP((Таблица1[[#This Row],[Дата представления]]-DATE(Таблица1[[#This Row],[Отчётный год]],12,31))/30.4,0)</f>
        <v>6</v>
      </c>
    </row>
    <row r="1221" spans="2:7" x14ac:dyDescent="0.25">
      <c r="B1221" s="37">
        <v>2022</v>
      </c>
      <c r="C1221" s="35" t="s">
        <v>1243</v>
      </c>
      <c r="D1221" s="32" t="s">
        <v>1241</v>
      </c>
      <c r="E1221" s="33" t="s">
        <v>1242</v>
      </c>
      <c r="F1221" s="34" t="s">
        <v>32</v>
      </c>
      <c r="G1221" s="39">
        <f>ROUNDUP((Таблица1[[#This Row],[Дата представления]]-DATE(Таблица1[[#This Row],[Отчётный год]],12,31))/30.4,0)</f>
        <v>6</v>
      </c>
    </row>
    <row r="1222" spans="2:7" x14ac:dyDescent="0.25">
      <c r="B1222" s="37">
        <v>2022</v>
      </c>
      <c r="C1222" s="35" t="s">
        <v>1240</v>
      </c>
      <c r="D1222" s="32" t="s">
        <v>1241</v>
      </c>
      <c r="E1222" s="33" t="s">
        <v>1242</v>
      </c>
      <c r="F1222" s="34" t="s">
        <v>30</v>
      </c>
      <c r="G1222" s="39">
        <f>ROUNDUP((Таблица1[[#This Row],[Дата представления]]-DATE(Таблица1[[#This Row],[Отчётный год]],12,31))/30.4,0)</f>
        <v>6</v>
      </c>
    </row>
    <row r="1223" spans="2:7" x14ac:dyDescent="0.25">
      <c r="B1223" s="37">
        <v>2022</v>
      </c>
      <c r="C1223" s="35" t="s">
        <v>1296</v>
      </c>
      <c r="D1223" s="32" t="s">
        <v>1297</v>
      </c>
      <c r="E1223" s="33" t="s">
        <v>1298</v>
      </c>
      <c r="F1223" s="34" t="s">
        <v>30</v>
      </c>
      <c r="G1223" s="39">
        <f>ROUNDUP((Таблица1[[#This Row],[Дата представления]]-DATE(Таблица1[[#This Row],[Отчётный год]],12,31))/30.4,0)</f>
        <v>6</v>
      </c>
    </row>
    <row r="1224" spans="2:7" x14ac:dyDescent="0.25">
      <c r="B1224" s="37">
        <v>2022</v>
      </c>
      <c r="C1224" s="35" t="s">
        <v>519</v>
      </c>
      <c r="D1224" s="32" t="s">
        <v>517</v>
      </c>
      <c r="E1224" s="33" t="s">
        <v>518</v>
      </c>
      <c r="F1224" s="34" t="s">
        <v>32</v>
      </c>
      <c r="G1224" s="39">
        <f>ROUNDUP((Таблица1[[#This Row],[Дата представления]]-DATE(Таблица1[[#This Row],[Отчётный год]],12,31))/30.4,0)</f>
        <v>6</v>
      </c>
    </row>
    <row r="1225" spans="2:7" x14ac:dyDescent="0.25">
      <c r="B1225" s="37">
        <v>2022</v>
      </c>
      <c r="C1225" s="35" t="s">
        <v>621</v>
      </c>
      <c r="D1225" s="32" t="s">
        <v>619</v>
      </c>
      <c r="E1225" s="33" t="s">
        <v>620</v>
      </c>
      <c r="F1225" s="34" t="s">
        <v>32</v>
      </c>
      <c r="G1225" s="39">
        <f>ROUNDUP((Таблица1[[#This Row],[Дата представления]]-DATE(Таблица1[[#This Row],[Отчётный год]],12,31))/30.4,0)</f>
        <v>6</v>
      </c>
    </row>
    <row r="1226" spans="2:7" x14ac:dyDescent="0.25">
      <c r="B1226" s="37">
        <v>2022</v>
      </c>
      <c r="C1226" s="35" t="s">
        <v>618</v>
      </c>
      <c r="D1226" s="32" t="s">
        <v>619</v>
      </c>
      <c r="E1226" s="33" t="s">
        <v>620</v>
      </c>
      <c r="F1226" s="34" t="s">
        <v>30</v>
      </c>
      <c r="G1226" s="39">
        <f>ROUNDUP((Таблица1[[#This Row],[Дата представления]]-DATE(Таблица1[[#This Row],[Отчётный год]],12,31))/30.4,0)</f>
        <v>6</v>
      </c>
    </row>
    <row r="1227" spans="2:7" x14ac:dyDescent="0.25">
      <c r="B1227" s="37">
        <v>2022</v>
      </c>
      <c r="C1227" s="35" t="s">
        <v>535</v>
      </c>
      <c r="D1227" s="32" t="s">
        <v>533</v>
      </c>
      <c r="E1227" s="33" t="s">
        <v>534</v>
      </c>
      <c r="F1227" s="34" t="s">
        <v>32</v>
      </c>
      <c r="G1227" s="39">
        <f>ROUNDUP((Таблица1[[#This Row],[Дата представления]]-DATE(Таблица1[[#This Row],[Отчётный год]],12,31))/30.4,0)</f>
        <v>6</v>
      </c>
    </row>
    <row r="1228" spans="2:7" x14ac:dyDescent="0.25">
      <c r="B1228" s="37">
        <v>2022</v>
      </c>
      <c r="C1228" s="35" t="s">
        <v>1183</v>
      </c>
      <c r="D1228" s="32" t="s">
        <v>1181</v>
      </c>
      <c r="E1228" s="33" t="s">
        <v>1182</v>
      </c>
      <c r="F1228" s="34" t="s">
        <v>32</v>
      </c>
      <c r="G1228" s="39">
        <f>ROUNDUP((Таблица1[[#This Row],[Дата представления]]-DATE(Таблица1[[#This Row],[Отчётный год]],12,31))/30.4,0)</f>
        <v>6</v>
      </c>
    </row>
    <row r="1229" spans="2:7" x14ac:dyDescent="0.25">
      <c r="B1229" s="37">
        <v>2022</v>
      </c>
      <c r="C1229" s="35" t="s">
        <v>507</v>
      </c>
      <c r="D1229" s="32" t="s">
        <v>505</v>
      </c>
      <c r="E1229" s="33" t="s">
        <v>506</v>
      </c>
      <c r="F1229" s="34" t="s">
        <v>32</v>
      </c>
      <c r="G1229" s="39">
        <f>ROUNDUP((Таблица1[[#This Row],[Дата представления]]-DATE(Таблица1[[#This Row],[Отчётный год]],12,31))/30.4,0)</f>
        <v>6</v>
      </c>
    </row>
    <row r="1230" spans="2:7" x14ac:dyDescent="0.25">
      <c r="B1230" s="37">
        <v>2022</v>
      </c>
      <c r="C1230" s="35" t="s">
        <v>515</v>
      </c>
      <c r="D1230" s="32" t="s">
        <v>513</v>
      </c>
      <c r="E1230" s="33" t="s">
        <v>514</v>
      </c>
      <c r="F1230" s="34" t="s">
        <v>32</v>
      </c>
      <c r="G1230" s="39">
        <f>ROUNDUP((Таблица1[[#This Row],[Дата представления]]-DATE(Таблица1[[#This Row],[Отчётный год]],12,31))/30.4,0)</f>
        <v>6</v>
      </c>
    </row>
    <row r="1231" spans="2:7" x14ac:dyDescent="0.25">
      <c r="B1231" s="37">
        <v>2022</v>
      </c>
      <c r="C1231" s="35" t="s">
        <v>504</v>
      </c>
      <c r="D1231" s="32" t="s">
        <v>505</v>
      </c>
      <c r="E1231" s="33" t="s">
        <v>506</v>
      </c>
      <c r="F1231" s="34" t="s">
        <v>30</v>
      </c>
      <c r="G1231" s="39">
        <f>ROUNDUP((Таблица1[[#This Row],[Дата представления]]-DATE(Таблица1[[#This Row],[Отчётный год]],12,31))/30.4,0)</f>
        <v>6</v>
      </c>
    </row>
    <row r="1232" spans="2:7" x14ac:dyDescent="0.25">
      <c r="B1232" s="37">
        <v>2022</v>
      </c>
      <c r="C1232" s="35" t="s">
        <v>107</v>
      </c>
      <c r="D1232" s="32" t="s">
        <v>105</v>
      </c>
      <c r="E1232" s="33" t="s">
        <v>106</v>
      </c>
      <c r="F1232" s="34" t="s">
        <v>32</v>
      </c>
      <c r="G1232" s="39">
        <f>ROUNDUP((Таблица1[[#This Row],[Дата представления]]-DATE(Таблица1[[#This Row],[Отчётный год]],12,31))/30.4,0)</f>
        <v>6</v>
      </c>
    </row>
    <row r="1233" spans="2:7" x14ac:dyDescent="0.25">
      <c r="B1233" s="37">
        <v>2022</v>
      </c>
      <c r="C1233" s="35" t="s">
        <v>989</v>
      </c>
      <c r="D1233" s="32" t="s">
        <v>987</v>
      </c>
      <c r="E1233" s="33" t="s">
        <v>988</v>
      </c>
      <c r="F1233" s="34" t="s">
        <v>32</v>
      </c>
      <c r="G1233" s="39">
        <f>ROUNDUP((Таблица1[[#This Row],[Дата представления]]-DATE(Таблица1[[#This Row],[Отчётный год]],12,31))/30.4,0)</f>
        <v>6</v>
      </c>
    </row>
    <row r="1234" spans="2:7" x14ac:dyDescent="0.25">
      <c r="B1234" s="37">
        <v>2022</v>
      </c>
      <c r="C1234" s="35" t="s">
        <v>516</v>
      </c>
      <c r="D1234" s="32" t="s">
        <v>517</v>
      </c>
      <c r="E1234" s="33" t="s">
        <v>518</v>
      </c>
      <c r="F1234" s="34" t="s">
        <v>30</v>
      </c>
      <c r="G1234" s="39">
        <f>ROUNDUP((Таблица1[[#This Row],[Дата представления]]-DATE(Таблица1[[#This Row],[Отчётный год]],12,31))/30.4,0)</f>
        <v>6</v>
      </c>
    </row>
    <row r="1235" spans="2:7" x14ac:dyDescent="0.25">
      <c r="B1235" s="37">
        <v>2022</v>
      </c>
      <c r="C1235" s="35" t="s">
        <v>706</v>
      </c>
      <c r="D1235" s="32" t="s">
        <v>707</v>
      </c>
      <c r="E1235" s="33" t="s">
        <v>708</v>
      </c>
      <c r="F1235" s="34" t="s">
        <v>30</v>
      </c>
      <c r="G1235" s="39">
        <f>ROUNDUP((Таблица1[[#This Row],[Дата представления]]-DATE(Таблица1[[#This Row],[Отчётный год]],12,31))/30.4,0)</f>
        <v>6</v>
      </c>
    </row>
    <row r="1236" spans="2:7" x14ac:dyDescent="0.25">
      <c r="B1236" s="37">
        <v>2022</v>
      </c>
      <c r="C1236" s="35" t="s">
        <v>1020</v>
      </c>
      <c r="D1236" s="32" t="s">
        <v>1018</v>
      </c>
      <c r="E1236" s="33" t="s">
        <v>1019</v>
      </c>
      <c r="F1236" s="34" t="s">
        <v>32</v>
      </c>
      <c r="G1236" s="39">
        <f>ROUNDUP((Таблица1[[#This Row],[Дата представления]]-DATE(Таблица1[[#This Row],[Отчётный год]],12,31))/30.4,0)</f>
        <v>6</v>
      </c>
    </row>
    <row r="1237" spans="2:7" x14ac:dyDescent="0.25">
      <c r="B1237" s="37">
        <v>2022</v>
      </c>
      <c r="C1237" s="35" t="s">
        <v>1187</v>
      </c>
      <c r="D1237" s="32" t="s">
        <v>1185</v>
      </c>
      <c r="E1237" s="33" t="s">
        <v>1186</v>
      </c>
      <c r="F1237" s="34" t="s">
        <v>32</v>
      </c>
      <c r="G1237" s="39">
        <f>ROUNDUP((Таблица1[[#This Row],[Дата представления]]-DATE(Таблица1[[#This Row],[Отчётный год]],12,31))/30.4,0)</f>
        <v>6</v>
      </c>
    </row>
    <row r="1238" spans="2:7" x14ac:dyDescent="0.25">
      <c r="B1238" s="37">
        <v>2022</v>
      </c>
      <c r="C1238" s="35" t="s">
        <v>319</v>
      </c>
      <c r="D1238" s="32" t="s">
        <v>317</v>
      </c>
      <c r="E1238" s="33" t="s">
        <v>318</v>
      </c>
      <c r="F1238" s="34" t="s">
        <v>32</v>
      </c>
      <c r="G1238" s="39">
        <f>ROUNDUP((Таблица1[[#This Row],[Дата представления]]-DATE(Таблица1[[#This Row],[Отчётный год]],12,31))/30.4,0)</f>
        <v>6</v>
      </c>
    </row>
    <row r="1239" spans="2:7" x14ac:dyDescent="0.25">
      <c r="B1239" s="37">
        <v>2022</v>
      </c>
      <c r="C1239" s="35" t="s">
        <v>471</v>
      </c>
      <c r="D1239" s="32" t="s">
        <v>469</v>
      </c>
      <c r="E1239" s="33" t="s">
        <v>470</v>
      </c>
      <c r="F1239" s="34" t="s">
        <v>32</v>
      </c>
      <c r="G1239" s="39">
        <f>ROUNDUP((Таблица1[[#This Row],[Дата представления]]-DATE(Таблица1[[#This Row],[Отчётный год]],12,31))/30.4,0)</f>
        <v>6</v>
      </c>
    </row>
    <row r="1240" spans="2:7" x14ac:dyDescent="0.25">
      <c r="B1240" s="37">
        <v>2022</v>
      </c>
      <c r="C1240" s="35" t="s">
        <v>468</v>
      </c>
      <c r="D1240" s="32" t="s">
        <v>469</v>
      </c>
      <c r="E1240" s="33" t="s">
        <v>470</v>
      </c>
      <c r="F1240" s="34" t="s">
        <v>30</v>
      </c>
      <c r="G1240" s="39">
        <f>ROUNDUP((Таблица1[[#This Row],[Дата представления]]-DATE(Таблица1[[#This Row],[Отчётный год]],12,31))/30.4,0)</f>
        <v>6</v>
      </c>
    </row>
    <row r="1241" spans="2:7" x14ac:dyDescent="0.25">
      <c r="B1241" s="37">
        <v>2022</v>
      </c>
      <c r="C1241" s="35" t="s">
        <v>1017</v>
      </c>
      <c r="D1241" s="32" t="s">
        <v>1018</v>
      </c>
      <c r="E1241" s="33" t="s">
        <v>1019</v>
      </c>
      <c r="F1241" s="34" t="s">
        <v>30</v>
      </c>
      <c r="G1241" s="39">
        <f>ROUNDUP((Таблица1[[#This Row],[Дата представления]]-DATE(Таблица1[[#This Row],[Отчётный год]],12,31))/30.4,0)</f>
        <v>6</v>
      </c>
    </row>
    <row r="1242" spans="2:7" x14ac:dyDescent="0.25">
      <c r="B1242" s="37">
        <v>2022</v>
      </c>
      <c r="C1242" s="35" t="s">
        <v>356</v>
      </c>
      <c r="D1242" s="32" t="s">
        <v>357</v>
      </c>
      <c r="E1242" s="33" t="s">
        <v>358</v>
      </c>
      <c r="F1242" s="34" t="s">
        <v>30</v>
      </c>
      <c r="G1242" s="39">
        <f>ROUNDUP((Таблица1[[#This Row],[Дата представления]]-DATE(Таблица1[[#This Row],[Отчётный год]],12,31))/30.4,0)</f>
        <v>6</v>
      </c>
    </row>
    <row r="1243" spans="2:7" x14ac:dyDescent="0.25">
      <c r="B1243" s="37">
        <v>2022</v>
      </c>
      <c r="C1243" s="35" t="s">
        <v>459</v>
      </c>
      <c r="D1243" s="32" t="s">
        <v>457</v>
      </c>
      <c r="E1243" s="33" t="s">
        <v>458</v>
      </c>
      <c r="F1243" s="34" t="s">
        <v>32</v>
      </c>
      <c r="G1243" s="39">
        <f>ROUNDUP((Таблица1[[#This Row],[Дата представления]]-DATE(Таблица1[[#This Row],[Отчётный год]],12,31))/30.4,0)</f>
        <v>6</v>
      </c>
    </row>
    <row r="1244" spans="2:7" x14ac:dyDescent="0.25">
      <c r="B1244" s="37">
        <v>2022</v>
      </c>
      <c r="C1244" s="35" t="s">
        <v>1395</v>
      </c>
      <c r="D1244" s="32" t="s">
        <v>1393</v>
      </c>
      <c r="E1244" s="33" t="s">
        <v>1394</v>
      </c>
      <c r="F1244" s="34" t="s">
        <v>32</v>
      </c>
      <c r="G1244" s="39">
        <f>ROUNDUP((Таблица1[[#This Row],[Дата представления]]-DATE(Таблица1[[#This Row],[Отчётный год]],12,31))/30.4,0)</f>
        <v>6</v>
      </c>
    </row>
    <row r="1245" spans="2:7" x14ac:dyDescent="0.25">
      <c r="B1245" s="37">
        <v>2022</v>
      </c>
      <c r="C1245" s="35" t="s">
        <v>432</v>
      </c>
      <c r="D1245" s="32" t="s">
        <v>433</v>
      </c>
      <c r="E1245" s="33" t="s">
        <v>434</v>
      </c>
      <c r="F1245" s="34" t="s">
        <v>30</v>
      </c>
      <c r="G1245" s="39">
        <f>ROUNDUP((Таблица1[[#This Row],[Дата представления]]-DATE(Таблица1[[#This Row],[Отчётный год]],12,31))/30.4,0)</f>
        <v>6</v>
      </c>
    </row>
    <row r="1246" spans="2:7" x14ac:dyDescent="0.25">
      <c r="B1246" s="37">
        <v>2022</v>
      </c>
      <c r="C1246" s="35" t="s">
        <v>918</v>
      </c>
      <c r="D1246" s="32" t="s">
        <v>919</v>
      </c>
      <c r="E1246" s="33" t="s">
        <v>920</v>
      </c>
      <c r="F1246" s="34" t="s">
        <v>30</v>
      </c>
      <c r="G1246" s="39">
        <f>ROUNDUP((Таблица1[[#This Row],[Дата представления]]-DATE(Таблица1[[#This Row],[Отчётный год]],12,31))/30.4,0)</f>
        <v>6</v>
      </c>
    </row>
    <row r="1247" spans="2:7" x14ac:dyDescent="0.25">
      <c r="B1247" s="37">
        <v>2022</v>
      </c>
      <c r="C1247" s="35" t="s">
        <v>463</v>
      </c>
      <c r="D1247" s="32" t="s">
        <v>461</v>
      </c>
      <c r="E1247" s="33" t="s">
        <v>462</v>
      </c>
      <c r="F1247" s="34" t="s">
        <v>32</v>
      </c>
      <c r="G1247" s="39">
        <f>ROUNDUP((Таблица1[[#This Row],[Дата представления]]-DATE(Таблица1[[#This Row],[Отчётный год]],12,31))/30.4,0)</f>
        <v>6</v>
      </c>
    </row>
    <row r="1248" spans="2:7" x14ac:dyDescent="0.25">
      <c r="B1248" s="37">
        <v>2022</v>
      </c>
      <c r="C1248" s="35" t="s">
        <v>1001</v>
      </c>
      <c r="D1248" s="32" t="s">
        <v>999</v>
      </c>
      <c r="E1248" s="33" t="s">
        <v>1000</v>
      </c>
      <c r="F1248" s="34" t="s">
        <v>32</v>
      </c>
      <c r="G1248" s="39">
        <f>ROUNDUP((Таблица1[[#This Row],[Дата представления]]-DATE(Таблица1[[#This Row],[Отчётный год]],12,31))/30.4,0)</f>
        <v>6</v>
      </c>
    </row>
    <row r="1249" spans="2:7" x14ac:dyDescent="0.25">
      <c r="B1249" s="37">
        <v>2022</v>
      </c>
      <c r="C1249" s="35" t="s">
        <v>460</v>
      </c>
      <c r="D1249" s="32" t="s">
        <v>461</v>
      </c>
      <c r="E1249" s="33" t="s">
        <v>462</v>
      </c>
      <c r="F1249" s="34" t="s">
        <v>30</v>
      </c>
      <c r="G1249" s="39">
        <f>ROUNDUP((Таблица1[[#This Row],[Дата представления]]-DATE(Таблица1[[#This Row],[Отчётный год]],12,31))/30.4,0)</f>
        <v>6</v>
      </c>
    </row>
    <row r="1250" spans="2:7" x14ac:dyDescent="0.25">
      <c r="B1250" s="37">
        <v>2022</v>
      </c>
      <c r="C1250" s="35" t="s">
        <v>1392</v>
      </c>
      <c r="D1250" s="32" t="s">
        <v>1393</v>
      </c>
      <c r="E1250" s="33" t="s">
        <v>1394</v>
      </c>
      <c r="F1250" s="34" t="s">
        <v>30</v>
      </c>
      <c r="G1250" s="39">
        <f>ROUNDUP((Таблица1[[#This Row],[Дата представления]]-DATE(Таблица1[[#This Row],[Отчётный год]],12,31))/30.4,0)</f>
        <v>6</v>
      </c>
    </row>
    <row r="1251" spans="2:7" x14ac:dyDescent="0.25">
      <c r="B1251" s="37">
        <v>2022</v>
      </c>
      <c r="C1251" s="35" t="s">
        <v>1041</v>
      </c>
      <c r="D1251" s="32" t="s">
        <v>1042</v>
      </c>
      <c r="E1251" s="33" t="s">
        <v>1043</v>
      </c>
      <c r="F1251" s="34" t="s">
        <v>30</v>
      </c>
      <c r="G1251" s="39">
        <f>ROUNDUP((Таблица1[[#This Row],[Дата представления]]-DATE(Таблица1[[#This Row],[Отчётный год]],12,31))/30.4,0)</f>
        <v>6</v>
      </c>
    </row>
    <row r="1252" spans="2:7" x14ac:dyDescent="0.25">
      <c r="B1252" s="37">
        <v>2022</v>
      </c>
      <c r="C1252" s="35" t="s">
        <v>1065</v>
      </c>
      <c r="D1252" s="32" t="s">
        <v>1066</v>
      </c>
      <c r="E1252" s="33" t="s">
        <v>1067</v>
      </c>
      <c r="F1252" s="34" t="s">
        <v>30</v>
      </c>
      <c r="G1252" s="39">
        <f>ROUNDUP((Таблица1[[#This Row],[Дата представления]]-DATE(Таблица1[[#This Row],[Отчётный год]],12,31))/30.4,0)</f>
        <v>6</v>
      </c>
    </row>
    <row r="1253" spans="2:7" x14ac:dyDescent="0.25">
      <c r="B1253" s="37">
        <v>2022</v>
      </c>
      <c r="C1253" s="35" t="s">
        <v>1068</v>
      </c>
      <c r="D1253" s="32" t="s">
        <v>1066</v>
      </c>
      <c r="E1253" s="33" t="s">
        <v>1067</v>
      </c>
      <c r="F1253" s="34" t="s">
        <v>32</v>
      </c>
      <c r="G1253" s="39">
        <f>ROUNDUP((Таблица1[[#This Row],[Дата представления]]-DATE(Таблица1[[#This Row],[Отчётный год]],12,31))/30.4,0)</f>
        <v>6</v>
      </c>
    </row>
    <row r="1254" spans="2:7" x14ac:dyDescent="0.25">
      <c r="B1254" s="37">
        <v>2022</v>
      </c>
      <c r="C1254" s="35" t="s">
        <v>108</v>
      </c>
      <c r="D1254" s="32" t="s">
        <v>109</v>
      </c>
      <c r="E1254" s="33" t="s">
        <v>110</v>
      </c>
      <c r="F1254" s="34" t="s">
        <v>30</v>
      </c>
      <c r="G1254" s="39">
        <f>ROUNDUP((Таблица1[[#This Row],[Дата представления]]-DATE(Таблица1[[#This Row],[Отчётный год]],12,31))/30.4,0)</f>
        <v>6</v>
      </c>
    </row>
    <row r="1255" spans="2:7" x14ac:dyDescent="0.25">
      <c r="B1255" s="37">
        <v>2022</v>
      </c>
      <c r="C1255" s="35" t="s">
        <v>316</v>
      </c>
      <c r="D1255" s="32" t="s">
        <v>317</v>
      </c>
      <c r="E1255" s="33" t="s">
        <v>318</v>
      </c>
      <c r="F1255" s="34" t="s">
        <v>30</v>
      </c>
      <c r="G1255" s="39">
        <f>ROUNDUP((Таблица1[[#This Row],[Дата представления]]-DATE(Таблица1[[#This Row],[Отчётный год]],12,31))/30.4,0)</f>
        <v>6</v>
      </c>
    </row>
    <row r="1256" spans="2:7" x14ac:dyDescent="0.25">
      <c r="B1256" s="37">
        <v>2022</v>
      </c>
      <c r="C1256" s="35" t="s">
        <v>998</v>
      </c>
      <c r="D1256" s="32" t="s">
        <v>999</v>
      </c>
      <c r="E1256" s="33" t="s">
        <v>1000</v>
      </c>
      <c r="F1256" s="34" t="s">
        <v>30</v>
      </c>
      <c r="G1256" s="39">
        <f>ROUNDUP((Таблица1[[#This Row],[Дата представления]]-DATE(Таблица1[[#This Row],[Отчётный год]],12,31))/30.4,0)</f>
        <v>6</v>
      </c>
    </row>
    <row r="1257" spans="2:7" x14ac:dyDescent="0.25">
      <c r="B1257" s="37">
        <v>2022</v>
      </c>
      <c r="C1257" s="35" t="s">
        <v>805</v>
      </c>
      <c r="D1257" s="32" t="s">
        <v>803</v>
      </c>
      <c r="E1257" s="33" t="s">
        <v>804</v>
      </c>
      <c r="F1257" s="34" t="s">
        <v>32</v>
      </c>
      <c r="G1257" s="39">
        <f>ROUNDUP((Таблица1[[#This Row],[Дата представления]]-DATE(Таблица1[[#This Row],[Отчётный год]],12,31))/30.4,0)</f>
        <v>6</v>
      </c>
    </row>
    <row r="1258" spans="2:7" x14ac:dyDescent="0.25">
      <c r="B1258" s="37">
        <v>2022</v>
      </c>
      <c r="C1258" s="35" t="s">
        <v>40</v>
      </c>
      <c r="D1258" s="32" t="s">
        <v>41</v>
      </c>
      <c r="E1258" s="33" t="s">
        <v>42</v>
      </c>
      <c r="F1258" s="34" t="s">
        <v>30</v>
      </c>
      <c r="G1258" s="39">
        <f>ROUNDUP((Таблица1[[#This Row],[Дата представления]]-DATE(Таблица1[[#This Row],[Отчётный год]],12,31))/30.4,0)</f>
        <v>6</v>
      </c>
    </row>
    <row r="1259" spans="2:7" x14ac:dyDescent="0.25">
      <c r="B1259" s="37">
        <v>2022</v>
      </c>
      <c r="C1259" s="35" t="s">
        <v>111</v>
      </c>
      <c r="D1259" s="32" t="s">
        <v>109</v>
      </c>
      <c r="E1259" s="33" t="s">
        <v>110</v>
      </c>
      <c r="F1259" s="34" t="s">
        <v>32</v>
      </c>
      <c r="G1259" s="39">
        <f>ROUNDUP((Таблица1[[#This Row],[Дата представления]]-DATE(Таблица1[[#This Row],[Отчётный год]],12,31))/30.4,0)</f>
        <v>6</v>
      </c>
    </row>
    <row r="1260" spans="2:7" x14ac:dyDescent="0.25">
      <c r="B1260" s="37">
        <v>2022</v>
      </c>
      <c r="C1260" s="35" t="s">
        <v>802</v>
      </c>
      <c r="D1260" s="32" t="s">
        <v>803</v>
      </c>
      <c r="E1260" s="33" t="s">
        <v>804</v>
      </c>
      <c r="F1260" s="34" t="s">
        <v>30</v>
      </c>
      <c r="G1260" s="39">
        <f>ROUNDUP((Таблица1[[#This Row],[Дата представления]]-DATE(Таблица1[[#This Row],[Отчётный год]],12,31))/30.4,0)</f>
        <v>6</v>
      </c>
    </row>
    <row r="1261" spans="2:7" x14ac:dyDescent="0.25">
      <c r="B1261" s="37">
        <v>2022</v>
      </c>
      <c r="C1261" s="35" t="s">
        <v>709</v>
      </c>
      <c r="D1261" s="32" t="s">
        <v>707</v>
      </c>
      <c r="E1261" s="33" t="s">
        <v>708</v>
      </c>
      <c r="F1261" s="34" t="s">
        <v>32</v>
      </c>
      <c r="G1261" s="39">
        <f>ROUNDUP((Таблица1[[#This Row],[Дата представления]]-DATE(Таблица1[[#This Row],[Отчётный год]],12,31))/30.4,0)</f>
        <v>6</v>
      </c>
    </row>
    <row r="1262" spans="2:7" x14ac:dyDescent="0.25">
      <c r="B1262" s="37">
        <v>2022</v>
      </c>
      <c r="C1262" s="35" t="s">
        <v>43</v>
      </c>
      <c r="D1262" s="32" t="s">
        <v>41</v>
      </c>
      <c r="E1262" s="33" t="s">
        <v>42</v>
      </c>
      <c r="F1262" s="34" t="s">
        <v>32</v>
      </c>
      <c r="G1262" s="39">
        <f>ROUNDUP((Таблица1[[#This Row],[Дата представления]]-DATE(Таблица1[[#This Row],[Отчётный год]],12,31))/30.4,0)</f>
        <v>6</v>
      </c>
    </row>
    <row r="1263" spans="2:7" x14ac:dyDescent="0.25">
      <c r="B1263" s="37">
        <v>2022</v>
      </c>
      <c r="C1263" s="35" t="s">
        <v>1332</v>
      </c>
      <c r="D1263" s="32" t="s">
        <v>1333</v>
      </c>
      <c r="E1263" s="33" t="s">
        <v>1334</v>
      </c>
      <c r="F1263" s="34" t="s">
        <v>30</v>
      </c>
      <c r="G1263" s="39">
        <f>ROUNDUP((Таблица1[[#This Row],[Дата представления]]-DATE(Таблица1[[#This Row],[Отчётный год]],12,31))/30.4,0)</f>
        <v>6</v>
      </c>
    </row>
    <row r="1264" spans="2:7" x14ac:dyDescent="0.25">
      <c r="B1264" s="37">
        <v>2022</v>
      </c>
      <c r="C1264" s="35" t="s">
        <v>1256</v>
      </c>
      <c r="D1264" s="32" t="s">
        <v>1257</v>
      </c>
      <c r="E1264" s="33" t="s">
        <v>1258</v>
      </c>
      <c r="F1264" s="34" t="s">
        <v>30</v>
      </c>
      <c r="G1264" s="39">
        <f>ROUNDUP((Таблица1[[#This Row],[Дата представления]]-DATE(Таблица1[[#This Row],[Отчётный год]],12,31))/30.4,0)</f>
        <v>6</v>
      </c>
    </row>
    <row r="1265" spans="2:7" x14ac:dyDescent="0.25">
      <c r="B1265" s="37">
        <v>2022</v>
      </c>
      <c r="C1265" s="35" t="s">
        <v>1259</v>
      </c>
      <c r="D1265" s="32" t="s">
        <v>1257</v>
      </c>
      <c r="E1265" s="33" t="s">
        <v>1258</v>
      </c>
      <c r="F1265" s="34" t="s">
        <v>32</v>
      </c>
      <c r="G1265" s="39">
        <f>ROUNDUP((Таблица1[[#This Row],[Дата представления]]-DATE(Таблица1[[#This Row],[Отчётный год]],12,31))/30.4,0)</f>
        <v>6</v>
      </c>
    </row>
    <row r="1266" spans="2:7" x14ac:dyDescent="0.25">
      <c r="B1266" s="37">
        <v>2022</v>
      </c>
      <c r="C1266" s="35" t="s">
        <v>690</v>
      </c>
      <c r="D1266" s="32" t="s">
        <v>691</v>
      </c>
      <c r="E1266" s="33" t="s">
        <v>692</v>
      </c>
      <c r="F1266" s="34" t="s">
        <v>30</v>
      </c>
      <c r="G1266" s="39">
        <f>ROUNDUP((Таблица1[[#This Row],[Дата представления]]-DATE(Таблица1[[#This Row],[Отчётный год]],12,31))/30.4,0)</f>
        <v>5</v>
      </c>
    </row>
    <row r="1267" spans="2:7" x14ac:dyDescent="0.25">
      <c r="B1267" s="37">
        <v>2022</v>
      </c>
      <c r="C1267" s="35" t="s">
        <v>693</v>
      </c>
      <c r="D1267" s="32" t="s">
        <v>691</v>
      </c>
      <c r="E1267" s="33" t="s">
        <v>692</v>
      </c>
      <c r="F1267" s="34" t="s">
        <v>32</v>
      </c>
      <c r="G1267" s="39">
        <f>ROUNDUP((Таблица1[[#This Row],[Дата представления]]-DATE(Таблица1[[#This Row],[Отчётный год]],12,31))/30.4,0)</f>
        <v>5</v>
      </c>
    </row>
    <row r="1268" spans="2:7" x14ac:dyDescent="0.25">
      <c r="B1268" s="37">
        <v>2022</v>
      </c>
      <c r="C1268" s="35" t="s">
        <v>1228</v>
      </c>
      <c r="D1268" s="32" t="s">
        <v>1229</v>
      </c>
      <c r="E1268" s="33" t="s">
        <v>1230</v>
      </c>
      <c r="F1268" s="34" t="s">
        <v>30</v>
      </c>
      <c r="G1268" s="39">
        <f>ROUNDUP((Таблица1[[#This Row],[Дата представления]]-DATE(Таблица1[[#This Row],[Отчётный год]],12,31))/30.4,0)</f>
        <v>5</v>
      </c>
    </row>
    <row r="1269" spans="2:7" x14ac:dyDescent="0.25">
      <c r="B1269" s="37">
        <v>2022</v>
      </c>
      <c r="C1269" s="35" t="s">
        <v>131</v>
      </c>
      <c r="D1269" s="32" t="s">
        <v>129</v>
      </c>
      <c r="E1269" s="33" t="s">
        <v>130</v>
      </c>
      <c r="F1269" s="34" t="s">
        <v>32</v>
      </c>
      <c r="G1269" s="39">
        <f>ROUNDUP((Таблица1[[#This Row],[Дата представления]]-DATE(Таблица1[[#This Row],[Отчётный год]],12,31))/30.4,0)</f>
        <v>5</v>
      </c>
    </row>
    <row r="1270" spans="2:7" x14ac:dyDescent="0.25">
      <c r="B1270" s="37">
        <v>2022</v>
      </c>
      <c r="C1270" s="35" t="s">
        <v>128</v>
      </c>
      <c r="D1270" s="32" t="s">
        <v>129</v>
      </c>
      <c r="E1270" s="33" t="s">
        <v>130</v>
      </c>
      <c r="F1270" s="34" t="s">
        <v>30</v>
      </c>
      <c r="G1270" s="39">
        <f>ROUNDUP((Таблица1[[#This Row],[Дата представления]]-DATE(Таблица1[[#This Row],[Отчётный год]],12,31))/30.4,0)</f>
        <v>5</v>
      </c>
    </row>
    <row r="1271" spans="2:7" x14ac:dyDescent="0.25">
      <c r="B1271" s="37">
        <v>2022</v>
      </c>
      <c r="C1271" s="35" t="s">
        <v>558</v>
      </c>
      <c r="D1271" s="32" t="s">
        <v>556</v>
      </c>
      <c r="E1271" s="33" t="s">
        <v>557</v>
      </c>
      <c r="F1271" s="34" t="s">
        <v>32</v>
      </c>
      <c r="G1271" s="39">
        <f>ROUNDUP((Таблица1[[#This Row],[Дата представления]]-DATE(Таблица1[[#This Row],[Отчётный год]],12,31))/30.4,0)</f>
        <v>5</v>
      </c>
    </row>
    <row r="1272" spans="2:7" x14ac:dyDescent="0.25">
      <c r="B1272" s="37">
        <v>2022</v>
      </c>
      <c r="C1272" s="35" t="s">
        <v>364</v>
      </c>
      <c r="D1272" s="32" t="s">
        <v>365</v>
      </c>
      <c r="E1272" s="33" t="s">
        <v>366</v>
      </c>
      <c r="F1272" s="34" t="s">
        <v>30</v>
      </c>
      <c r="G1272" s="39">
        <f>ROUNDUP((Таблица1[[#This Row],[Дата представления]]-DATE(Таблица1[[#This Row],[Отчётный год]],12,31))/30.4,0)</f>
        <v>5</v>
      </c>
    </row>
    <row r="1273" spans="2:7" x14ac:dyDescent="0.25">
      <c r="B1273" s="37">
        <v>2022</v>
      </c>
      <c r="C1273" s="35" t="s">
        <v>555</v>
      </c>
      <c r="D1273" s="32" t="s">
        <v>556</v>
      </c>
      <c r="E1273" s="33" t="s">
        <v>557</v>
      </c>
      <c r="F1273" s="34" t="s">
        <v>30</v>
      </c>
      <c r="G1273" s="39">
        <f>ROUNDUP((Таблица1[[#This Row],[Дата представления]]-DATE(Таблица1[[#This Row],[Отчётный год]],12,31))/30.4,0)</f>
        <v>5</v>
      </c>
    </row>
    <row r="1274" spans="2:7" x14ac:dyDescent="0.25">
      <c r="B1274" s="37">
        <v>2022</v>
      </c>
      <c r="C1274" s="35" t="s">
        <v>781</v>
      </c>
      <c r="D1274" s="32" t="s">
        <v>779</v>
      </c>
      <c r="E1274" s="33" t="s">
        <v>780</v>
      </c>
      <c r="F1274" s="34" t="s">
        <v>32</v>
      </c>
      <c r="G1274" s="39">
        <f>ROUNDUP((Таблица1[[#This Row],[Дата представления]]-DATE(Таблица1[[#This Row],[Отчётный год]],12,31))/30.4,0)</f>
        <v>5</v>
      </c>
    </row>
    <row r="1275" spans="2:7" x14ac:dyDescent="0.25">
      <c r="B1275" s="37">
        <v>2022</v>
      </c>
      <c r="C1275" s="35" t="s">
        <v>367</v>
      </c>
      <c r="D1275" s="32" t="s">
        <v>365</v>
      </c>
      <c r="E1275" s="33" t="s">
        <v>366</v>
      </c>
      <c r="F1275" s="34" t="s">
        <v>32</v>
      </c>
      <c r="G1275" s="39">
        <f>ROUNDUP((Таблица1[[#This Row],[Дата представления]]-DATE(Таблица1[[#This Row],[Отчётный год]],12,31))/30.4,0)</f>
        <v>5</v>
      </c>
    </row>
    <row r="1276" spans="2:7" x14ac:dyDescent="0.25">
      <c r="B1276" s="37">
        <v>2022</v>
      </c>
      <c r="C1276" s="35" t="s">
        <v>597</v>
      </c>
      <c r="D1276" s="32" t="s">
        <v>595</v>
      </c>
      <c r="E1276" s="33" t="s">
        <v>596</v>
      </c>
      <c r="F1276" s="34" t="s">
        <v>32</v>
      </c>
      <c r="G1276" s="39">
        <f>ROUNDUP((Таблица1[[#This Row],[Дата представления]]-DATE(Таблица1[[#This Row],[Отчётный год]],12,31))/30.4,0)</f>
        <v>5</v>
      </c>
    </row>
    <row r="1277" spans="2:7" x14ac:dyDescent="0.25">
      <c r="B1277" s="37">
        <v>2022</v>
      </c>
      <c r="C1277" s="35" t="s">
        <v>159</v>
      </c>
      <c r="D1277" s="32" t="s">
        <v>157</v>
      </c>
      <c r="E1277" s="33" t="s">
        <v>158</v>
      </c>
      <c r="F1277" s="34" t="s">
        <v>32</v>
      </c>
      <c r="G1277" s="39">
        <f>ROUNDUP((Таблица1[[#This Row],[Дата представления]]-DATE(Таблица1[[#This Row],[Отчётный год]],12,31))/30.4,0)</f>
        <v>5</v>
      </c>
    </row>
    <row r="1278" spans="2:7" x14ac:dyDescent="0.25">
      <c r="B1278" s="37">
        <v>2022</v>
      </c>
      <c r="C1278" s="35" t="s">
        <v>917</v>
      </c>
      <c r="D1278" s="32" t="s">
        <v>915</v>
      </c>
      <c r="E1278" s="33" t="s">
        <v>916</v>
      </c>
      <c r="F1278" s="34" t="s">
        <v>32</v>
      </c>
      <c r="G1278" s="39">
        <f>ROUNDUP((Таблица1[[#This Row],[Дата представления]]-DATE(Таблица1[[#This Row],[Отчётный год]],12,31))/30.4,0)</f>
        <v>5</v>
      </c>
    </row>
    <row r="1279" spans="2:7" x14ac:dyDescent="0.25">
      <c r="B1279" s="37">
        <v>2022</v>
      </c>
      <c r="C1279" s="35" t="s">
        <v>914</v>
      </c>
      <c r="D1279" s="32" t="s">
        <v>915</v>
      </c>
      <c r="E1279" s="33" t="s">
        <v>916</v>
      </c>
      <c r="F1279" s="34" t="s">
        <v>30</v>
      </c>
      <c r="G1279" s="39">
        <f>ROUNDUP((Таблица1[[#This Row],[Дата представления]]-DATE(Таблица1[[#This Row],[Отчётный год]],12,31))/30.4,0)</f>
        <v>5</v>
      </c>
    </row>
    <row r="1280" spans="2:7" x14ac:dyDescent="0.25">
      <c r="B1280" s="37">
        <v>2022</v>
      </c>
      <c r="C1280" s="35" t="s">
        <v>945</v>
      </c>
      <c r="D1280" s="32" t="s">
        <v>943</v>
      </c>
      <c r="E1280" s="33" t="s">
        <v>944</v>
      </c>
      <c r="F1280" s="34" t="s">
        <v>32</v>
      </c>
      <c r="G1280" s="39">
        <f>ROUNDUP((Таблица1[[#This Row],[Дата представления]]-DATE(Таблица1[[#This Row],[Отчётный год]],12,31))/30.4,0)</f>
        <v>5</v>
      </c>
    </row>
    <row r="1281" spans="2:7" x14ac:dyDescent="0.25">
      <c r="B1281" s="37">
        <v>2022</v>
      </c>
      <c r="C1281" s="35" t="s">
        <v>1044</v>
      </c>
      <c r="D1281" s="32" t="s">
        <v>1042</v>
      </c>
      <c r="E1281" s="33" t="s">
        <v>1043</v>
      </c>
      <c r="F1281" s="34" t="s">
        <v>32</v>
      </c>
      <c r="G1281" s="39">
        <f>ROUNDUP((Таблица1[[#This Row],[Дата представления]]-DATE(Таблица1[[#This Row],[Отчётный год]],12,31))/30.4,0)</f>
        <v>5</v>
      </c>
    </row>
    <row r="1282" spans="2:7" x14ac:dyDescent="0.25">
      <c r="B1282" s="37">
        <v>2022</v>
      </c>
      <c r="C1282" s="35" t="s">
        <v>861</v>
      </c>
      <c r="D1282" s="32" t="s">
        <v>859</v>
      </c>
      <c r="E1282" s="33" t="s">
        <v>860</v>
      </c>
      <c r="F1282" s="34" t="s">
        <v>32</v>
      </c>
      <c r="G1282" s="39">
        <f>ROUNDUP((Таблица1[[#This Row],[Дата представления]]-DATE(Таблица1[[#This Row],[Отчётный год]],12,31))/30.4,0)</f>
        <v>5</v>
      </c>
    </row>
    <row r="1283" spans="2:7" x14ac:dyDescent="0.25">
      <c r="B1283" s="37">
        <v>2022</v>
      </c>
      <c r="C1283" s="35" t="s">
        <v>594</v>
      </c>
      <c r="D1283" s="32" t="s">
        <v>595</v>
      </c>
      <c r="E1283" s="33" t="s">
        <v>596</v>
      </c>
      <c r="F1283" s="34" t="s">
        <v>30</v>
      </c>
      <c r="G1283" s="39">
        <f>ROUNDUP((Таблица1[[#This Row],[Дата представления]]-DATE(Таблица1[[#This Row],[Отчётный год]],12,31))/30.4,0)</f>
        <v>5</v>
      </c>
    </row>
    <row r="1284" spans="2:7" x14ac:dyDescent="0.25">
      <c r="B1284" s="37">
        <v>2022</v>
      </c>
      <c r="C1284" s="35" t="s">
        <v>982</v>
      </c>
      <c r="D1284" s="32" t="s">
        <v>983</v>
      </c>
      <c r="E1284" s="33" t="s">
        <v>984</v>
      </c>
      <c r="F1284" s="34" t="s">
        <v>30</v>
      </c>
      <c r="G1284" s="39">
        <f>ROUNDUP((Таблица1[[#This Row],[Дата представления]]-DATE(Таблица1[[#This Row],[Отчётный год]],12,31))/30.4,0)</f>
        <v>5</v>
      </c>
    </row>
    <row r="1285" spans="2:7" x14ac:dyDescent="0.25">
      <c r="B1285" s="37">
        <v>2022</v>
      </c>
      <c r="C1285" s="35" t="s">
        <v>957</v>
      </c>
      <c r="D1285" s="32" t="s">
        <v>955</v>
      </c>
      <c r="E1285" s="33" t="s">
        <v>956</v>
      </c>
      <c r="F1285" s="34" t="s">
        <v>32</v>
      </c>
      <c r="G1285" s="39">
        <f>ROUNDUP((Таблица1[[#This Row],[Дата представления]]-DATE(Таблица1[[#This Row],[Отчётный год]],12,31))/30.4,0)</f>
        <v>5</v>
      </c>
    </row>
    <row r="1286" spans="2:7" x14ac:dyDescent="0.25">
      <c r="B1286" s="37">
        <v>2022</v>
      </c>
      <c r="C1286" s="35" t="s">
        <v>467</v>
      </c>
      <c r="D1286" s="32" t="s">
        <v>465</v>
      </c>
      <c r="E1286" s="33" t="s">
        <v>466</v>
      </c>
      <c r="F1286" s="34" t="s">
        <v>32</v>
      </c>
      <c r="G1286" s="39">
        <f>ROUNDUP((Таблица1[[#This Row],[Дата представления]]-DATE(Таблица1[[#This Row],[Отчётный год]],12,31))/30.4,0)</f>
        <v>5</v>
      </c>
    </row>
    <row r="1287" spans="2:7" x14ac:dyDescent="0.25">
      <c r="B1287" s="37">
        <v>2022</v>
      </c>
      <c r="C1287" s="35" t="s">
        <v>376</v>
      </c>
      <c r="D1287" s="32" t="s">
        <v>377</v>
      </c>
      <c r="E1287" s="33" t="s">
        <v>378</v>
      </c>
      <c r="F1287" s="34" t="s">
        <v>30</v>
      </c>
      <c r="G1287" s="39">
        <f>ROUNDUP((Таблица1[[#This Row],[Дата представления]]-DATE(Таблица1[[#This Row],[Отчётный год]],12,31))/30.4,0)</f>
        <v>5</v>
      </c>
    </row>
    <row r="1288" spans="2:7" x14ac:dyDescent="0.25">
      <c r="B1288" s="37">
        <v>2022</v>
      </c>
      <c r="C1288" s="35" t="s">
        <v>447</v>
      </c>
      <c r="D1288" s="32" t="s">
        <v>445</v>
      </c>
      <c r="E1288" s="33" t="s">
        <v>446</v>
      </c>
      <c r="F1288" s="34" t="s">
        <v>32</v>
      </c>
      <c r="G1288" s="39">
        <f>ROUNDUP((Таблица1[[#This Row],[Дата представления]]-DATE(Таблица1[[#This Row],[Отчётный год]],12,31))/30.4,0)</f>
        <v>5</v>
      </c>
    </row>
    <row r="1289" spans="2:7" x14ac:dyDescent="0.25">
      <c r="B1289" s="37">
        <v>2022</v>
      </c>
      <c r="C1289" s="35" t="s">
        <v>1248</v>
      </c>
      <c r="D1289" s="32" t="s">
        <v>1249</v>
      </c>
      <c r="E1289" s="33" t="s">
        <v>1250</v>
      </c>
      <c r="F1289" s="34" t="s">
        <v>30</v>
      </c>
      <c r="G1289" s="39">
        <f>ROUNDUP((Таблица1[[#This Row],[Дата представления]]-DATE(Таблица1[[#This Row],[Отчётный год]],12,31))/30.4,0)</f>
        <v>5</v>
      </c>
    </row>
    <row r="1290" spans="2:7" x14ac:dyDescent="0.25">
      <c r="B1290" s="37">
        <v>2022</v>
      </c>
      <c r="C1290" s="35" t="s">
        <v>207</v>
      </c>
      <c r="D1290" s="32" t="s">
        <v>205</v>
      </c>
      <c r="E1290" s="33" t="s">
        <v>206</v>
      </c>
      <c r="F1290" s="34" t="s">
        <v>32</v>
      </c>
      <c r="G1290" s="39">
        <f>ROUNDUP((Таблица1[[#This Row],[Дата представления]]-DATE(Таблица1[[#This Row],[Отчётный год]],12,31))/30.4,0)</f>
        <v>5</v>
      </c>
    </row>
    <row r="1291" spans="2:7" x14ac:dyDescent="0.25">
      <c r="B1291" s="37">
        <v>2022</v>
      </c>
      <c r="C1291" s="35" t="s">
        <v>1215</v>
      </c>
      <c r="D1291" s="32" t="s">
        <v>1213</v>
      </c>
      <c r="E1291" s="33" t="s">
        <v>1214</v>
      </c>
      <c r="F1291" s="34" t="s">
        <v>32</v>
      </c>
      <c r="G1291" s="39">
        <f>ROUNDUP((Таблица1[[#This Row],[Дата представления]]-DATE(Таблица1[[#This Row],[Отчётный год]],12,31))/30.4,0)</f>
        <v>5</v>
      </c>
    </row>
    <row r="1292" spans="2:7" x14ac:dyDescent="0.25">
      <c r="B1292" s="37">
        <v>2022</v>
      </c>
      <c r="C1292" s="35" t="s">
        <v>1231</v>
      </c>
      <c r="D1292" s="32" t="s">
        <v>1229</v>
      </c>
      <c r="E1292" s="33" t="s">
        <v>1230</v>
      </c>
      <c r="F1292" s="34" t="s">
        <v>32</v>
      </c>
      <c r="G1292" s="39">
        <f>ROUNDUP((Таблица1[[#This Row],[Дата представления]]-DATE(Таблица1[[#This Row],[Отчётный год]],12,31))/30.4,0)</f>
        <v>5</v>
      </c>
    </row>
    <row r="1293" spans="2:7" x14ac:dyDescent="0.25">
      <c r="B1293" s="37">
        <v>2022</v>
      </c>
      <c r="C1293" s="35" t="s">
        <v>1212</v>
      </c>
      <c r="D1293" s="32" t="s">
        <v>1213</v>
      </c>
      <c r="E1293" s="33" t="s">
        <v>1214</v>
      </c>
      <c r="F1293" s="34" t="s">
        <v>30</v>
      </c>
      <c r="G1293" s="39">
        <f>ROUNDUP((Таблица1[[#This Row],[Дата представления]]-DATE(Таблица1[[#This Row],[Отчётный год]],12,31))/30.4,0)</f>
        <v>5</v>
      </c>
    </row>
    <row r="1294" spans="2:7" x14ac:dyDescent="0.25">
      <c r="B1294" s="37">
        <v>2022</v>
      </c>
      <c r="C1294" s="35" t="s">
        <v>251</v>
      </c>
      <c r="D1294" s="32" t="s">
        <v>249</v>
      </c>
      <c r="E1294" s="33" t="s">
        <v>250</v>
      </c>
      <c r="F1294" s="34" t="s">
        <v>32</v>
      </c>
      <c r="G1294" s="39">
        <f>ROUNDUP((Таблица1[[#This Row],[Дата представления]]-DATE(Таблица1[[#This Row],[Отчётный год]],12,31))/30.4,0)</f>
        <v>5</v>
      </c>
    </row>
    <row r="1295" spans="2:7" x14ac:dyDescent="0.25">
      <c r="B1295" s="37">
        <v>2022</v>
      </c>
      <c r="C1295" s="35" t="s">
        <v>961</v>
      </c>
      <c r="D1295" s="32" t="s">
        <v>959</v>
      </c>
      <c r="E1295" s="33" t="s">
        <v>960</v>
      </c>
      <c r="F1295" s="34" t="s">
        <v>32</v>
      </c>
      <c r="G1295" s="39">
        <f>ROUNDUP((Таблица1[[#This Row],[Дата представления]]-DATE(Таблица1[[#This Row],[Отчётный год]],12,31))/30.4,0)</f>
        <v>5</v>
      </c>
    </row>
    <row r="1296" spans="2:7" x14ac:dyDescent="0.25">
      <c r="B1296" s="37">
        <v>2022</v>
      </c>
      <c r="C1296" s="35" t="s">
        <v>958</v>
      </c>
      <c r="D1296" s="32" t="s">
        <v>959</v>
      </c>
      <c r="E1296" s="33" t="s">
        <v>960</v>
      </c>
      <c r="F1296" s="34" t="s">
        <v>30</v>
      </c>
      <c r="G1296" s="39">
        <f>ROUNDUP((Таблица1[[#This Row],[Дата представления]]-DATE(Таблица1[[#This Row],[Отчётный год]],12,31))/30.4,0)</f>
        <v>5</v>
      </c>
    </row>
    <row r="1297" spans="2:7" x14ac:dyDescent="0.25">
      <c r="B1297" s="37">
        <v>2022</v>
      </c>
      <c r="C1297" s="35" t="s">
        <v>1251</v>
      </c>
      <c r="D1297" s="32" t="s">
        <v>1249</v>
      </c>
      <c r="E1297" s="33" t="s">
        <v>1250</v>
      </c>
      <c r="F1297" s="34" t="s">
        <v>32</v>
      </c>
      <c r="G1297" s="39">
        <f>ROUNDUP((Таблица1[[#This Row],[Дата представления]]-DATE(Таблица1[[#This Row],[Отчётный год]],12,31))/30.4,0)</f>
        <v>5</v>
      </c>
    </row>
    <row r="1298" spans="2:7" x14ac:dyDescent="0.25">
      <c r="B1298" s="37">
        <v>2022</v>
      </c>
      <c r="C1298" s="35" t="s">
        <v>921</v>
      </c>
      <c r="D1298" s="32" t="s">
        <v>919</v>
      </c>
      <c r="E1298" s="33" t="s">
        <v>920</v>
      </c>
      <c r="F1298" s="34" t="s">
        <v>32</v>
      </c>
      <c r="G1298" s="39">
        <f>ROUNDUP((Таблица1[[#This Row],[Дата представления]]-DATE(Таблица1[[#This Row],[Отчётный год]],12,31))/30.4,0)</f>
        <v>5</v>
      </c>
    </row>
    <row r="1299" spans="2:7" x14ac:dyDescent="0.25">
      <c r="B1299" s="37">
        <v>2022</v>
      </c>
      <c r="C1299" s="35" t="s">
        <v>649</v>
      </c>
      <c r="D1299" s="32" t="s">
        <v>647</v>
      </c>
      <c r="E1299" s="33" t="s">
        <v>648</v>
      </c>
      <c r="F1299" s="34" t="s">
        <v>32</v>
      </c>
      <c r="G1299" s="39">
        <f>ROUNDUP((Таблица1[[#This Row],[Дата представления]]-DATE(Таблица1[[#This Row],[Отчётный год]],12,31))/30.4,0)</f>
        <v>5</v>
      </c>
    </row>
    <row r="1300" spans="2:7" x14ac:dyDescent="0.25">
      <c r="B1300" s="37">
        <v>2022</v>
      </c>
      <c r="C1300" s="35" t="s">
        <v>1244</v>
      </c>
      <c r="D1300" s="32" t="s">
        <v>1245</v>
      </c>
      <c r="E1300" s="33" t="s">
        <v>1246</v>
      </c>
      <c r="F1300" s="34" t="s">
        <v>30</v>
      </c>
      <c r="G1300" s="39">
        <f>ROUNDUP((Таблица1[[#This Row],[Дата представления]]-DATE(Таблица1[[#This Row],[Отчётный год]],12,31))/30.4,0)</f>
        <v>5</v>
      </c>
    </row>
    <row r="1301" spans="2:7" x14ac:dyDescent="0.25">
      <c r="B1301" s="37">
        <v>2022</v>
      </c>
      <c r="C1301" s="35" t="s">
        <v>511</v>
      </c>
      <c r="D1301" s="32" t="s">
        <v>509</v>
      </c>
      <c r="E1301" s="33" t="s">
        <v>510</v>
      </c>
      <c r="F1301" s="34" t="s">
        <v>32</v>
      </c>
      <c r="G1301" s="39">
        <f>ROUNDUP((Таблица1[[#This Row],[Дата представления]]-DATE(Таблица1[[#This Row],[Отчётный год]],12,31))/30.4,0)</f>
        <v>5</v>
      </c>
    </row>
    <row r="1302" spans="2:7" x14ac:dyDescent="0.25">
      <c r="B1302" s="37">
        <v>2022</v>
      </c>
      <c r="C1302" s="35" t="s">
        <v>508</v>
      </c>
      <c r="D1302" s="32" t="s">
        <v>509</v>
      </c>
      <c r="E1302" s="33" t="s">
        <v>510</v>
      </c>
      <c r="F1302" s="34" t="s">
        <v>30</v>
      </c>
      <c r="G1302" s="39">
        <f>ROUNDUP((Таблица1[[#This Row],[Дата представления]]-DATE(Таблица1[[#This Row],[Отчётный год]],12,31))/30.4,0)</f>
        <v>5</v>
      </c>
    </row>
    <row r="1303" spans="2:7" x14ac:dyDescent="0.25">
      <c r="B1303" s="37">
        <v>2022</v>
      </c>
      <c r="C1303" s="35" t="s">
        <v>407</v>
      </c>
      <c r="D1303" s="32" t="s">
        <v>405</v>
      </c>
      <c r="E1303" s="33" t="s">
        <v>406</v>
      </c>
      <c r="F1303" s="34" t="s">
        <v>32</v>
      </c>
      <c r="G1303" s="39">
        <f>ROUNDUP((Таблица1[[#This Row],[Дата представления]]-DATE(Таблица1[[#This Row],[Отчётный год]],12,31))/30.4,0)</f>
        <v>5</v>
      </c>
    </row>
    <row r="1304" spans="2:7" x14ac:dyDescent="0.25">
      <c r="B1304" s="37">
        <v>2022</v>
      </c>
      <c r="C1304" s="35" t="s">
        <v>267</v>
      </c>
      <c r="D1304" s="32" t="s">
        <v>265</v>
      </c>
      <c r="E1304" s="33" t="s">
        <v>266</v>
      </c>
      <c r="F1304" s="34" t="s">
        <v>32</v>
      </c>
      <c r="G1304" s="39">
        <f>ROUNDUP((Таблица1[[#This Row],[Дата представления]]-DATE(Таблица1[[#This Row],[Отчётный год]],12,31))/30.4,0)</f>
        <v>5</v>
      </c>
    </row>
    <row r="1305" spans="2:7" x14ac:dyDescent="0.25">
      <c r="B1305" s="37">
        <v>2022</v>
      </c>
      <c r="C1305" s="35" t="s">
        <v>264</v>
      </c>
      <c r="D1305" s="32" t="s">
        <v>265</v>
      </c>
      <c r="E1305" s="33" t="s">
        <v>266</v>
      </c>
      <c r="F1305" s="34" t="s">
        <v>30</v>
      </c>
      <c r="G1305" s="39">
        <f>ROUNDUP((Таблица1[[#This Row],[Дата представления]]-DATE(Таблица1[[#This Row],[Отчётный год]],12,31))/30.4,0)</f>
        <v>5</v>
      </c>
    </row>
    <row r="1306" spans="2:7" x14ac:dyDescent="0.25">
      <c r="B1306" s="37">
        <v>2022</v>
      </c>
      <c r="C1306" s="35" t="s">
        <v>733</v>
      </c>
      <c r="D1306" s="32" t="s">
        <v>731</v>
      </c>
      <c r="E1306" s="33" t="s">
        <v>732</v>
      </c>
      <c r="F1306" s="34" t="s">
        <v>32</v>
      </c>
      <c r="G1306" s="39">
        <f>ROUNDUP((Таблица1[[#This Row],[Дата представления]]-DATE(Таблица1[[#This Row],[Отчётный год]],12,31))/30.4,0)</f>
        <v>5</v>
      </c>
    </row>
    <row r="1307" spans="2:7" x14ac:dyDescent="0.25">
      <c r="B1307" s="37">
        <v>2022</v>
      </c>
      <c r="C1307" s="35" t="s">
        <v>464</v>
      </c>
      <c r="D1307" s="32" t="s">
        <v>465</v>
      </c>
      <c r="E1307" s="33" t="s">
        <v>466</v>
      </c>
      <c r="F1307" s="34" t="s">
        <v>30</v>
      </c>
      <c r="G1307" s="39">
        <f>ROUNDUP((Таблица1[[#This Row],[Дата представления]]-DATE(Таблица1[[#This Row],[Отчётный год]],12,31))/30.4,0)</f>
        <v>5</v>
      </c>
    </row>
    <row r="1308" spans="2:7" x14ac:dyDescent="0.25">
      <c r="B1308" s="37">
        <v>2022</v>
      </c>
      <c r="C1308" s="35" t="s">
        <v>554</v>
      </c>
      <c r="D1308" s="32" t="s">
        <v>552</v>
      </c>
      <c r="E1308" s="33" t="s">
        <v>553</v>
      </c>
      <c r="F1308" s="34" t="s">
        <v>32</v>
      </c>
      <c r="G1308" s="39">
        <f>ROUNDUP((Таблица1[[#This Row],[Дата представления]]-DATE(Таблица1[[#This Row],[Отчётный год]],12,31))/30.4,0)</f>
        <v>5</v>
      </c>
    </row>
    <row r="1309" spans="2:7" x14ac:dyDescent="0.25">
      <c r="B1309" s="37">
        <v>2022</v>
      </c>
      <c r="C1309" s="35" t="s">
        <v>1335</v>
      </c>
      <c r="D1309" s="32" t="s">
        <v>1333</v>
      </c>
      <c r="E1309" s="33" t="s">
        <v>1334</v>
      </c>
      <c r="F1309" s="34" t="s">
        <v>32</v>
      </c>
      <c r="G1309" s="39">
        <f>ROUNDUP((Таблица1[[#This Row],[Дата представления]]-DATE(Таблица1[[#This Row],[Отчётный год]],12,31))/30.4,0)</f>
        <v>5</v>
      </c>
    </row>
    <row r="1310" spans="2:7" x14ac:dyDescent="0.25">
      <c r="B1310" s="37">
        <v>2022</v>
      </c>
      <c r="C1310" s="35" t="s">
        <v>435</v>
      </c>
      <c r="D1310" s="32" t="s">
        <v>433</v>
      </c>
      <c r="E1310" s="33" t="s">
        <v>434</v>
      </c>
      <c r="F1310" s="34" t="s">
        <v>32</v>
      </c>
      <c r="G1310" s="39">
        <f>ROUNDUP((Таблица1[[#This Row],[Дата представления]]-DATE(Таблица1[[#This Row],[Отчётный год]],12,31))/30.4,0)</f>
        <v>5</v>
      </c>
    </row>
    <row r="1311" spans="2:7" x14ac:dyDescent="0.25">
      <c r="B1311" s="37">
        <v>2022</v>
      </c>
      <c r="C1311" s="35" t="s">
        <v>730</v>
      </c>
      <c r="D1311" s="32" t="s">
        <v>731</v>
      </c>
      <c r="E1311" s="33" t="s">
        <v>732</v>
      </c>
      <c r="F1311" s="34" t="s">
        <v>30</v>
      </c>
      <c r="G1311" s="39">
        <f>ROUNDUP((Таблица1[[#This Row],[Дата представления]]-DATE(Таблица1[[#This Row],[Отчётный год]],12,31))/30.4,0)</f>
        <v>5</v>
      </c>
    </row>
    <row r="1312" spans="2:7" x14ac:dyDescent="0.25">
      <c r="B1312" s="37">
        <v>2022</v>
      </c>
      <c r="C1312" s="35" t="s">
        <v>1419</v>
      </c>
      <c r="D1312" s="32" t="s">
        <v>1417</v>
      </c>
      <c r="E1312" s="33" t="s">
        <v>1418</v>
      </c>
      <c r="F1312" s="34" t="s">
        <v>32</v>
      </c>
      <c r="G1312" s="39">
        <f>ROUNDUP((Таблица1[[#This Row],[Дата представления]]-DATE(Таблица1[[#This Row],[Отчётный год]],12,31))/30.4,0)</f>
        <v>5</v>
      </c>
    </row>
    <row r="1313" spans="2:7" x14ac:dyDescent="0.25">
      <c r="B1313" s="37">
        <v>2022</v>
      </c>
      <c r="C1313" s="35" t="s">
        <v>1379</v>
      </c>
      <c r="D1313" s="32" t="s">
        <v>1377</v>
      </c>
      <c r="E1313" s="33" t="s">
        <v>1378</v>
      </c>
      <c r="F1313" s="34" t="s">
        <v>32</v>
      </c>
      <c r="G1313" s="39">
        <f>ROUNDUP((Таблица1[[#This Row],[Дата представления]]-DATE(Таблица1[[#This Row],[Отчётный год]],12,31))/30.4,0)</f>
        <v>5</v>
      </c>
    </row>
    <row r="1314" spans="2:7" x14ac:dyDescent="0.25">
      <c r="B1314" s="37">
        <v>2022</v>
      </c>
      <c r="C1314" s="35" t="s">
        <v>942</v>
      </c>
      <c r="D1314" s="32" t="s">
        <v>943</v>
      </c>
      <c r="E1314" s="33" t="s">
        <v>944</v>
      </c>
      <c r="F1314" s="34" t="s">
        <v>30</v>
      </c>
      <c r="G1314" s="39">
        <f>ROUNDUP((Таблица1[[#This Row],[Дата представления]]-DATE(Таблица1[[#This Row],[Отчётный год]],12,31))/30.4,0)</f>
        <v>5</v>
      </c>
    </row>
    <row r="1315" spans="2:7" x14ac:dyDescent="0.25">
      <c r="B1315" s="37">
        <v>2022</v>
      </c>
      <c r="C1315" s="35" t="s">
        <v>1247</v>
      </c>
      <c r="D1315" s="32" t="s">
        <v>1245</v>
      </c>
      <c r="E1315" s="33" t="s">
        <v>1246</v>
      </c>
      <c r="F1315" s="34" t="s">
        <v>32</v>
      </c>
      <c r="G1315" s="39">
        <f>ROUNDUP((Таблица1[[#This Row],[Дата представления]]-DATE(Таблица1[[#This Row],[Отчётный год]],12,31))/30.4,0)</f>
        <v>5</v>
      </c>
    </row>
    <row r="1316" spans="2:7" x14ac:dyDescent="0.25">
      <c r="B1316" s="37">
        <v>2022</v>
      </c>
      <c r="C1316" s="35" t="s">
        <v>288</v>
      </c>
      <c r="D1316" s="32" t="s">
        <v>289</v>
      </c>
      <c r="E1316" s="33" t="s">
        <v>290</v>
      </c>
      <c r="F1316" s="34" t="s">
        <v>30</v>
      </c>
      <c r="G1316" s="39">
        <f>ROUNDUP((Таблица1[[#This Row],[Дата представления]]-DATE(Таблица1[[#This Row],[Отчётный год]],12,31))/30.4,0)</f>
        <v>5</v>
      </c>
    </row>
    <row r="1317" spans="2:7" x14ac:dyDescent="0.25">
      <c r="B1317" s="37">
        <v>2022</v>
      </c>
      <c r="C1317" s="35" t="s">
        <v>291</v>
      </c>
      <c r="D1317" s="32" t="s">
        <v>289</v>
      </c>
      <c r="E1317" s="33" t="s">
        <v>290</v>
      </c>
      <c r="F1317" s="34" t="s">
        <v>32</v>
      </c>
      <c r="G1317" s="39">
        <f>ROUNDUP((Таблица1[[#This Row],[Дата представления]]-DATE(Таблица1[[#This Row],[Отчётный год]],12,31))/30.4,0)</f>
        <v>5</v>
      </c>
    </row>
    <row r="1318" spans="2:7" x14ac:dyDescent="0.25">
      <c r="B1318" s="37">
        <v>2022</v>
      </c>
      <c r="C1318" s="35" t="s">
        <v>581</v>
      </c>
      <c r="D1318" s="32" t="s">
        <v>579</v>
      </c>
      <c r="E1318" s="33" t="s">
        <v>580</v>
      </c>
      <c r="F1318" s="34" t="s">
        <v>32</v>
      </c>
      <c r="G1318" s="39">
        <f>ROUNDUP((Таблица1[[#This Row],[Дата представления]]-DATE(Таблица1[[#This Row],[Отчётный год]],12,31))/30.4,0)</f>
        <v>5</v>
      </c>
    </row>
    <row r="1319" spans="2:7" x14ac:dyDescent="0.25">
      <c r="B1319" s="37">
        <v>2022</v>
      </c>
      <c r="C1319" s="35" t="s">
        <v>1167</v>
      </c>
      <c r="D1319" s="32" t="s">
        <v>1165</v>
      </c>
      <c r="E1319" s="33" t="s">
        <v>1166</v>
      </c>
      <c r="F1319" s="34" t="s">
        <v>32</v>
      </c>
      <c r="G1319" s="39">
        <f>ROUNDUP((Таблица1[[#This Row],[Дата представления]]-DATE(Таблица1[[#This Row],[Отчётный год]],12,31))/30.4,0)</f>
        <v>5</v>
      </c>
    </row>
    <row r="1320" spans="2:7" x14ac:dyDescent="0.25">
      <c r="B1320" s="37">
        <v>2022</v>
      </c>
      <c r="C1320" s="35" t="s">
        <v>589</v>
      </c>
      <c r="D1320" s="32" t="s">
        <v>587</v>
      </c>
      <c r="E1320" s="33" t="s">
        <v>588</v>
      </c>
      <c r="F1320" s="34" t="s">
        <v>32</v>
      </c>
      <c r="G1320" s="39">
        <f>ROUNDUP((Таблица1[[#This Row],[Дата представления]]-DATE(Таблица1[[#This Row],[Отчётный год]],12,31))/30.4,0)</f>
        <v>5</v>
      </c>
    </row>
    <row r="1321" spans="2:7" x14ac:dyDescent="0.25">
      <c r="B1321" s="37">
        <v>2022</v>
      </c>
      <c r="C1321" s="35" t="s">
        <v>773</v>
      </c>
      <c r="D1321" s="32" t="s">
        <v>771</v>
      </c>
      <c r="E1321" s="33" t="s">
        <v>772</v>
      </c>
      <c r="F1321" s="34" t="s">
        <v>32</v>
      </c>
      <c r="G1321" s="39">
        <f>ROUNDUP((Таблица1[[#This Row],[Дата представления]]-DATE(Таблица1[[#This Row],[Отчётный год]],12,31))/30.4,0)</f>
        <v>5</v>
      </c>
    </row>
    <row r="1322" spans="2:7" x14ac:dyDescent="0.25">
      <c r="B1322" s="37">
        <v>2022</v>
      </c>
      <c r="C1322" s="35" t="s">
        <v>770</v>
      </c>
      <c r="D1322" s="32" t="s">
        <v>771</v>
      </c>
      <c r="E1322" s="33" t="s">
        <v>772</v>
      </c>
      <c r="F1322" s="34" t="s">
        <v>30</v>
      </c>
      <c r="G1322" s="39">
        <f>ROUNDUP((Таблица1[[#This Row],[Дата представления]]-DATE(Таблица1[[#This Row],[Отчётный год]],12,31))/30.4,0)</f>
        <v>5</v>
      </c>
    </row>
    <row r="1323" spans="2:7" x14ac:dyDescent="0.25">
      <c r="B1323" s="37">
        <v>2022</v>
      </c>
      <c r="C1323" s="35" t="s">
        <v>167</v>
      </c>
      <c r="D1323" s="32" t="s">
        <v>165</v>
      </c>
      <c r="E1323" s="33" t="s">
        <v>166</v>
      </c>
      <c r="F1323" s="34" t="s">
        <v>32</v>
      </c>
      <c r="G1323" s="39">
        <f>ROUNDUP((Таблица1[[#This Row],[Дата представления]]-DATE(Таблица1[[#This Row],[Отчётный год]],12,31))/30.4,0)</f>
        <v>5</v>
      </c>
    </row>
    <row r="1324" spans="2:7" x14ac:dyDescent="0.25">
      <c r="B1324" s="37">
        <v>2022</v>
      </c>
      <c r="C1324" s="35" t="s">
        <v>164</v>
      </c>
      <c r="D1324" s="32" t="s">
        <v>165</v>
      </c>
      <c r="E1324" s="33" t="s">
        <v>166</v>
      </c>
      <c r="F1324" s="34" t="s">
        <v>30</v>
      </c>
      <c r="G1324" s="39">
        <f>ROUNDUP((Таблица1[[#This Row],[Дата представления]]-DATE(Таблица1[[#This Row],[Отчётный год]],12,31))/30.4,0)</f>
        <v>5</v>
      </c>
    </row>
    <row r="1325" spans="2:7" x14ac:dyDescent="0.25">
      <c r="B1325" s="37">
        <v>2022</v>
      </c>
      <c r="C1325" s="35" t="s">
        <v>415</v>
      </c>
      <c r="D1325" s="32" t="s">
        <v>413</v>
      </c>
      <c r="E1325" s="33" t="s">
        <v>414</v>
      </c>
      <c r="F1325" s="34" t="s">
        <v>32</v>
      </c>
      <c r="G1325" s="39">
        <f>ROUNDUP((Таблица1[[#This Row],[Дата представления]]-DATE(Таблица1[[#This Row],[Отчётный год]],12,31))/30.4,0)</f>
        <v>5</v>
      </c>
    </row>
    <row r="1326" spans="2:7" x14ac:dyDescent="0.25">
      <c r="B1326" s="37">
        <v>2022</v>
      </c>
      <c r="C1326" s="35" t="s">
        <v>969</v>
      </c>
      <c r="D1326" s="32" t="s">
        <v>967</v>
      </c>
      <c r="E1326" s="33" t="s">
        <v>968</v>
      </c>
      <c r="F1326" s="34" t="s">
        <v>32</v>
      </c>
      <c r="G1326" s="39">
        <f>ROUNDUP((Таблица1[[#This Row],[Дата представления]]-DATE(Таблица1[[#This Row],[Отчётный год]],12,31))/30.4,0)</f>
        <v>5</v>
      </c>
    </row>
    <row r="1327" spans="2:7" x14ac:dyDescent="0.25">
      <c r="B1327" s="37">
        <v>2022</v>
      </c>
      <c r="C1327" s="35" t="s">
        <v>215</v>
      </c>
      <c r="D1327" s="32" t="s">
        <v>213</v>
      </c>
      <c r="E1327" s="33" t="s">
        <v>214</v>
      </c>
      <c r="F1327" s="34" t="s">
        <v>32</v>
      </c>
      <c r="G1327" s="39">
        <f>ROUNDUP((Таблица1[[#This Row],[Дата представления]]-DATE(Таблица1[[#This Row],[Отчётный год]],12,31))/30.4,0)</f>
        <v>5</v>
      </c>
    </row>
    <row r="1328" spans="2:7" x14ac:dyDescent="0.25">
      <c r="B1328" s="37">
        <v>2022</v>
      </c>
      <c r="C1328" s="35" t="s">
        <v>966</v>
      </c>
      <c r="D1328" s="32" t="s">
        <v>967</v>
      </c>
      <c r="E1328" s="33" t="s">
        <v>968</v>
      </c>
      <c r="F1328" s="34" t="s">
        <v>30</v>
      </c>
      <c r="G1328" s="39">
        <f>ROUNDUP((Таблица1[[#This Row],[Дата представления]]-DATE(Таблица1[[#This Row],[Отчётный год]],12,31))/30.4,0)</f>
        <v>5</v>
      </c>
    </row>
    <row r="1329" spans="2:7" x14ac:dyDescent="0.25">
      <c r="B1329" s="37">
        <v>2022</v>
      </c>
      <c r="C1329" s="35" t="s">
        <v>283</v>
      </c>
      <c r="D1329" s="32" t="s">
        <v>281</v>
      </c>
      <c r="E1329" s="33" t="s">
        <v>282</v>
      </c>
      <c r="F1329" s="34" t="s">
        <v>32</v>
      </c>
      <c r="G1329" s="39">
        <f>ROUNDUP((Таблица1[[#This Row],[Дата представления]]-DATE(Таблица1[[#This Row],[Отчётный год]],12,31))/30.4,0)</f>
        <v>5</v>
      </c>
    </row>
    <row r="1330" spans="2:7" x14ac:dyDescent="0.25">
      <c r="B1330" s="37">
        <v>2022</v>
      </c>
      <c r="C1330" s="35" t="s">
        <v>475</v>
      </c>
      <c r="D1330" s="32" t="s">
        <v>473</v>
      </c>
      <c r="E1330" s="33" t="s">
        <v>474</v>
      </c>
      <c r="F1330" s="34" t="s">
        <v>32</v>
      </c>
      <c r="G1330" s="39">
        <f>ROUNDUP((Таблица1[[#This Row],[Дата представления]]-DATE(Таблица1[[#This Row],[Отчётный год]],12,31))/30.4,0)</f>
        <v>5</v>
      </c>
    </row>
    <row r="1331" spans="2:7" x14ac:dyDescent="0.25">
      <c r="B1331" s="37">
        <v>2022</v>
      </c>
      <c r="C1331" s="35" t="s">
        <v>1227</v>
      </c>
      <c r="D1331" s="32" t="s">
        <v>1225</v>
      </c>
      <c r="E1331" s="33" t="s">
        <v>1226</v>
      </c>
      <c r="F1331" s="34" t="s">
        <v>32</v>
      </c>
      <c r="G1331" s="39">
        <f>ROUNDUP((Таблица1[[#This Row],[Дата представления]]-DATE(Таблица1[[#This Row],[Отчётный год]],12,31))/30.4,0)</f>
        <v>5</v>
      </c>
    </row>
    <row r="1332" spans="2:7" x14ac:dyDescent="0.25">
      <c r="B1332" s="37">
        <v>2022</v>
      </c>
      <c r="C1332" s="35" t="s">
        <v>1224</v>
      </c>
      <c r="D1332" s="32" t="s">
        <v>1225</v>
      </c>
      <c r="E1332" s="33" t="s">
        <v>1226</v>
      </c>
      <c r="F1332" s="34" t="s">
        <v>30</v>
      </c>
      <c r="G1332" s="39">
        <f>ROUNDUP((Таблица1[[#This Row],[Дата представления]]-DATE(Таблица1[[#This Row],[Отчётный год]],12,31))/30.4,0)</f>
        <v>5</v>
      </c>
    </row>
    <row r="1333" spans="2:7" x14ac:dyDescent="0.25">
      <c r="B1333" s="37">
        <v>2022</v>
      </c>
      <c r="C1333" s="35" t="s">
        <v>1423</v>
      </c>
      <c r="D1333" s="32" t="s">
        <v>1421</v>
      </c>
      <c r="E1333" s="33" t="s">
        <v>1422</v>
      </c>
      <c r="F1333" s="34" t="s">
        <v>32</v>
      </c>
      <c r="G1333" s="39">
        <f>ROUNDUP((Таблица1[[#This Row],[Дата представления]]-DATE(Таблица1[[#This Row],[Отчётный год]],12,31))/30.4,0)</f>
        <v>5</v>
      </c>
    </row>
    <row r="1334" spans="2:7" x14ac:dyDescent="0.25">
      <c r="B1334" s="37">
        <v>2022</v>
      </c>
      <c r="C1334" s="35" t="s">
        <v>645</v>
      </c>
      <c r="D1334" s="32" t="s">
        <v>643</v>
      </c>
      <c r="E1334" s="33" t="s">
        <v>644</v>
      </c>
      <c r="F1334" s="34" t="s">
        <v>32</v>
      </c>
      <c r="G1334" s="39">
        <f>ROUNDUP((Таблица1[[#This Row],[Дата представления]]-DATE(Таблица1[[#This Row],[Отчётный год]],12,31))/30.4,0)</f>
        <v>5</v>
      </c>
    </row>
    <row r="1335" spans="2:7" x14ac:dyDescent="0.25">
      <c r="B1335" s="37">
        <v>2022</v>
      </c>
      <c r="C1335" s="35" t="s">
        <v>565</v>
      </c>
      <c r="D1335" s="32" t="s">
        <v>563</v>
      </c>
      <c r="E1335" s="33" t="s">
        <v>564</v>
      </c>
      <c r="F1335" s="34" t="s">
        <v>32</v>
      </c>
      <c r="G1335" s="39">
        <f>ROUNDUP((Таблица1[[#This Row],[Дата представления]]-DATE(Таблица1[[#This Row],[Отчётный год]],12,31))/30.4,0)</f>
        <v>5</v>
      </c>
    </row>
    <row r="1336" spans="2:7" x14ac:dyDescent="0.25">
      <c r="B1336" s="37">
        <v>2022</v>
      </c>
      <c r="C1336" s="35" t="s">
        <v>673</v>
      </c>
      <c r="D1336" s="32" t="s">
        <v>671</v>
      </c>
      <c r="E1336" s="33" t="s">
        <v>672</v>
      </c>
      <c r="F1336" s="34" t="s">
        <v>32</v>
      </c>
      <c r="G1336" s="39">
        <f>ROUNDUP((Таблица1[[#This Row],[Дата представления]]-DATE(Таблица1[[#This Row],[Отчётный год]],12,31))/30.4,0)</f>
        <v>5</v>
      </c>
    </row>
    <row r="1337" spans="2:7" x14ac:dyDescent="0.25">
      <c r="B1337" s="37">
        <v>2022</v>
      </c>
      <c r="C1337" s="35" t="s">
        <v>670</v>
      </c>
      <c r="D1337" s="32" t="s">
        <v>671</v>
      </c>
      <c r="E1337" s="33" t="s">
        <v>672</v>
      </c>
      <c r="F1337" s="34" t="s">
        <v>30</v>
      </c>
      <c r="G1337" s="39">
        <f>ROUNDUP((Таблица1[[#This Row],[Дата представления]]-DATE(Таблица1[[#This Row],[Отчётный год]],12,31))/30.4,0)</f>
        <v>5</v>
      </c>
    </row>
    <row r="1338" spans="2:7" x14ac:dyDescent="0.25">
      <c r="B1338" s="37">
        <v>2022</v>
      </c>
      <c r="C1338" s="35" t="s">
        <v>1100</v>
      </c>
      <c r="D1338" s="32" t="s">
        <v>1098</v>
      </c>
      <c r="E1338" s="33" t="s">
        <v>1099</v>
      </c>
      <c r="F1338" s="34" t="s">
        <v>32</v>
      </c>
      <c r="G1338" s="39">
        <f>ROUNDUP((Таблица1[[#This Row],[Дата представления]]-DATE(Таблица1[[#This Row],[Отчётный год]],12,31))/30.4,0)</f>
        <v>5</v>
      </c>
    </row>
    <row r="1339" spans="2:7" x14ac:dyDescent="0.25">
      <c r="B1339" s="37">
        <v>2022</v>
      </c>
      <c r="C1339" s="35" t="s">
        <v>1097</v>
      </c>
      <c r="D1339" s="32" t="s">
        <v>1098</v>
      </c>
      <c r="E1339" s="33" t="s">
        <v>1099</v>
      </c>
      <c r="F1339" s="34" t="s">
        <v>30</v>
      </c>
      <c r="G1339" s="39">
        <f>ROUNDUP((Таблица1[[#This Row],[Дата представления]]-DATE(Таблица1[[#This Row],[Отчётный год]],12,31))/30.4,0)</f>
        <v>5</v>
      </c>
    </row>
    <row r="1340" spans="2:7" x14ac:dyDescent="0.25">
      <c r="B1340" s="37">
        <v>2022</v>
      </c>
      <c r="C1340" s="35" t="s">
        <v>1427</v>
      </c>
      <c r="D1340" s="32" t="s">
        <v>1425</v>
      </c>
      <c r="E1340" s="33" t="s">
        <v>1426</v>
      </c>
      <c r="F1340" s="34" t="s">
        <v>32</v>
      </c>
      <c r="G1340" s="39">
        <f>ROUNDUP((Таблица1[[#This Row],[Дата представления]]-DATE(Таблица1[[#This Row],[Отчётный год]],12,31))/30.4,0)</f>
        <v>5</v>
      </c>
    </row>
    <row r="1341" spans="2:7" x14ac:dyDescent="0.25">
      <c r="B1341" s="37">
        <v>2022</v>
      </c>
      <c r="C1341" s="35" t="s">
        <v>1424</v>
      </c>
      <c r="D1341" s="32" t="s">
        <v>1425</v>
      </c>
      <c r="E1341" s="33" t="s">
        <v>1426</v>
      </c>
      <c r="F1341" s="34" t="s">
        <v>30</v>
      </c>
      <c r="G1341" s="39">
        <f>ROUNDUP((Таблица1[[#This Row],[Дата представления]]-DATE(Таблица1[[#This Row],[Отчётный год]],12,31))/30.4,0)</f>
        <v>5</v>
      </c>
    </row>
    <row r="1342" spans="2:7" x14ac:dyDescent="0.25">
      <c r="B1342" s="37">
        <v>2022</v>
      </c>
      <c r="C1342" s="35" t="s">
        <v>472</v>
      </c>
      <c r="D1342" s="32" t="s">
        <v>473</v>
      </c>
      <c r="E1342" s="33" t="s">
        <v>474</v>
      </c>
      <c r="F1342" s="34" t="s">
        <v>30</v>
      </c>
      <c r="G1342" s="39">
        <f>ROUNDUP((Таблица1[[#This Row],[Дата представления]]-DATE(Таблица1[[#This Row],[Отчётный год]],12,31))/30.4,0)</f>
        <v>5</v>
      </c>
    </row>
    <row r="1343" spans="2:7" x14ac:dyDescent="0.25">
      <c r="B1343" s="37">
        <v>2022</v>
      </c>
      <c r="C1343" s="35" t="s">
        <v>997</v>
      </c>
      <c r="D1343" s="32" t="s">
        <v>995</v>
      </c>
      <c r="E1343" s="33" t="s">
        <v>996</v>
      </c>
      <c r="F1343" s="34" t="s">
        <v>32</v>
      </c>
      <c r="G1343" s="39">
        <f>ROUNDUP((Таблица1[[#This Row],[Дата представления]]-DATE(Таблица1[[#This Row],[Отчётный год]],12,31))/30.4,0)</f>
        <v>5</v>
      </c>
    </row>
    <row r="1344" spans="2:7" x14ac:dyDescent="0.25">
      <c r="B1344" s="37">
        <v>2022</v>
      </c>
      <c r="C1344" s="35" t="s">
        <v>436</v>
      </c>
      <c r="D1344" s="32" t="s">
        <v>437</v>
      </c>
      <c r="E1344" s="33" t="s">
        <v>438</v>
      </c>
      <c r="F1344" s="34" t="s">
        <v>30</v>
      </c>
      <c r="G1344" s="39">
        <f>ROUNDUP((Таблица1[[#This Row],[Дата представления]]-DATE(Таблица1[[#This Row],[Отчётный год]],12,31))/30.4,0)</f>
        <v>5</v>
      </c>
    </row>
    <row r="1345" spans="2:7" x14ac:dyDescent="0.25">
      <c r="B1345" s="37">
        <v>2022</v>
      </c>
      <c r="C1345" s="35" t="s">
        <v>1072</v>
      </c>
      <c r="D1345" s="32" t="s">
        <v>1070</v>
      </c>
      <c r="E1345" s="33" t="s">
        <v>1071</v>
      </c>
      <c r="F1345" s="34" t="s">
        <v>32</v>
      </c>
      <c r="G1345" s="39">
        <f>ROUNDUP((Таблица1[[#This Row],[Дата представления]]-DATE(Таблица1[[#This Row],[Отчётный год]],12,31))/30.4,0)</f>
        <v>5</v>
      </c>
    </row>
    <row r="1346" spans="2:7" x14ac:dyDescent="0.25">
      <c r="B1346" s="37">
        <v>2022</v>
      </c>
      <c r="C1346" s="35" t="s">
        <v>191</v>
      </c>
      <c r="D1346" s="32" t="s">
        <v>189</v>
      </c>
      <c r="E1346" s="33" t="s">
        <v>190</v>
      </c>
      <c r="F1346" s="34" t="s">
        <v>32</v>
      </c>
      <c r="G1346" s="39">
        <f>ROUNDUP((Таблица1[[#This Row],[Дата представления]]-DATE(Таблица1[[#This Row],[Отчётный год]],12,31))/30.4,0)</f>
        <v>5</v>
      </c>
    </row>
    <row r="1347" spans="2:7" x14ac:dyDescent="0.25">
      <c r="B1347" s="37">
        <v>2022</v>
      </c>
      <c r="C1347" s="35" t="s">
        <v>661</v>
      </c>
      <c r="D1347" s="32" t="s">
        <v>659</v>
      </c>
      <c r="E1347" s="33" t="s">
        <v>660</v>
      </c>
      <c r="F1347" s="34" t="s">
        <v>32</v>
      </c>
      <c r="G1347" s="39">
        <f>ROUNDUP((Таблица1[[#This Row],[Дата представления]]-DATE(Таблица1[[#This Row],[Отчётный год]],12,31))/30.4,0)</f>
        <v>5</v>
      </c>
    </row>
    <row r="1348" spans="2:7" x14ac:dyDescent="0.25">
      <c r="B1348" s="37">
        <v>2022</v>
      </c>
      <c r="C1348" s="35" t="s">
        <v>585</v>
      </c>
      <c r="D1348" s="32" t="s">
        <v>583</v>
      </c>
      <c r="E1348" s="33" t="s">
        <v>584</v>
      </c>
      <c r="F1348" s="34" t="s">
        <v>32</v>
      </c>
      <c r="G1348" s="39">
        <f>ROUNDUP((Таблица1[[#This Row],[Дата представления]]-DATE(Таблица1[[#This Row],[Отчётный год]],12,31))/30.4,0)</f>
        <v>5</v>
      </c>
    </row>
    <row r="1349" spans="2:7" x14ac:dyDescent="0.25">
      <c r="B1349" s="37">
        <v>2022</v>
      </c>
      <c r="C1349" s="35" t="s">
        <v>547</v>
      </c>
      <c r="D1349" s="32" t="s">
        <v>545</v>
      </c>
      <c r="E1349" s="33" t="s">
        <v>546</v>
      </c>
      <c r="F1349" s="34" t="s">
        <v>32</v>
      </c>
      <c r="G1349" s="39">
        <f>ROUNDUP((Таблица1[[#This Row],[Дата представления]]-DATE(Таблица1[[#This Row],[Отчётный год]],12,31))/30.4,0)</f>
        <v>5</v>
      </c>
    </row>
    <row r="1350" spans="2:7" x14ac:dyDescent="0.25">
      <c r="B1350" s="37">
        <v>2022</v>
      </c>
      <c r="C1350" s="35" t="s">
        <v>299</v>
      </c>
      <c r="D1350" s="32" t="s">
        <v>297</v>
      </c>
      <c r="E1350" s="33" t="s">
        <v>298</v>
      </c>
      <c r="F1350" s="34" t="s">
        <v>32</v>
      </c>
      <c r="G1350" s="39">
        <f>ROUNDUP((Таблица1[[#This Row],[Дата представления]]-DATE(Таблица1[[#This Row],[Отчётный год]],12,31))/30.4,0)</f>
        <v>5</v>
      </c>
    </row>
    <row r="1351" spans="2:7" x14ac:dyDescent="0.25">
      <c r="B1351" s="37">
        <v>2022</v>
      </c>
      <c r="C1351" s="35" t="s">
        <v>91</v>
      </c>
      <c r="D1351" s="32" t="s">
        <v>89</v>
      </c>
      <c r="E1351" s="33" t="s">
        <v>90</v>
      </c>
      <c r="F1351" s="34" t="s">
        <v>32</v>
      </c>
      <c r="G1351" s="39">
        <f>ROUNDUP((Таблица1[[#This Row],[Дата представления]]-DATE(Таблица1[[#This Row],[Отчётный год]],12,31))/30.4,0)</f>
        <v>5</v>
      </c>
    </row>
    <row r="1352" spans="2:7" x14ac:dyDescent="0.25">
      <c r="B1352" s="37">
        <v>2022</v>
      </c>
      <c r="C1352" s="35" t="s">
        <v>259</v>
      </c>
      <c r="D1352" s="32" t="s">
        <v>257</v>
      </c>
      <c r="E1352" s="33" t="s">
        <v>258</v>
      </c>
      <c r="F1352" s="34" t="s">
        <v>32</v>
      </c>
      <c r="G1352" s="39">
        <f>ROUNDUP((Таблица1[[#This Row],[Дата представления]]-DATE(Таблица1[[#This Row],[Отчётный год]],12,31))/30.4,0)</f>
        <v>5</v>
      </c>
    </row>
    <row r="1353" spans="2:7" x14ac:dyDescent="0.25">
      <c r="B1353" s="37">
        <v>2022</v>
      </c>
      <c r="C1353" s="35" t="s">
        <v>1343</v>
      </c>
      <c r="D1353" s="32" t="s">
        <v>1341</v>
      </c>
      <c r="E1353" s="33" t="s">
        <v>1342</v>
      </c>
      <c r="F1353" s="34" t="s">
        <v>32</v>
      </c>
      <c r="G1353" s="39">
        <f>ROUNDUP((Таблица1[[#This Row],[Дата представления]]-DATE(Таблица1[[#This Row],[Отчётный год]],12,31))/30.4,0)</f>
        <v>5</v>
      </c>
    </row>
    <row r="1354" spans="2:7" x14ac:dyDescent="0.25">
      <c r="B1354" s="37">
        <v>2022</v>
      </c>
      <c r="C1354" s="35" t="s">
        <v>183</v>
      </c>
      <c r="D1354" s="32" t="s">
        <v>181</v>
      </c>
      <c r="E1354" s="33" t="s">
        <v>182</v>
      </c>
      <c r="F1354" s="34" t="s">
        <v>32</v>
      </c>
      <c r="G1354" s="39">
        <f>ROUNDUP((Таблица1[[#This Row],[Дата представления]]-DATE(Таблица1[[#This Row],[Отчётный год]],12,31))/30.4,0)</f>
        <v>5</v>
      </c>
    </row>
    <row r="1355" spans="2:7" x14ac:dyDescent="0.25">
      <c r="B1355" s="37">
        <v>2022</v>
      </c>
      <c r="C1355" s="35" t="s">
        <v>1147</v>
      </c>
      <c r="D1355" s="32" t="s">
        <v>1145</v>
      </c>
      <c r="E1355" s="33" t="s">
        <v>1146</v>
      </c>
      <c r="F1355" s="34" t="s">
        <v>32</v>
      </c>
      <c r="G1355" s="39">
        <f>ROUNDUP((Таблица1[[#This Row],[Дата представления]]-DATE(Таблица1[[#This Row],[Отчётный год]],12,31))/30.4,0)</f>
        <v>5</v>
      </c>
    </row>
    <row r="1356" spans="2:7" x14ac:dyDescent="0.25">
      <c r="B1356" s="37">
        <v>2022</v>
      </c>
      <c r="C1356" s="35" t="s">
        <v>1263</v>
      </c>
      <c r="D1356" s="32" t="s">
        <v>1261</v>
      </c>
      <c r="E1356" s="33" t="s">
        <v>1262</v>
      </c>
      <c r="F1356" s="34" t="s">
        <v>32</v>
      </c>
      <c r="G1356" s="39">
        <f>ROUNDUP((Таблица1[[#This Row],[Дата представления]]-DATE(Таблица1[[#This Row],[Отчётный год]],12,31))/30.4,0)</f>
        <v>5</v>
      </c>
    </row>
    <row r="1357" spans="2:7" x14ac:dyDescent="0.25">
      <c r="B1357" s="37">
        <v>2022</v>
      </c>
      <c r="C1357" s="35" t="s">
        <v>1037</v>
      </c>
      <c r="D1357" s="32" t="s">
        <v>1038</v>
      </c>
      <c r="E1357" s="33" t="s">
        <v>1039</v>
      </c>
      <c r="F1357" s="34" t="s">
        <v>30</v>
      </c>
      <c r="G1357" s="39">
        <f>ROUNDUP((Таблица1[[#This Row],[Дата представления]]-DATE(Таблица1[[#This Row],[Отчётный год]],12,31))/30.4,0)</f>
        <v>5</v>
      </c>
    </row>
    <row r="1358" spans="2:7" x14ac:dyDescent="0.25">
      <c r="B1358" s="37">
        <v>2022</v>
      </c>
      <c r="C1358" s="35" t="s">
        <v>1040</v>
      </c>
      <c r="D1358" s="32" t="s">
        <v>1038</v>
      </c>
      <c r="E1358" s="33" t="s">
        <v>1039</v>
      </c>
      <c r="F1358" s="34" t="s">
        <v>32</v>
      </c>
      <c r="G1358" s="39">
        <f>ROUNDUP((Таблица1[[#This Row],[Дата представления]]-DATE(Таблица1[[#This Row],[Отчётный год]],12,31))/30.4,0)</f>
        <v>5</v>
      </c>
    </row>
    <row r="1359" spans="2:7" x14ac:dyDescent="0.25">
      <c r="B1359" s="37">
        <v>2022</v>
      </c>
      <c r="C1359" s="35" t="s">
        <v>231</v>
      </c>
      <c r="D1359" s="32" t="s">
        <v>229</v>
      </c>
      <c r="E1359" s="33" t="s">
        <v>230</v>
      </c>
      <c r="F1359" s="34" t="s">
        <v>32</v>
      </c>
      <c r="G1359" s="39">
        <f>ROUNDUP((Таблица1[[#This Row],[Дата представления]]-DATE(Таблица1[[#This Row],[Отчётный год]],12,31))/30.4,0)</f>
        <v>5</v>
      </c>
    </row>
    <row r="1360" spans="2:7" x14ac:dyDescent="0.25">
      <c r="B1360" s="37">
        <v>2022</v>
      </c>
      <c r="C1360" s="35" t="s">
        <v>909</v>
      </c>
      <c r="D1360" s="32" t="s">
        <v>907</v>
      </c>
      <c r="E1360" s="33" t="s">
        <v>908</v>
      </c>
      <c r="F1360" s="34" t="s">
        <v>32</v>
      </c>
      <c r="G1360" s="39">
        <f>ROUNDUP((Таблица1[[#This Row],[Дата представления]]-DATE(Таблица1[[#This Row],[Отчётный год]],12,31))/30.4,0)</f>
        <v>5</v>
      </c>
    </row>
    <row r="1361" spans="2:7" x14ac:dyDescent="0.25">
      <c r="B1361" s="37">
        <v>2022</v>
      </c>
      <c r="C1361" s="35" t="s">
        <v>869</v>
      </c>
      <c r="D1361" s="32" t="s">
        <v>867</v>
      </c>
      <c r="E1361" s="33" t="s">
        <v>868</v>
      </c>
      <c r="F1361" s="34" t="s">
        <v>32</v>
      </c>
      <c r="G1361" s="39">
        <f>ROUNDUP((Таблица1[[#This Row],[Дата представления]]-DATE(Таблица1[[#This Row],[Отчётный год]],12,31))/30.4,0)</f>
        <v>5</v>
      </c>
    </row>
    <row r="1362" spans="2:7" x14ac:dyDescent="0.25">
      <c r="B1362" s="37">
        <v>2022</v>
      </c>
      <c r="C1362" s="35" t="s">
        <v>657</v>
      </c>
      <c r="D1362" s="32" t="s">
        <v>655</v>
      </c>
      <c r="E1362" s="33" t="s">
        <v>656</v>
      </c>
      <c r="F1362" s="34" t="s">
        <v>32</v>
      </c>
      <c r="G1362" s="39">
        <f>ROUNDUP((Таблица1[[#This Row],[Дата представления]]-DATE(Таблица1[[#This Row],[Отчётный год]],12,31))/30.4,0)</f>
        <v>5</v>
      </c>
    </row>
    <row r="1363" spans="2:7" x14ac:dyDescent="0.25">
      <c r="B1363" s="37">
        <v>2022</v>
      </c>
      <c r="C1363" s="35" t="s">
        <v>203</v>
      </c>
      <c r="D1363" s="32" t="s">
        <v>201</v>
      </c>
      <c r="E1363" s="33" t="s">
        <v>202</v>
      </c>
      <c r="F1363" s="34" t="s">
        <v>32</v>
      </c>
      <c r="G1363" s="39">
        <f>ROUNDUP((Таблица1[[#This Row],[Дата представления]]-DATE(Таблица1[[#This Row],[Отчётный год]],12,31))/30.4,0)</f>
        <v>5</v>
      </c>
    </row>
    <row r="1364" spans="2:7" x14ac:dyDescent="0.25">
      <c r="B1364" s="37">
        <v>2022</v>
      </c>
      <c r="C1364" s="35" t="s">
        <v>200</v>
      </c>
      <c r="D1364" s="32" t="s">
        <v>201</v>
      </c>
      <c r="E1364" s="33" t="s">
        <v>202</v>
      </c>
      <c r="F1364" s="34" t="s">
        <v>30</v>
      </c>
      <c r="G1364" s="39">
        <f>ROUNDUP((Таблица1[[#This Row],[Дата представления]]-DATE(Таблица1[[#This Row],[Отчётный год]],12,31))/30.4,0)</f>
        <v>5</v>
      </c>
    </row>
    <row r="1365" spans="2:7" x14ac:dyDescent="0.25">
      <c r="B1365" s="37">
        <v>2022</v>
      </c>
      <c r="C1365" s="35" t="s">
        <v>894</v>
      </c>
      <c r="D1365" s="32" t="s">
        <v>895</v>
      </c>
      <c r="E1365" s="33" t="s">
        <v>896</v>
      </c>
      <c r="F1365" s="34" t="s">
        <v>30</v>
      </c>
      <c r="G1365" s="39">
        <f>ROUNDUP((Таблица1[[#This Row],[Дата представления]]-DATE(Таблица1[[#This Row],[Отчётный год]],12,31))/30.4,0)</f>
        <v>5</v>
      </c>
    </row>
    <row r="1366" spans="2:7" x14ac:dyDescent="0.25">
      <c r="B1366" s="37">
        <v>2022</v>
      </c>
      <c r="C1366" s="35" t="s">
        <v>1239</v>
      </c>
      <c r="D1366" s="32" t="s">
        <v>1237</v>
      </c>
      <c r="E1366" s="33" t="s">
        <v>1238</v>
      </c>
      <c r="F1366" s="34" t="s">
        <v>32</v>
      </c>
      <c r="G1366" s="39">
        <f>ROUNDUP((Таблица1[[#This Row],[Дата представления]]-DATE(Таблица1[[#This Row],[Отчётный год]],12,31))/30.4,0)</f>
        <v>5</v>
      </c>
    </row>
    <row r="1367" spans="2:7" x14ac:dyDescent="0.25">
      <c r="B1367" s="37">
        <v>2022</v>
      </c>
      <c r="C1367" s="35" t="s">
        <v>897</v>
      </c>
      <c r="D1367" s="32" t="s">
        <v>895</v>
      </c>
      <c r="E1367" s="33" t="s">
        <v>896</v>
      </c>
      <c r="F1367" s="34" t="s">
        <v>32</v>
      </c>
      <c r="G1367" s="39">
        <f>ROUNDUP((Таблица1[[#This Row],[Дата представления]]-DATE(Таблица1[[#This Row],[Отчётный год]],12,31))/30.4,0)</f>
        <v>5</v>
      </c>
    </row>
    <row r="1368" spans="2:7" x14ac:dyDescent="0.25">
      <c r="B1368" s="37">
        <v>2022</v>
      </c>
      <c r="C1368" s="35" t="s">
        <v>1355</v>
      </c>
      <c r="D1368" s="32" t="s">
        <v>1353</v>
      </c>
      <c r="E1368" s="33" t="s">
        <v>1354</v>
      </c>
      <c r="F1368" s="34" t="s">
        <v>32</v>
      </c>
      <c r="G1368" s="39">
        <f>ROUNDUP((Таблица1[[#This Row],[Дата представления]]-DATE(Таблица1[[#This Row],[Отчётный год]],12,31))/30.4,0)</f>
        <v>5</v>
      </c>
    </row>
    <row r="1369" spans="2:7" x14ac:dyDescent="0.25">
      <c r="B1369" s="37">
        <v>2022</v>
      </c>
      <c r="C1369" s="35" t="s">
        <v>609</v>
      </c>
      <c r="D1369" s="32" t="s">
        <v>607</v>
      </c>
      <c r="E1369" s="33" t="s">
        <v>608</v>
      </c>
      <c r="F1369" s="34" t="s">
        <v>32</v>
      </c>
      <c r="G1369" s="39">
        <f>ROUNDUP((Таблица1[[#This Row],[Дата представления]]-DATE(Таблица1[[#This Row],[Отчётный год]],12,31))/30.4,0)</f>
        <v>5</v>
      </c>
    </row>
    <row r="1370" spans="2:7" x14ac:dyDescent="0.25">
      <c r="B1370" s="37">
        <v>2022</v>
      </c>
      <c r="C1370" s="35" t="s">
        <v>439</v>
      </c>
      <c r="D1370" s="32" t="s">
        <v>437</v>
      </c>
      <c r="E1370" s="33" t="s">
        <v>438</v>
      </c>
      <c r="F1370" s="34" t="s">
        <v>32</v>
      </c>
      <c r="G1370" s="39">
        <f>ROUNDUP((Таблица1[[#This Row],[Дата представления]]-DATE(Таблица1[[#This Row],[Отчётный год]],12,31))/30.4,0)</f>
        <v>5</v>
      </c>
    </row>
    <row r="1371" spans="2:7" x14ac:dyDescent="0.25">
      <c r="B1371" s="37">
        <v>2022</v>
      </c>
      <c r="C1371" s="35" t="s">
        <v>491</v>
      </c>
      <c r="D1371" s="32" t="s">
        <v>489</v>
      </c>
      <c r="E1371" s="33" t="s">
        <v>490</v>
      </c>
      <c r="F1371" s="34" t="s">
        <v>32</v>
      </c>
      <c r="G1371" s="39">
        <f>ROUNDUP((Таблица1[[#This Row],[Дата представления]]-DATE(Таблица1[[#This Row],[Отчётный год]],12,31))/30.4,0)</f>
        <v>5</v>
      </c>
    </row>
    <row r="1372" spans="2:7" x14ac:dyDescent="0.25">
      <c r="B1372" s="37">
        <v>2022</v>
      </c>
      <c r="C1372" s="35" t="s">
        <v>1119</v>
      </c>
      <c r="D1372" s="32" t="s">
        <v>1117</v>
      </c>
      <c r="E1372" s="33" t="s">
        <v>1118</v>
      </c>
      <c r="F1372" s="34" t="s">
        <v>32</v>
      </c>
      <c r="G1372" s="39">
        <f>ROUNDUP((Таблица1[[#This Row],[Дата представления]]-DATE(Таблица1[[#This Row],[Отчётный год]],12,31))/30.4,0)</f>
        <v>5</v>
      </c>
    </row>
    <row r="1373" spans="2:7" x14ac:dyDescent="0.25">
      <c r="B1373" s="37">
        <v>2022</v>
      </c>
      <c r="C1373" s="35" t="s">
        <v>629</v>
      </c>
      <c r="D1373" s="32" t="s">
        <v>627</v>
      </c>
      <c r="E1373" s="33" t="s">
        <v>628</v>
      </c>
      <c r="F1373" s="34" t="s">
        <v>32</v>
      </c>
      <c r="G1373" s="39">
        <f>ROUNDUP((Таблица1[[#This Row],[Дата представления]]-DATE(Таблица1[[#This Row],[Отчётный год]],12,31))/30.4,0)</f>
        <v>5</v>
      </c>
    </row>
    <row r="1374" spans="2:7" x14ac:dyDescent="0.25">
      <c r="B1374" s="37">
        <v>2022</v>
      </c>
      <c r="C1374" s="35" t="s">
        <v>769</v>
      </c>
      <c r="D1374" s="32" t="s">
        <v>767</v>
      </c>
      <c r="E1374" s="33" t="s">
        <v>768</v>
      </c>
      <c r="F1374" s="34" t="s">
        <v>32</v>
      </c>
      <c r="G1374" s="39">
        <f>ROUNDUP((Таблица1[[#This Row],[Дата представления]]-DATE(Таблица1[[#This Row],[Отчётный год]],12,31))/30.4,0)</f>
        <v>5</v>
      </c>
    </row>
    <row r="1375" spans="2:7" x14ac:dyDescent="0.25">
      <c r="B1375" s="37">
        <v>2022</v>
      </c>
      <c r="C1375" s="35" t="s">
        <v>1179</v>
      </c>
      <c r="D1375" s="32" t="s">
        <v>1177</v>
      </c>
      <c r="E1375" s="33" t="s">
        <v>1178</v>
      </c>
      <c r="F1375" s="34" t="s">
        <v>32</v>
      </c>
      <c r="G1375" s="39">
        <f>ROUNDUP((Таблица1[[#This Row],[Дата представления]]-DATE(Таблица1[[#This Row],[Отчётный год]],12,31))/30.4,0)</f>
        <v>5</v>
      </c>
    </row>
    <row r="1376" spans="2:7" x14ac:dyDescent="0.25">
      <c r="B1376" s="37">
        <v>2022</v>
      </c>
      <c r="C1376" s="35" t="s">
        <v>577</v>
      </c>
      <c r="D1376" s="32" t="s">
        <v>575</v>
      </c>
      <c r="E1376" s="33" t="s">
        <v>576</v>
      </c>
      <c r="F1376" s="34" t="s">
        <v>32</v>
      </c>
      <c r="G1376" s="39">
        <f>ROUNDUP((Таблица1[[#This Row],[Дата представления]]-DATE(Таблица1[[#This Row],[Отчётный год]],12,31))/30.4,0)</f>
        <v>5</v>
      </c>
    </row>
    <row r="1377" spans="2:7" x14ac:dyDescent="0.25">
      <c r="B1377" s="37">
        <v>2022</v>
      </c>
      <c r="C1377" s="35" t="s">
        <v>451</v>
      </c>
      <c r="D1377" s="32" t="s">
        <v>449</v>
      </c>
      <c r="E1377" s="33" t="s">
        <v>450</v>
      </c>
      <c r="F1377" s="34" t="s">
        <v>32</v>
      </c>
      <c r="G1377" s="39">
        <f>ROUNDUP((Таблица1[[#This Row],[Дата представления]]-DATE(Таблица1[[#This Row],[Отчётный год]],12,31))/30.4,0)</f>
        <v>5</v>
      </c>
    </row>
    <row r="1378" spans="2:7" x14ac:dyDescent="0.25">
      <c r="B1378" s="37">
        <v>2022</v>
      </c>
      <c r="C1378" s="35" t="s">
        <v>825</v>
      </c>
      <c r="D1378" s="32" t="s">
        <v>823</v>
      </c>
      <c r="E1378" s="33" t="s">
        <v>824</v>
      </c>
      <c r="F1378" s="34" t="s">
        <v>32</v>
      </c>
      <c r="G1378" s="39">
        <f>ROUNDUP((Таблица1[[#This Row],[Дата представления]]-DATE(Таблица1[[#This Row],[Отчётный год]],12,31))/30.4,0)</f>
        <v>5</v>
      </c>
    </row>
    <row r="1379" spans="2:7" x14ac:dyDescent="0.25">
      <c r="B1379" s="37">
        <v>2022</v>
      </c>
      <c r="C1379" s="35" t="s">
        <v>1232</v>
      </c>
      <c r="D1379" s="32" t="s">
        <v>1233</v>
      </c>
      <c r="E1379" s="33" t="s">
        <v>1234</v>
      </c>
      <c r="F1379" s="34" t="s">
        <v>30</v>
      </c>
      <c r="G1379" s="39">
        <f>ROUNDUP((Таблица1[[#This Row],[Дата представления]]-DATE(Таблица1[[#This Row],[Отчётный год]],12,31))/30.4,0)</f>
        <v>5</v>
      </c>
    </row>
    <row r="1380" spans="2:7" x14ac:dyDescent="0.25">
      <c r="B1380" s="37">
        <v>2022</v>
      </c>
      <c r="C1380" s="35" t="s">
        <v>99</v>
      </c>
      <c r="D1380" s="32" t="s">
        <v>97</v>
      </c>
      <c r="E1380" s="33" t="s">
        <v>98</v>
      </c>
      <c r="F1380" s="34" t="s">
        <v>32</v>
      </c>
      <c r="G1380" s="39">
        <f>ROUNDUP((Таблица1[[#This Row],[Дата представления]]-DATE(Таблица1[[#This Row],[Отчётный год]],12,31))/30.4,0)</f>
        <v>5</v>
      </c>
    </row>
    <row r="1381" spans="2:7" x14ac:dyDescent="0.25">
      <c r="B1381" s="37">
        <v>2022</v>
      </c>
      <c r="C1381" s="35" t="s">
        <v>1013</v>
      </c>
      <c r="D1381" s="32" t="s">
        <v>1011</v>
      </c>
      <c r="E1381" s="33" t="s">
        <v>1012</v>
      </c>
      <c r="F1381" s="34" t="s">
        <v>32</v>
      </c>
      <c r="G1381" s="39">
        <f>ROUNDUP((Таблица1[[#This Row],[Дата представления]]-DATE(Таблица1[[#This Row],[Отчётный год]],12,31))/30.4,0)</f>
        <v>5</v>
      </c>
    </row>
    <row r="1382" spans="2:7" x14ac:dyDescent="0.25">
      <c r="B1382" s="37">
        <v>2022</v>
      </c>
      <c r="C1382" s="35" t="s">
        <v>1131</v>
      </c>
      <c r="D1382" s="32" t="s">
        <v>1129</v>
      </c>
      <c r="E1382" s="33" t="s">
        <v>1130</v>
      </c>
      <c r="F1382" s="34" t="s">
        <v>32</v>
      </c>
      <c r="G1382" s="39">
        <f>ROUNDUP((Таблица1[[#This Row],[Дата представления]]-DATE(Таблица1[[#This Row],[Отчётный год]],12,31))/30.4,0)</f>
        <v>5</v>
      </c>
    </row>
    <row r="1383" spans="2:7" x14ac:dyDescent="0.25">
      <c r="B1383" s="37">
        <v>2022</v>
      </c>
      <c r="C1383" s="35" t="s">
        <v>1307</v>
      </c>
      <c r="D1383" s="32" t="s">
        <v>1305</v>
      </c>
      <c r="E1383" s="33" t="s">
        <v>1306</v>
      </c>
      <c r="F1383" s="34" t="s">
        <v>32</v>
      </c>
      <c r="G1383" s="39">
        <f>ROUNDUP((Таблица1[[#This Row],[Дата представления]]-DATE(Таблица1[[#This Row],[Отчётный год]],12,31))/30.4,0)</f>
        <v>5</v>
      </c>
    </row>
    <row r="1384" spans="2:7" x14ac:dyDescent="0.25">
      <c r="B1384" s="37">
        <v>2022</v>
      </c>
      <c r="C1384" s="35" t="s">
        <v>669</v>
      </c>
      <c r="D1384" s="32" t="s">
        <v>667</v>
      </c>
      <c r="E1384" s="33" t="s">
        <v>668</v>
      </c>
      <c r="F1384" s="34" t="s">
        <v>32</v>
      </c>
      <c r="G1384" s="39">
        <f>ROUNDUP((Таблица1[[#This Row],[Дата представления]]-DATE(Таблица1[[#This Row],[Отчётный год]],12,31))/30.4,0)</f>
        <v>5</v>
      </c>
    </row>
    <row r="1385" spans="2:7" x14ac:dyDescent="0.25">
      <c r="B1385" s="37">
        <v>2022</v>
      </c>
      <c r="C1385" s="35" t="s">
        <v>885</v>
      </c>
      <c r="D1385" s="32" t="s">
        <v>883</v>
      </c>
      <c r="E1385" s="33" t="s">
        <v>884</v>
      </c>
      <c r="F1385" s="34" t="s">
        <v>32</v>
      </c>
      <c r="G1385" s="39">
        <f>ROUNDUP((Таблица1[[#This Row],[Дата представления]]-DATE(Таблица1[[#This Row],[Отчётный год]],12,31))/30.4,0)</f>
        <v>5</v>
      </c>
    </row>
    <row r="1386" spans="2:7" x14ac:dyDescent="0.25">
      <c r="B1386" s="37">
        <v>2022</v>
      </c>
      <c r="C1386" s="35" t="s">
        <v>937</v>
      </c>
      <c r="D1386" s="32" t="s">
        <v>935</v>
      </c>
      <c r="E1386" s="33" t="s">
        <v>936</v>
      </c>
      <c r="F1386" s="34" t="s">
        <v>32</v>
      </c>
      <c r="G1386" s="39">
        <f>ROUNDUP((Таблица1[[#This Row],[Дата представления]]-DATE(Таблица1[[#This Row],[Отчётный год]],12,31))/30.4,0)</f>
        <v>5</v>
      </c>
    </row>
    <row r="1387" spans="2:7" x14ac:dyDescent="0.25">
      <c r="B1387" s="37">
        <v>2022</v>
      </c>
      <c r="C1387" s="35" t="s">
        <v>399</v>
      </c>
      <c r="D1387" s="32" t="s">
        <v>397</v>
      </c>
      <c r="E1387" s="33" t="s">
        <v>398</v>
      </c>
      <c r="F1387" s="34" t="s">
        <v>32</v>
      </c>
      <c r="G1387" s="39">
        <f>ROUNDUP((Таблица1[[#This Row],[Дата представления]]-DATE(Таблица1[[#This Row],[Отчётный год]],12,31))/30.4,0)</f>
        <v>5</v>
      </c>
    </row>
    <row r="1388" spans="2:7" x14ac:dyDescent="0.25">
      <c r="B1388" s="37">
        <v>2022</v>
      </c>
      <c r="C1388" s="35" t="s">
        <v>147</v>
      </c>
      <c r="D1388" s="32" t="s">
        <v>145</v>
      </c>
      <c r="E1388" s="33" t="s">
        <v>146</v>
      </c>
      <c r="F1388" s="34" t="s">
        <v>32</v>
      </c>
      <c r="G1388" s="39">
        <f>ROUNDUP((Таблица1[[#This Row],[Дата представления]]-DATE(Таблица1[[#This Row],[Отчётный год]],12,31))/30.4,0)</f>
        <v>5</v>
      </c>
    </row>
    <row r="1389" spans="2:7" x14ac:dyDescent="0.25">
      <c r="B1389" s="37">
        <v>2022</v>
      </c>
      <c r="C1389" s="35" t="s">
        <v>187</v>
      </c>
      <c r="D1389" s="32" t="s">
        <v>185</v>
      </c>
      <c r="E1389" s="33" t="s">
        <v>186</v>
      </c>
      <c r="F1389" s="34" t="s">
        <v>32</v>
      </c>
      <c r="G1389" s="39">
        <f>ROUNDUP((Таблица1[[#This Row],[Дата представления]]-DATE(Таблица1[[#This Row],[Отчётный год]],12,31))/30.4,0)</f>
        <v>5</v>
      </c>
    </row>
    <row r="1390" spans="2:7" x14ac:dyDescent="0.25">
      <c r="B1390" s="37">
        <v>2022</v>
      </c>
      <c r="C1390" s="35" t="s">
        <v>765</v>
      </c>
      <c r="D1390" s="32" t="s">
        <v>763</v>
      </c>
      <c r="E1390" s="33" t="s">
        <v>764</v>
      </c>
      <c r="F1390" s="34" t="s">
        <v>32</v>
      </c>
      <c r="G1390" s="39">
        <f>ROUNDUP((Таблица1[[#This Row],[Дата представления]]-DATE(Таблица1[[#This Row],[Отчётный год]],12,31))/30.4,0)</f>
        <v>5</v>
      </c>
    </row>
    <row r="1391" spans="2:7" x14ac:dyDescent="0.25">
      <c r="B1391" s="37">
        <v>2022</v>
      </c>
      <c r="C1391" s="35" t="s">
        <v>1235</v>
      </c>
      <c r="D1391" s="32" t="s">
        <v>1233</v>
      </c>
      <c r="E1391" s="33" t="s">
        <v>1234</v>
      </c>
      <c r="F1391" s="34" t="s">
        <v>32</v>
      </c>
      <c r="G1391" s="39">
        <f>ROUNDUP((Таблица1[[#This Row],[Дата представления]]-DATE(Таблица1[[#This Row],[Отчётный год]],12,31))/30.4,0)</f>
        <v>5</v>
      </c>
    </row>
    <row r="1392" spans="2:7" x14ac:dyDescent="0.25">
      <c r="B1392" s="37">
        <v>2022</v>
      </c>
      <c r="C1392" s="35" t="s">
        <v>929</v>
      </c>
      <c r="D1392" s="32" t="s">
        <v>927</v>
      </c>
      <c r="E1392" s="33" t="s">
        <v>928</v>
      </c>
      <c r="F1392" s="34" t="s">
        <v>32</v>
      </c>
      <c r="G1392" s="39">
        <f>ROUNDUP((Таблица1[[#This Row],[Дата представления]]-DATE(Таблица1[[#This Row],[Отчётный год]],12,31))/30.4,0)</f>
        <v>5</v>
      </c>
    </row>
    <row r="1393" spans="2:7" x14ac:dyDescent="0.25">
      <c r="B1393" s="37">
        <v>2022</v>
      </c>
      <c r="C1393" s="35" t="s">
        <v>1163</v>
      </c>
      <c r="D1393" s="32" t="s">
        <v>1161</v>
      </c>
      <c r="E1393" s="33" t="s">
        <v>1162</v>
      </c>
      <c r="F1393" s="34" t="s">
        <v>32</v>
      </c>
      <c r="G1393" s="39">
        <f>ROUNDUP((Таблица1[[#This Row],[Дата представления]]-DATE(Таблица1[[#This Row],[Отчётный год]],12,31))/30.4,0)</f>
        <v>5</v>
      </c>
    </row>
    <row r="1394" spans="2:7" x14ac:dyDescent="0.25">
      <c r="B1394" s="37">
        <v>2022</v>
      </c>
      <c r="C1394" s="35" t="s">
        <v>1207</v>
      </c>
      <c r="D1394" s="32" t="s">
        <v>1205</v>
      </c>
      <c r="E1394" s="33" t="s">
        <v>1206</v>
      </c>
      <c r="F1394" s="34" t="s">
        <v>32</v>
      </c>
      <c r="G1394" s="39">
        <f>ROUNDUP((Таблица1[[#This Row],[Дата представления]]-DATE(Таблица1[[#This Row],[Отчётный год]],12,31))/30.4,0)</f>
        <v>5</v>
      </c>
    </row>
    <row r="1395" spans="2:7" x14ac:dyDescent="0.25">
      <c r="B1395" s="37">
        <v>2022</v>
      </c>
      <c r="C1395" s="35" t="s">
        <v>777</v>
      </c>
      <c r="D1395" s="32" t="s">
        <v>775</v>
      </c>
      <c r="E1395" s="33" t="s">
        <v>776</v>
      </c>
      <c r="F1395" s="34" t="s">
        <v>32</v>
      </c>
      <c r="G1395" s="39">
        <f>ROUNDUP((Таблица1[[#This Row],[Дата представления]]-DATE(Таблица1[[#This Row],[Отчётный год]],12,31))/30.4,0)</f>
        <v>5</v>
      </c>
    </row>
    <row r="1396" spans="2:7" x14ac:dyDescent="0.25">
      <c r="B1396" s="37">
        <v>2022</v>
      </c>
      <c r="C1396" s="35" t="s">
        <v>1336</v>
      </c>
      <c r="D1396" s="32" t="s">
        <v>1337</v>
      </c>
      <c r="E1396" s="33" t="s">
        <v>1338</v>
      </c>
      <c r="F1396" s="34" t="s">
        <v>30</v>
      </c>
      <c r="G1396" s="39">
        <f>ROUNDUP((Таблица1[[#This Row],[Дата представления]]-DATE(Таблица1[[#This Row],[Отчётный год]],12,31))/30.4,0)</f>
        <v>5</v>
      </c>
    </row>
    <row r="1397" spans="2:7" x14ac:dyDescent="0.25">
      <c r="B1397" s="37">
        <v>2022</v>
      </c>
      <c r="C1397" s="35" t="s">
        <v>87</v>
      </c>
      <c r="D1397" s="32" t="s">
        <v>85</v>
      </c>
      <c r="E1397" s="33" t="s">
        <v>86</v>
      </c>
      <c r="F1397" s="34" t="s">
        <v>32</v>
      </c>
      <c r="G1397" s="39">
        <f>ROUNDUP((Таблица1[[#This Row],[Дата представления]]-DATE(Таблица1[[#This Row],[Отчётный год]],12,31))/30.4,0)</f>
        <v>5</v>
      </c>
    </row>
    <row r="1398" spans="2:7" x14ac:dyDescent="0.25">
      <c r="B1398" s="37">
        <v>2022</v>
      </c>
      <c r="C1398" s="35" t="s">
        <v>813</v>
      </c>
      <c r="D1398" s="32" t="s">
        <v>811</v>
      </c>
      <c r="E1398" s="33" t="s">
        <v>812</v>
      </c>
      <c r="F1398" s="34" t="s">
        <v>32</v>
      </c>
      <c r="G1398" s="39">
        <f>ROUNDUP((Таблица1[[#This Row],[Дата представления]]-DATE(Таблица1[[#This Row],[Отчётный год]],12,31))/30.4,0)</f>
        <v>5</v>
      </c>
    </row>
    <row r="1399" spans="2:7" x14ac:dyDescent="0.25">
      <c r="B1399" s="37">
        <v>2022</v>
      </c>
      <c r="C1399" s="35" t="s">
        <v>913</v>
      </c>
      <c r="D1399" s="32" t="s">
        <v>911</v>
      </c>
      <c r="E1399" s="33" t="s">
        <v>912</v>
      </c>
      <c r="F1399" s="34" t="s">
        <v>32</v>
      </c>
      <c r="G1399" s="39">
        <f>ROUNDUP((Таблица1[[#This Row],[Дата представления]]-DATE(Таблица1[[#This Row],[Отчётный год]],12,31))/30.4,0)</f>
        <v>5</v>
      </c>
    </row>
    <row r="1400" spans="2:7" x14ac:dyDescent="0.25">
      <c r="B1400" s="37">
        <v>2022</v>
      </c>
      <c r="C1400" s="35" t="s">
        <v>1339</v>
      </c>
      <c r="D1400" s="32" t="s">
        <v>1337</v>
      </c>
      <c r="E1400" s="33" t="s">
        <v>1338</v>
      </c>
      <c r="F1400" s="34" t="s">
        <v>32</v>
      </c>
      <c r="G1400" s="39">
        <f>ROUNDUP((Таблица1[[#This Row],[Дата представления]]-DATE(Таблица1[[#This Row],[Отчётный год]],12,31))/30.4,0)</f>
        <v>5</v>
      </c>
    </row>
    <row r="1401" spans="2:7" x14ac:dyDescent="0.25">
      <c r="B1401" s="37">
        <v>2022</v>
      </c>
      <c r="C1401" s="35" t="s">
        <v>953</v>
      </c>
      <c r="D1401" s="32" t="s">
        <v>951</v>
      </c>
      <c r="E1401" s="33" t="s">
        <v>952</v>
      </c>
      <c r="F1401" s="34" t="s">
        <v>32</v>
      </c>
      <c r="G1401" s="39">
        <f>ROUNDUP((Таблица1[[#This Row],[Дата представления]]-DATE(Таблица1[[#This Row],[Отчётный год]],12,31))/30.4,0)</f>
        <v>4</v>
      </c>
    </row>
    <row r="1402" spans="2:7" x14ac:dyDescent="0.25">
      <c r="B1402" s="37">
        <v>2022</v>
      </c>
      <c r="C1402" s="35" t="s">
        <v>1143</v>
      </c>
      <c r="D1402" s="32" t="s">
        <v>1141</v>
      </c>
      <c r="E1402" s="33" t="s">
        <v>1142</v>
      </c>
      <c r="F1402" s="34" t="s">
        <v>32</v>
      </c>
      <c r="G1402" s="39">
        <f>ROUNDUP((Таблица1[[#This Row],[Дата представления]]-DATE(Таблица1[[#This Row],[Отчётный год]],12,31))/30.4,0)</f>
        <v>4</v>
      </c>
    </row>
    <row r="1403" spans="2:7" x14ac:dyDescent="0.25">
      <c r="B1403" s="37">
        <v>2022</v>
      </c>
      <c r="C1403" s="35" t="s">
        <v>933</v>
      </c>
      <c r="D1403" s="32" t="s">
        <v>931</v>
      </c>
      <c r="E1403" s="33" t="s">
        <v>932</v>
      </c>
      <c r="F1403" s="34" t="s">
        <v>32</v>
      </c>
      <c r="G1403" s="39">
        <f>ROUNDUP((Таблица1[[#This Row],[Дата представления]]-DATE(Таблица1[[#This Row],[Отчётный год]],12,31))/30.4,0)</f>
        <v>4</v>
      </c>
    </row>
    <row r="1404" spans="2:7" x14ac:dyDescent="0.25">
      <c r="B1404" s="37">
        <v>2022</v>
      </c>
      <c r="C1404" s="35" t="s">
        <v>307</v>
      </c>
      <c r="D1404" s="32" t="s">
        <v>305</v>
      </c>
      <c r="E1404" s="33" t="s">
        <v>306</v>
      </c>
      <c r="F1404" s="34" t="s">
        <v>32</v>
      </c>
      <c r="G1404" s="39">
        <f>ROUNDUP((Таблица1[[#This Row],[Дата представления]]-DATE(Таблица1[[#This Row],[Отчётный год]],12,31))/30.4,0)</f>
        <v>4</v>
      </c>
    </row>
    <row r="1405" spans="2:7" x14ac:dyDescent="0.25">
      <c r="B1405" s="37">
        <v>2022</v>
      </c>
      <c r="C1405" s="35" t="s">
        <v>761</v>
      </c>
      <c r="D1405" s="32" t="s">
        <v>759</v>
      </c>
      <c r="E1405" s="33" t="s">
        <v>760</v>
      </c>
      <c r="F1405" s="34" t="s">
        <v>32</v>
      </c>
      <c r="G1405" s="39">
        <f>ROUNDUP((Таблица1[[#This Row],[Дата представления]]-DATE(Таблица1[[#This Row],[Отчётный год]],12,31))/30.4,0)</f>
        <v>4</v>
      </c>
    </row>
    <row r="1406" spans="2:7" x14ac:dyDescent="0.25">
      <c r="B1406" s="37">
        <v>2022</v>
      </c>
      <c r="C1406" s="35" t="s">
        <v>1139</v>
      </c>
      <c r="D1406" s="32" t="s">
        <v>1137</v>
      </c>
      <c r="E1406" s="33" t="s">
        <v>1138</v>
      </c>
      <c r="F1406" s="34" t="s">
        <v>32</v>
      </c>
      <c r="G1406" s="39">
        <f>ROUNDUP((Таблица1[[#This Row],[Дата представления]]-DATE(Таблица1[[#This Row],[Отчётный год]],12,31))/30.4,0)</f>
        <v>4</v>
      </c>
    </row>
    <row r="1407" spans="2:7" x14ac:dyDescent="0.25">
      <c r="B1407" s="37">
        <v>2022</v>
      </c>
      <c r="C1407" s="35" t="s">
        <v>335</v>
      </c>
      <c r="D1407" s="32" t="s">
        <v>333</v>
      </c>
      <c r="E1407" s="33" t="s">
        <v>334</v>
      </c>
      <c r="F1407" s="34" t="s">
        <v>32</v>
      </c>
      <c r="G1407" s="39">
        <f>ROUNDUP((Таблица1[[#This Row],[Дата представления]]-DATE(Таблица1[[#This Row],[Отчётный год]],12,31))/30.4,0)</f>
        <v>4</v>
      </c>
    </row>
    <row r="1408" spans="2:7" x14ac:dyDescent="0.25">
      <c r="B1408" s="37">
        <v>2022</v>
      </c>
      <c r="C1408" s="35" t="s">
        <v>1415</v>
      </c>
      <c r="D1408" s="32" t="s">
        <v>1413</v>
      </c>
      <c r="E1408" s="33" t="s">
        <v>1414</v>
      </c>
      <c r="F1408" s="34" t="s">
        <v>32</v>
      </c>
      <c r="G1408" s="39">
        <f>ROUNDUP((Таблица1[[#This Row],[Дата представления]]-DATE(Таблица1[[#This Row],[Отчётный год]],12,31))/30.4,0)</f>
        <v>4</v>
      </c>
    </row>
    <row r="1409" spans="2:7" x14ac:dyDescent="0.25">
      <c r="B1409" s="37">
        <v>2022</v>
      </c>
      <c r="C1409" s="35" t="s">
        <v>949</v>
      </c>
      <c r="D1409" s="32" t="s">
        <v>947</v>
      </c>
      <c r="E1409" s="33" t="s">
        <v>948</v>
      </c>
      <c r="F1409" s="34" t="s">
        <v>32</v>
      </c>
      <c r="G1409" s="39">
        <f>ROUNDUP((Таблица1[[#This Row],[Дата представления]]-DATE(Таблица1[[#This Row],[Отчётный год]],12,31))/30.4,0)</f>
        <v>4</v>
      </c>
    </row>
    <row r="1410" spans="2:7" x14ac:dyDescent="0.25">
      <c r="B1410" s="37">
        <v>2022</v>
      </c>
      <c r="C1410" s="35" t="s">
        <v>797</v>
      </c>
      <c r="D1410" s="32" t="s">
        <v>795</v>
      </c>
      <c r="E1410" s="33" t="s">
        <v>796</v>
      </c>
      <c r="F1410" s="34" t="s">
        <v>32</v>
      </c>
      <c r="G1410" s="39">
        <f>ROUNDUP((Таблица1[[#This Row],[Дата представления]]-DATE(Таблица1[[#This Row],[Отчётный год]],12,31))/30.4,0)</f>
        <v>4</v>
      </c>
    </row>
    <row r="1411" spans="2:7" x14ac:dyDescent="0.25">
      <c r="B1411" s="37">
        <v>2022</v>
      </c>
      <c r="C1411" s="35" t="s">
        <v>175</v>
      </c>
      <c r="D1411" s="32" t="s">
        <v>173</v>
      </c>
      <c r="E1411" s="33" t="s">
        <v>174</v>
      </c>
      <c r="F1411" s="34" t="s">
        <v>32</v>
      </c>
      <c r="G1411" s="39">
        <f>ROUNDUP((Таблица1[[#This Row],[Дата представления]]-DATE(Таблица1[[#This Row],[Отчётный год]],12,31))/30.4,0)</f>
        <v>4</v>
      </c>
    </row>
    <row r="1412" spans="2:7" x14ac:dyDescent="0.25">
      <c r="B1412" s="37">
        <v>2022</v>
      </c>
      <c r="C1412" s="35" t="s">
        <v>1052</v>
      </c>
      <c r="D1412" s="32" t="s">
        <v>1050</v>
      </c>
      <c r="E1412" s="33" t="s">
        <v>1051</v>
      </c>
      <c r="F1412" s="34" t="s">
        <v>32</v>
      </c>
      <c r="G1412" s="39">
        <f>ROUNDUP((Таблица1[[#This Row],[Дата представления]]-DATE(Таблица1[[#This Row],[Отчётный год]],12,31))/30.4,0)</f>
        <v>4</v>
      </c>
    </row>
    <row r="1413" spans="2:7" x14ac:dyDescent="0.25">
      <c r="B1413" s="37">
        <v>2022</v>
      </c>
      <c r="C1413" s="35" t="s">
        <v>455</v>
      </c>
      <c r="D1413" s="32" t="s">
        <v>453</v>
      </c>
      <c r="E1413" s="33" t="s">
        <v>454</v>
      </c>
      <c r="F1413" s="34" t="s">
        <v>32</v>
      </c>
      <c r="G1413" s="39">
        <f>ROUNDUP((Таблица1[[#This Row],[Дата представления]]-DATE(Таблица1[[#This Row],[Отчётный год]],12,31))/30.4,0)</f>
        <v>4</v>
      </c>
    </row>
    <row r="1414" spans="2:7" x14ac:dyDescent="0.25">
      <c r="B1414" s="37">
        <v>2022</v>
      </c>
      <c r="C1414" s="35" t="s">
        <v>809</v>
      </c>
      <c r="D1414" s="32" t="s">
        <v>807</v>
      </c>
      <c r="E1414" s="33" t="s">
        <v>808</v>
      </c>
      <c r="F1414" s="34" t="s">
        <v>32</v>
      </c>
      <c r="G1414" s="39">
        <f>ROUNDUP((Таблица1[[#This Row],[Дата представления]]-DATE(Таблица1[[#This Row],[Отчётный год]],12,31))/30.4,0)</f>
        <v>4</v>
      </c>
    </row>
    <row r="1415" spans="2:7" x14ac:dyDescent="0.25">
      <c r="B1415" s="37">
        <v>2022</v>
      </c>
      <c r="C1415" s="35" t="s">
        <v>59</v>
      </c>
      <c r="D1415" s="32" t="s">
        <v>57</v>
      </c>
      <c r="E1415" s="33" t="s">
        <v>58</v>
      </c>
      <c r="F1415" s="34" t="s">
        <v>32</v>
      </c>
      <c r="G1415" s="39">
        <f>ROUNDUP((Таблица1[[#This Row],[Дата представления]]-DATE(Таблица1[[#This Row],[Отчётный год]],12,31))/30.4,0)</f>
        <v>4</v>
      </c>
    </row>
    <row r="1416" spans="2:7" x14ac:dyDescent="0.25">
      <c r="B1416" s="37">
        <v>2022</v>
      </c>
      <c r="C1416" s="35" t="s">
        <v>1347</v>
      </c>
      <c r="D1416" s="32" t="s">
        <v>1345</v>
      </c>
      <c r="E1416" s="33" t="s">
        <v>1346</v>
      </c>
      <c r="F1416" s="34" t="s">
        <v>32</v>
      </c>
      <c r="G1416" s="39">
        <f>ROUNDUP((Таблица1[[#This Row],[Дата представления]]-DATE(Таблица1[[#This Row],[Отчётный год]],12,31))/30.4,0)</f>
        <v>4</v>
      </c>
    </row>
    <row r="1417" spans="2:7" x14ac:dyDescent="0.25">
      <c r="B1417" s="37">
        <v>2022</v>
      </c>
      <c r="C1417" s="35" t="s">
        <v>881</v>
      </c>
      <c r="D1417" s="32" t="s">
        <v>879</v>
      </c>
      <c r="E1417" s="33" t="s">
        <v>880</v>
      </c>
      <c r="F1417" s="34" t="s">
        <v>32</v>
      </c>
      <c r="G1417" s="39">
        <f>ROUNDUP((Таблица1[[#This Row],[Дата представления]]-DATE(Таблица1[[#This Row],[Отчётный год]],12,31))/30.4,0)</f>
        <v>4</v>
      </c>
    </row>
    <row r="1418" spans="2:7" x14ac:dyDescent="0.25">
      <c r="B1418" s="37">
        <v>2022</v>
      </c>
      <c r="C1418" s="35" t="s">
        <v>11</v>
      </c>
      <c r="D1418" s="32" t="s">
        <v>6</v>
      </c>
      <c r="E1418" s="33" t="s">
        <v>7</v>
      </c>
      <c r="F1418" s="34" t="s">
        <v>12</v>
      </c>
      <c r="G1418" s="39">
        <f>ROUNDUP((Таблица1[[#This Row],[Дата представления]]-DATE(Таблица1[[#This Row],[Отчётный год]],12,31))/30.4,0)</f>
        <v>4</v>
      </c>
    </row>
    <row r="1419" spans="2:7" x14ac:dyDescent="0.25">
      <c r="B1419" s="37">
        <v>2022</v>
      </c>
      <c r="C1419" s="35" t="s">
        <v>9</v>
      </c>
      <c r="D1419" s="32" t="s">
        <v>6</v>
      </c>
      <c r="E1419" s="33" t="s">
        <v>7</v>
      </c>
      <c r="F1419" s="34" t="s">
        <v>10</v>
      </c>
      <c r="G1419" s="39">
        <f>ROUNDUP((Таблица1[[#This Row],[Дата представления]]-DATE(Таблица1[[#This Row],[Отчётный год]],12,31))/30.4,0)</f>
        <v>4</v>
      </c>
    </row>
    <row r="1420" spans="2:7" x14ac:dyDescent="0.25">
      <c r="B1420" s="37">
        <v>2022</v>
      </c>
      <c r="C1420" s="35" t="s">
        <v>5</v>
      </c>
      <c r="D1420" s="32" t="s">
        <v>6</v>
      </c>
      <c r="E1420" s="33" t="s">
        <v>7</v>
      </c>
      <c r="F1420" s="34" t="s">
        <v>8</v>
      </c>
      <c r="G1420" s="39">
        <f>ROUNDUP((Таблица1[[#This Row],[Дата представления]]-DATE(Таблица1[[#This Row],[Отчётный год]],12,31))/30.4,0)</f>
        <v>4</v>
      </c>
    </row>
    <row r="1421" spans="2:7" x14ac:dyDescent="0.25">
      <c r="B1421" s="37">
        <v>2022</v>
      </c>
      <c r="C1421" s="35" t="s">
        <v>17</v>
      </c>
      <c r="D1421" s="32" t="s">
        <v>14</v>
      </c>
      <c r="E1421" s="33" t="s">
        <v>15</v>
      </c>
      <c r="F1421" s="34" t="s">
        <v>12</v>
      </c>
      <c r="G1421" s="39">
        <f>ROUNDUP((Таблица1[[#This Row],[Дата представления]]-DATE(Таблица1[[#This Row],[Отчётный год]],12,31))/30.4,0)</f>
        <v>3</v>
      </c>
    </row>
    <row r="1422" spans="2:7" x14ac:dyDescent="0.25">
      <c r="B1422" s="37">
        <v>2022</v>
      </c>
      <c r="C1422" s="35" t="s">
        <v>16</v>
      </c>
      <c r="D1422" s="32" t="s">
        <v>14</v>
      </c>
      <c r="E1422" s="33" t="s">
        <v>15</v>
      </c>
      <c r="F1422" s="34" t="s">
        <v>10</v>
      </c>
      <c r="G1422" s="39">
        <f>ROUNDUP((Таблица1[[#This Row],[Дата представления]]-DATE(Таблица1[[#This Row],[Отчётный год]],12,31))/30.4,0)</f>
        <v>3</v>
      </c>
    </row>
    <row r="1423" spans="2:7" x14ac:dyDescent="0.25">
      <c r="B1423" s="37">
        <v>2022</v>
      </c>
      <c r="C1423" s="35" t="s">
        <v>13</v>
      </c>
      <c r="D1423" s="32" t="s">
        <v>14</v>
      </c>
      <c r="E1423" s="33" t="s">
        <v>15</v>
      </c>
      <c r="F1423" s="34" t="s">
        <v>8</v>
      </c>
      <c r="G1423" s="39">
        <f>ROUNDUP((Таблица1[[#This Row],[Дата представления]]-DATE(Таблица1[[#This Row],[Отчётный год]],12,31))/30.4,0)</f>
        <v>3</v>
      </c>
    </row>
    <row r="1424" spans="2:7" x14ac:dyDescent="0.25">
      <c r="B1424" s="37">
        <v>2022</v>
      </c>
      <c r="C1424" s="35" t="s">
        <v>27</v>
      </c>
      <c r="D1424" s="32" t="s">
        <v>24</v>
      </c>
      <c r="E1424" s="33" t="s">
        <v>25</v>
      </c>
      <c r="F1424" s="34" t="s">
        <v>12</v>
      </c>
      <c r="G1424" s="39">
        <f>ROUNDUP((Таблица1[[#This Row],[Дата представления]]-DATE(Таблица1[[#This Row],[Отчётный год]],12,31))/30.4,0)</f>
        <v>3</v>
      </c>
    </row>
    <row r="1425" spans="2:7" x14ac:dyDescent="0.25">
      <c r="B1425" s="37">
        <v>2022</v>
      </c>
      <c r="C1425" s="35" t="s">
        <v>26</v>
      </c>
      <c r="D1425" s="32" t="s">
        <v>24</v>
      </c>
      <c r="E1425" s="33" t="s">
        <v>25</v>
      </c>
      <c r="F1425" s="34" t="s">
        <v>10</v>
      </c>
      <c r="G1425" s="39">
        <f>ROUNDUP((Таблица1[[#This Row],[Дата представления]]-DATE(Таблица1[[#This Row],[Отчётный год]],12,31))/30.4,0)</f>
        <v>3</v>
      </c>
    </row>
    <row r="1426" spans="2:7" x14ac:dyDescent="0.25">
      <c r="B1426" s="37">
        <v>2022</v>
      </c>
      <c r="C1426" s="35" t="s">
        <v>23</v>
      </c>
      <c r="D1426" s="32" t="s">
        <v>24</v>
      </c>
      <c r="E1426" s="33" t="s">
        <v>25</v>
      </c>
      <c r="F1426" s="34" t="s">
        <v>8</v>
      </c>
      <c r="G1426" s="39">
        <f>ROUNDUP((Таблица1[[#This Row],[Дата представления]]-DATE(Таблица1[[#This Row],[Отчётный год]],12,31))/30.4,0)</f>
        <v>3</v>
      </c>
    </row>
    <row r="1427" spans="2:7" x14ac:dyDescent="0.25">
      <c r="B1427" s="37">
        <v>2022</v>
      </c>
      <c r="C1427" s="35" t="s">
        <v>21</v>
      </c>
      <c r="D1427" s="32" t="s">
        <v>19</v>
      </c>
      <c r="E1427" s="33" t="s">
        <v>20</v>
      </c>
      <c r="F1427" s="34" t="s">
        <v>10</v>
      </c>
      <c r="G1427" s="39">
        <f>ROUNDUP((Таблица1[[#This Row],[Дата представления]]-DATE(Таблица1[[#This Row],[Отчётный год]],12,31))/30.4,0)</f>
        <v>2</v>
      </c>
    </row>
    <row r="1428" spans="2:7" x14ac:dyDescent="0.25">
      <c r="B1428" s="37">
        <v>2022</v>
      </c>
      <c r="C1428" s="35" t="s">
        <v>18</v>
      </c>
      <c r="D1428" s="32" t="s">
        <v>19</v>
      </c>
      <c r="E1428" s="33" t="s">
        <v>20</v>
      </c>
      <c r="F1428" s="34" t="s">
        <v>8</v>
      </c>
      <c r="G1428" s="39">
        <f>ROUNDUP((Таблица1[[#This Row],[Дата представления]]-DATE(Таблица1[[#This Row],[Отчётный год]],12,31))/30.4,0)</f>
        <v>2</v>
      </c>
    </row>
    <row r="1429" spans="2:7" x14ac:dyDescent="0.25">
      <c r="B1429" s="37">
        <v>2022</v>
      </c>
      <c r="C1429" s="35" t="s">
        <v>22</v>
      </c>
      <c r="D1429" s="32" t="s">
        <v>19</v>
      </c>
      <c r="E1429" s="33" t="s">
        <v>20</v>
      </c>
      <c r="F1429" s="34" t="s">
        <v>12</v>
      </c>
      <c r="G1429" s="39">
        <f>ROUNDUP((Таблица1[[#This Row],[Дата представления]]-DATE(Таблица1[[#This Row],[Отчётный год]],12,31))/30.4,0)</f>
        <v>2</v>
      </c>
    </row>
  </sheetData>
  <pageMargins left="0.7" right="0.7" top="0.75" bottom="0.75" header="0.3" footer="0.3"/>
  <pageSetup paperSize="9" orientation="portrait" r:id="rId1"/>
  <ignoredErrors>
    <ignoredError sqref="E5 E6:E7 E8:E1429 D5:D1429" numberStoredAsText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P379"/>
  <sheetViews>
    <sheetView topLeftCell="A4" workbookViewId="0">
      <selection activeCell="G23" sqref="G23"/>
    </sheetView>
  </sheetViews>
  <sheetFormatPr defaultRowHeight="15" x14ac:dyDescent="0.25"/>
  <cols>
    <col min="2" max="2" width="23" customWidth="1"/>
    <col min="3" max="3" width="12.5703125" customWidth="1"/>
    <col min="4" max="4" width="9.28515625" customWidth="1"/>
    <col min="5" max="5" width="11.85546875" bestFit="1" customWidth="1"/>
  </cols>
  <sheetData>
    <row r="1" spans="2:16" ht="30" x14ac:dyDescent="0.25">
      <c r="I1" s="6" t="s">
        <v>2152</v>
      </c>
      <c r="J1" t="s" vm="1">
        <v>2166</v>
      </c>
    </row>
    <row r="2" spans="2:16" ht="30" x14ac:dyDescent="0.25">
      <c r="B2" s="6" t="s">
        <v>2164</v>
      </c>
      <c r="C2" s="6" t="s">
        <v>2152</v>
      </c>
    </row>
    <row r="3" spans="2:16" ht="75" x14ac:dyDescent="0.25">
      <c r="B3" s="1" t="s">
        <v>2155</v>
      </c>
      <c r="C3">
        <v>2023</v>
      </c>
      <c r="D3">
        <v>2022</v>
      </c>
      <c r="E3" t="s">
        <v>2153</v>
      </c>
      <c r="I3" s="6" t="s">
        <v>2165</v>
      </c>
      <c r="J3" s="1" t="s">
        <v>2152</v>
      </c>
    </row>
    <row r="4" spans="2:16" x14ac:dyDescent="0.25">
      <c r="B4" s="2" t="s">
        <v>30</v>
      </c>
      <c r="C4" s="8">
        <v>6</v>
      </c>
      <c r="D4" s="8">
        <v>10</v>
      </c>
      <c r="E4" s="8">
        <v>10</v>
      </c>
      <c r="I4" s="1" t="s">
        <v>2155</v>
      </c>
      <c r="J4">
        <v>2</v>
      </c>
      <c r="K4">
        <v>3</v>
      </c>
      <c r="L4">
        <v>4</v>
      </c>
      <c r="M4">
        <v>5</v>
      </c>
      <c r="N4">
        <v>6</v>
      </c>
      <c r="O4">
        <v>7</v>
      </c>
      <c r="P4">
        <v>10</v>
      </c>
    </row>
    <row r="5" spans="2:16" x14ac:dyDescent="0.25">
      <c r="B5" s="2" t="s">
        <v>32</v>
      </c>
      <c r="C5" s="8">
        <v>6</v>
      </c>
      <c r="D5" s="8">
        <v>7</v>
      </c>
      <c r="E5" s="8">
        <v>7</v>
      </c>
      <c r="I5" s="2" t="s">
        <v>30</v>
      </c>
      <c r="J5" s="8">
        <v>9</v>
      </c>
      <c r="K5" s="8">
        <v>99</v>
      </c>
      <c r="L5" s="8">
        <v>187</v>
      </c>
      <c r="M5" s="8">
        <v>80</v>
      </c>
      <c r="N5" s="8">
        <v>321</v>
      </c>
      <c r="O5" s="8">
        <v>3</v>
      </c>
      <c r="P5" s="8">
        <v>1</v>
      </c>
    </row>
    <row r="6" spans="2:16" x14ac:dyDescent="0.25">
      <c r="B6" s="2" t="s">
        <v>12</v>
      </c>
      <c r="C6" s="8">
        <v>3</v>
      </c>
      <c r="D6" s="8">
        <v>4</v>
      </c>
      <c r="E6" s="8">
        <v>4</v>
      </c>
      <c r="I6" s="2" t="s">
        <v>32</v>
      </c>
      <c r="J6" s="8">
        <v>9</v>
      </c>
      <c r="K6" s="8">
        <v>98</v>
      </c>
      <c r="L6" s="8">
        <v>206</v>
      </c>
      <c r="M6" s="8">
        <v>148</v>
      </c>
      <c r="N6" s="8">
        <v>236</v>
      </c>
      <c r="O6" s="8">
        <v>1</v>
      </c>
      <c r="P6" s="8">
        <v>0</v>
      </c>
    </row>
    <row r="7" spans="2:16" x14ac:dyDescent="0.25">
      <c r="B7" s="2" t="s">
        <v>8</v>
      </c>
      <c r="C7" s="8">
        <v>4</v>
      </c>
      <c r="D7" s="8">
        <v>4</v>
      </c>
      <c r="E7" s="8">
        <v>4</v>
      </c>
      <c r="I7" s="2" t="s">
        <v>12</v>
      </c>
      <c r="J7" s="8">
        <v>3</v>
      </c>
      <c r="K7" s="8">
        <v>5</v>
      </c>
      <c r="L7" s="8">
        <v>1</v>
      </c>
      <c r="M7" s="8">
        <v>0</v>
      </c>
      <c r="N7" s="8">
        <v>0</v>
      </c>
      <c r="O7" s="8">
        <v>0</v>
      </c>
      <c r="P7" s="8">
        <v>0</v>
      </c>
    </row>
    <row r="8" spans="2:16" x14ac:dyDescent="0.25">
      <c r="B8" s="2" t="s">
        <v>10</v>
      </c>
      <c r="C8" s="8">
        <v>4</v>
      </c>
      <c r="D8" s="8">
        <v>4</v>
      </c>
      <c r="E8" s="8">
        <v>4</v>
      </c>
      <c r="I8" s="2" t="s">
        <v>8</v>
      </c>
      <c r="J8" s="8">
        <v>2</v>
      </c>
      <c r="K8" s="8">
        <v>5</v>
      </c>
      <c r="L8" s="8">
        <v>2</v>
      </c>
      <c r="M8" s="8">
        <v>0</v>
      </c>
      <c r="N8" s="8">
        <v>0</v>
      </c>
      <c r="O8" s="8">
        <v>0</v>
      </c>
      <c r="P8" s="8">
        <v>0</v>
      </c>
    </row>
    <row r="9" spans="2:16" x14ac:dyDescent="0.25">
      <c r="B9" s="20" t="s">
        <v>2153</v>
      </c>
      <c r="C9" s="21">
        <v>6</v>
      </c>
      <c r="D9" s="21">
        <v>10</v>
      </c>
      <c r="E9" s="21">
        <v>10</v>
      </c>
      <c r="I9" s="2" t="s">
        <v>10</v>
      </c>
      <c r="J9" s="8">
        <v>2</v>
      </c>
      <c r="K9" s="8">
        <v>5</v>
      </c>
      <c r="L9" s="8">
        <v>2</v>
      </c>
      <c r="M9" s="8">
        <v>0</v>
      </c>
      <c r="N9" s="8">
        <v>0</v>
      </c>
      <c r="O9" s="8">
        <v>0</v>
      </c>
      <c r="P9" s="8">
        <v>0</v>
      </c>
    </row>
    <row r="10" spans="2:16" x14ac:dyDescent="0.25">
      <c r="I10" s="20" t="s">
        <v>2153</v>
      </c>
      <c r="J10" s="21">
        <v>25</v>
      </c>
      <c r="K10" s="21">
        <v>212</v>
      </c>
      <c r="L10" s="21">
        <v>398</v>
      </c>
      <c r="M10" s="21">
        <v>228</v>
      </c>
      <c r="N10" s="21">
        <v>557</v>
      </c>
      <c r="O10" s="21">
        <v>4</v>
      </c>
      <c r="P10" s="21">
        <v>1</v>
      </c>
    </row>
    <row r="16" spans="2:16" x14ac:dyDescent="0.25">
      <c r="B16" t="str">
        <f>"Прибавилось "&amp;D16&amp;" КО:"</f>
        <v>Прибавилось 5 КО:</v>
      </c>
      <c r="D16">
        <f>COUNTIF(C20:C409,"0")</f>
        <v>5</v>
      </c>
      <c r="I16" s="7"/>
      <c r="J16" s="7"/>
    </row>
    <row r="18" spans="2:12" x14ac:dyDescent="0.25">
      <c r="B18" s="1" t="s">
        <v>2160</v>
      </c>
      <c r="C18" s="1" t="s">
        <v>2154</v>
      </c>
      <c r="I18" s="2"/>
      <c r="J18" s="8"/>
      <c r="K18" s="8"/>
      <c r="L18" s="8"/>
    </row>
    <row r="19" spans="2:12" x14ac:dyDescent="0.25">
      <c r="B19" s="1" t="s">
        <v>2151</v>
      </c>
      <c r="C19">
        <v>2022</v>
      </c>
      <c r="D19">
        <v>2023</v>
      </c>
      <c r="I19" s="2"/>
      <c r="J19" s="8"/>
      <c r="K19" s="8"/>
      <c r="L19" s="8"/>
    </row>
    <row r="20" spans="2:12" x14ac:dyDescent="0.25">
      <c r="B20" s="2" t="s">
        <v>1977</v>
      </c>
      <c r="C20">
        <v>0</v>
      </c>
      <c r="D20">
        <v>1</v>
      </c>
      <c r="I20" s="2"/>
      <c r="J20" s="8"/>
      <c r="K20" s="8"/>
      <c r="L20" s="8"/>
    </row>
    <row r="21" spans="2:12" x14ac:dyDescent="0.25">
      <c r="B21" s="2" t="s">
        <v>1441</v>
      </c>
      <c r="C21">
        <v>0</v>
      </c>
      <c r="D21">
        <v>1</v>
      </c>
      <c r="I21" s="2"/>
      <c r="J21" s="8"/>
      <c r="K21" s="8"/>
      <c r="L21" s="8"/>
    </row>
    <row r="22" spans="2:12" x14ac:dyDescent="0.25">
      <c r="B22" s="2" t="s">
        <v>2145</v>
      </c>
      <c r="C22">
        <v>0</v>
      </c>
      <c r="D22">
        <v>1</v>
      </c>
      <c r="I22" s="2"/>
      <c r="J22" s="8"/>
      <c r="K22" s="8"/>
      <c r="L22" s="8"/>
    </row>
    <row r="23" spans="2:12" x14ac:dyDescent="0.25">
      <c r="B23" s="2" t="s">
        <v>1855</v>
      </c>
      <c r="C23">
        <v>0</v>
      </c>
      <c r="D23">
        <v>1</v>
      </c>
      <c r="I23" s="20"/>
      <c r="J23" s="21"/>
      <c r="K23" s="21"/>
      <c r="L23" s="21"/>
    </row>
    <row r="24" spans="2:12" x14ac:dyDescent="0.25">
      <c r="B24" s="2" t="s">
        <v>2149</v>
      </c>
      <c r="C24">
        <v>0</v>
      </c>
      <c r="D24">
        <v>1</v>
      </c>
    </row>
    <row r="25" spans="2:12" x14ac:dyDescent="0.25">
      <c r="B25" s="2" t="s">
        <v>972</v>
      </c>
      <c r="C25">
        <v>1</v>
      </c>
      <c r="D25">
        <v>1</v>
      </c>
    </row>
    <row r="26" spans="2:12" x14ac:dyDescent="0.25">
      <c r="B26" s="2" t="s">
        <v>984</v>
      </c>
      <c r="C26">
        <v>1</v>
      </c>
      <c r="D26">
        <v>1</v>
      </c>
    </row>
    <row r="27" spans="2:12" x14ac:dyDescent="0.25">
      <c r="B27" s="2" t="s">
        <v>988</v>
      </c>
      <c r="C27">
        <v>1</v>
      </c>
      <c r="D27">
        <v>1</v>
      </c>
    </row>
    <row r="28" spans="2:12" x14ac:dyDescent="0.25">
      <c r="B28" s="2" t="s">
        <v>326</v>
      </c>
      <c r="C28">
        <v>1</v>
      </c>
      <c r="D28">
        <v>1</v>
      </c>
    </row>
    <row r="29" spans="2:12" x14ac:dyDescent="0.25">
      <c r="B29" s="2" t="s">
        <v>992</v>
      </c>
      <c r="C29">
        <v>1</v>
      </c>
      <c r="D29">
        <v>1</v>
      </c>
    </row>
    <row r="30" spans="2:12" x14ac:dyDescent="0.25">
      <c r="B30" s="2" t="s">
        <v>334</v>
      </c>
      <c r="C30">
        <v>1</v>
      </c>
      <c r="D30">
        <v>1</v>
      </c>
    </row>
    <row r="31" spans="2:12" x14ac:dyDescent="0.25">
      <c r="B31" s="2" t="s">
        <v>996</v>
      </c>
      <c r="C31">
        <v>1</v>
      </c>
      <c r="D31">
        <v>1</v>
      </c>
    </row>
    <row r="32" spans="2:12" x14ac:dyDescent="0.25">
      <c r="B32" s="2" t="s">
        <v>342</v>
      </c>
      <c r="C32">
        <v>1</v>
      </c>
      <c r="D32">
        <v>1</v>
      </c>
    </row>
    <row r="33" spans="2:4" x14ac:dyDescent="0.25">
      <c r="B33" s="2" t="s">
        <v>1000</v>
      </c>
      <c r="C33">
        <v>1</v>
      </c>
      <c r="D33">
        <v>1</v>
      </c>
    </row>
    <row r="34" spans="2:4" x14ac:dyDescent="0.25">
      <c r="B34" s="2" t="s">
        <v>350</v>
      </c>
      <c r="C34">
        <v>1</v>
      </c>
      <c r="D34">
        <v>1</v>
      </c>
    </row>
    <row r="35" spans="2:4" x14ac:dyDescent="0.25">
      <c r="B35" s="2" t="s">
        <v>1004</v>
      </c>
      <c r="C35">
        <v>1</v>
      </c>
      <c r="D35">
        <v>1</v>
      </c>
    </row>
    <row r="36" spans="2:4" x14ac:dyDescent="0.25">
      <c r="B36" s="2" t="s">
        <v>354</v>
      </c>
      <c r="C36">
        <v>1</v>
      </c>
      <c r="D36">
        <v>1</v>
      </c>
    </row>
    <row r="37" spans="2:4" x14ac:dyDescent="0.25">
      <c r="B37" s="2" t="s">
        <v>1008</v>
      </c>
      <c r="C37">
        <v>1</v>
      </c>
      <c r="D37">
        <v>1</v>
      </c>
    </row>
    <row r="38" spans="2:4" x14ac:dyDescent="0.25">
      <c r="B38" s="2" t="s">
        <v>362</v>
      </c>
      <c r="C38">
        <v>1</v>
      </c>
      <c r="D38">
        <v>1</v>
      </c>
    </row>
    <row r="39" spans="2:4" x14ac:dyDescent="0.25">
      <c r="B39" s="2" t="s">
        <v>1012</v>
      </c>
      <c r="C39">
        <v>1</v>
      </c>
      <c r="D39">
        <v>1</v>
      </c>
    </row>
    <row r="40" spans="2:4" x14ac:dyDescent="0.25">
      <c r="B40" s="2" t="s">
        <v>370</v>
      </c>
      <c r="C40">
        <v>1</v>
      </c>
      <c r="D40">
        <v>1</v>
      </c>
    </row>
    <row r="41" spans="2:4" x14ac:dyDescent="0.25">
      <c r="B41" s="2" t="s">
        <v>1016</v>
      </c>
      <c r="C41">
        <v>1</v>
      </c>
      <c r="D41">
        <v>1</v>
      </c>
    </row>
    <row r="42" spans="2:4" x14ac:dyDescent="0.25">
      <c r="B42" s="2" t="s">
        <v>378</v>
      </c>
      <c r="C42">
        <v>1</v>
      </c>
      <c r="D42">
        <v>1</v>
      </c>
    </row>
    <row r="43" spans="2:4" x14ac:dyDescent="0.25">
      <c r="B43" s="2" t="s">
        <v>1019</v>
      </c>
      <c r="C43">
        <v>1</v>
      </c>
      <c r="D43">
        <v>1</v>
      </c>
    </row>
    <row r="44" spans="2:4" x14ac:dyDescent="0.25">
      <c r="B44" s="2" t="s">
        <v>386</v>
      </c>
      <c r="C44">
        <v>1</v>
      </c>
      <c r="D44">
        <v>1</v>
      </c>
    </row>
    <row r="45" spans="2:4" x14ac:dyDescent="0.25">
      <c r="B45" s="2" t="s">
        <v>94</v>
      </c>
      <c r="C45">
        <v>1</v>
      </c>
      <c r="D45">
        <v>1</v>
      </c>
    </row>
    <row r="46" spans="2:4" x14ac:dyDescent="0.25">
      <c r="B46" s="2" t="s">
        <v>394</v>
      </c>
      <c r="C46">
        <v>1</v>
      </c>
      <c r="D46">
        <v>1</v>
      </c>
    </row>
    <row r="47" spans="2:4" x14ac:dyDescent="0.25">
      <c r="B47" s="2" t="s">
        <v>1023</v>
      </c>
      <c r="C47">
        <v>1</v>
      </c>
      <c r="D47">
        <v>1</v>
      </c>
    </row>
    <row r="48" spans="2:4" x14ac:dyDescent="0.25">
      <c r="B48" s="2" t="s">
        <v>402</v>
      </c>
      <c r="C48">
        <v>1</v>
      </c>
      <c r="D48">
        <v>1</v>
      </c>
    </row>
    <row r="49" spans="2:4" x14ac:dyDescent="0.25">
      <c r="B49" s="2" t="s">
        <v>1027</v>
      </c>
      <c r="C49">
        <v>1</v>
      </c>
      <c r="D49">
        <v>1</v>
      </c>
    </row>
    <row r="50" spans="2:4" x14ac:dyDescent="0.25">
      <c r="B50" s="2" t="s">
        <v>410</v>
      </c>
      <c r="C50">
        <v>1</v>
      </c>
      <c r="D50">
        <v>1</v>
      </c>
    </row>
    <row r="51" spans="2:4" x14ac:dyDescent="0.25">
      <c r="B51" s="2" t="s">
        <v>1031</v>
      </c>
      <c r="C51">
        <v>1</v>
      </c>
      <c r="D51">
        <v>1</v>
      </c>
    </row>
    <row r="52" spans="2:4" x14ac:dyDescent="0.25">
      <c r="B52" s="2" t="s">
        <v>418</v>
      </c>
      <c r="C52">
        <v>1</v>
      </c>
      <c r="D52">
        <v>1</v>
      </c>
    </row>
    <row r="53" spans="2:4" x14ac:dyDescent="0.25">
      <c r="B53" s="2" t="s">
        <v>1035</v>
      </c>
      <c r="C53">
        <v>1</v>
      </c>
      <c r="D53">
        <v>1</v>
      </c>
    </row>
    <row r="54" spans="2:4" x14ac:dyDescent="0.25">
      <c r="B54" s="2" t="s">
        <v>426</v>
      </c>
      <c r="C54">
        <v>1</v>
      </c>
      <c r="D54">
        <v>1</v>
      </c>
    </row>
    <row r="55" spans="2:4" x14ac:dyDescent="0.25">
      <c r="B55" s="2" t="s">
        <v>1039</v>
      </c>
      <c r="C55">
        <v>1</v>
      </c>
      <c r="D55">
        <v>1</v>
      </c>
    </row>
    <row r="56" spans="2:4" x14ac:dyDescent="0.25">
      <c r="B56" s="2" t="s">
        <v>434</v>
      </c>
      <c r="C56">
        <v>1</v>
      </c>
      <c r="D56">
        <v>1</v>
      </c>
    </row>
    <row r="57" spans="2:4" x14ac:dyDescent="0.25">
      <c r="B57" s="2" t="s">
        <v>1043</v>
      </c>
      <c r="C57">
        <v>1</v>
      </c>
      <c r="D57">
        <v>1</v>
      </c>
    </row>
    <row r="58" spans="2:4" x14ac:dyDescent="0.25">
      <c r="B58" s="2" t="s">
        <v>70</v>
      </c>
      <c r="C58">
        <v>1</v>
      </c>
      <c r="D58">
        <v>1</v>
      </c>
    </row>
    <row r="59" spans="2:4" x14ac:dyDescent="0.25">
      <c r="B59" s="2" t="s">
        <v>1047</v>
      </c>
      <c r="C59">
        <v>1</v>
      </c>
      <c r="D59">
        <v>1</v>
      </c>
    </row>
    <row r="60" spans="2:4" x14ac:dyDescent="0.25">
      <c r="B60" s="2" t="s">
        <v>446</v>
      </c>
      <c r="C60">
        <v>1</v>
      </c>
      <c r="D60">
        <v>1</v>
      </c>
    </row>
    <row r="61" spans="2:4" x14ac:dyDescent="0.25">
      <c r="B61" s="2" t="s">
        <v>1051</v>
      </c>
      <c r="C61">
        <v>1</v>
      </c>
      <c r="D61">
        <v>1</v>
      </c>
    </row>
    <row r="62" spans="2:4" x14ac:dyDescent="0.25">
      <c r="B62" s="2" t="s">
        <v>454</v>
      </c>
      <c r="C62">
        <v>1</v>
      </c>
      <c r="D62">
        <v>1</v>
      </c>
    </row>
    <row r="63" spans="2:4" x14ac:dyDescent="0.25">
      <c r="B63" s="2" t="s">
        <v>1055</v>
      </c>
      <c r="C63">
        <v>1</v>
      </c>
      <c r="D63">
        <v>1</v>
      </c>
    </row>
    <row r="64" spans="2:4" x14ac:dyDescent="0.25">
      <c r="B64" s="2" t="s">
        <v>462</v>
      </c>
      <c r="C64">
        <v>1</v>
      </c>
      <c r="D64">
        <v>1</v>
      </c>
    </row>
    <row r="65" spans="2:4" x14ac:dyDescent="0.25">
      <c r="B65" s="2" t="s">
        <v>1059</v>
      </c>
      <c r="C65">
        <v>1</v>
      </c>
      <c r="D65">
        <v>1</v>
      </c>
    </row>
    <row r="66" spans="2:4" x14ac:dyDescent="0.25">
      <c r="B66" s="2" t="s">
        <v>470</v>
      </c>
      <c r="C66">
        <v>1</v>
      </c>
      <c r="D66">
        <v>1</v>
      </c>
    </row>
    <row r="67" spans="2:4" x14ac:dyDescent="0.25">
      <c r="B67" s="2" t="s">
        <v>1063</v>
      </c>
      <c r="C67">
        <v>1</v>
      </c>
      <c r="D67">
        <v>1</v>
      </c>
    </row>
    <row r="68" spans="2:4" x14ac:dyDescent="0.25">
      <c r="B68" s="2" t="s">
        <v>478</v>
      </c>
      <c r="C68">
        <v>1</v>
      </c>
      <c r="D68">
        <v>1</v>
      </c>
    </row>
    <row r="69" spans="2:4" x14ac:dyDescent="0.25">
      <c r="B69" s="2" t="s">
        <v>1067</v>
      </c>
      <c r="C69">
        <v>1</v>
      </c>
      <c r="D69">
        <v>1</v>
      </c>
    </row>
    <row r="70" spans="2:4" x14ac:dyDescent="0.25">
      <c r="B70" s="2" t="s">
        <v>486</v>
      </c>
      <c r="C70">
        <v>1</v>
      </c>
      <c r="D70">
        <v>1</v>
      </c>
    </row>
    <row r="71" spans="2:4" x14ac:dyDescent="0.25">
      <c r="B71" s="2" t="s">
        <v>1071</v>
      </c>
      <c r="C71">
        <v>1</v>
      </c>
      <c r="D71">
        <v>1</v>
      </c>
    </row>
    <row r="72" spans="2:4" x14ac:dyDescent="0.25">
      <c r="B72" s="2" t="s">
        <v>494</v>
      </c>
      <c r="C72">
        <v>1</v>
      </c>
      <c r="D72">
        <v>1</v>
      </c>
    </row>
    <row r="73" spans="2:4" x14ac:dyDescent="0.25">
      <c r="B73" s="2" t="s">
        <v>1075</v>
      </c>
      <c r="C73">
        <v>1</v>
      </c>
      <c r="D73">
        <v>1</v>
      </c>
    </row>
    <row r="74" spans="2:4" x14ac:dyDescent="0.25">
      <c r="B74" s="2" t="s">
        <v>502</v>
      </c>
      <c r="C74">
        <v>1</v>
      </c>
      <c r="D74">
        <v>1</v>
      </c>
    </row>
    <row r="75" spans="2:4" x14ac:dyDescent="0.25">
      <c r="B75" s="2" t="s">
        <v>1079</v>
      </c>
      <c r="C75">
        <v>1</v>
      </c>
      <c r="D75">
        <v>1</v>
      </c>
    </row>
    <row r="76" spans="2:4" x14ac:dyDescent="0.25">
      <c r="B76" s="2" t="s">
        <v>510</v>
      </c>
      <c r="C76">
        <v>1</v>
      </c>
      <c r="D76">
        <v>1</v>
      </c>
    </row>
    <row r="77" spans="2:4" x14ac:dyDescent="0.25">
      <c r="B77" s="2" t="s">
        <v>1083</v>
      </c>
      <c r="C77">
        <v>1</v>
      </c>
      <c r="D77">
        <v>1</v>
      </c>
    </row>
    <row r="78" spans="2:4" x14ac:dyDescent="0.25">
      <c r="B78" s="2" t="s">
        <v>518</v>
      </c>
      <c r="C78">
        <v>1</v>
      </c>
      <c r="D78">
        <v>1</v>
      </c>
    </row>
    <row r="79" spans="2:4" x14ac:dyDescent="0.25">
      <c r="B79" s="2" t="s">
        <v>1087</v>
      </c>
      <c r="C79">
        <v>1</v>
      </c>
      <c r="D79">
        <v>1</v>
      </c>
    </row>
    <row r="80" spans="2:4" x14ac:dyDescent="0.25">
      <c r="B80" s="2" t="s">
        <v>522</v>
      </c>
      <c r="C80">
        <v>1</v>
      </c>
      <c r="D80">
        <v>1</v>
      </c>
    </row>
    <row r="81" spans="2:4" x14ac:dyDescent="0.25">
      <c r="B81" s="2" t="s">
        <v>58</v>
      </c>
      <c r="C81">
        <v>1</v>
      </c>
      <c r="D81">
        <v>1</v>
      </c>
    </row>
    <row r="82" spans="2:4" x14ac:dyDescent="0.25">
      <c r="B82" s="2" t="s">
        <v>530</v>
      </c>
      <c r="C82">
        <v>1</v>
      </c>
      <c r="D82">
        <v>1</v>
      </c>
    </row>
    <row r="83" spans="2:4" x14ac:dyDescent="0.25">
      <c r="B83" s="2" t="s">
        <v>1091</v>
      </c>
      <c r="C83">
        <v>1</v>
      </c>
      <c r="D83">
        <v>1</v>
      </c>
    </row>
    <row r="84" spans="2:4" x14ac:dyDescent="0.25">
      <c r="B84" s="2" t="s">
        <v>538</v>
      </c>
      <c r="C84">
        <v>1</v>
      </c>
      <c r="D84">
        <v>1</v>
      </c>
    </row>
    <row r="85" spans="2:4" x14ac:dyDescent="0.25">
      <c r="B85" s="2" t="s">
        <v>1095</v>
      </c>
      <c r="C85">
        <v>1</v>
      </c>
      <c r="D85">
        <v>1</v>
      </c>
    </row>
    <row r="86" spans="2:4" x14ac:dyDescent="0.25">
      <c r="B86" s="2" t="s">
        <v>38</v>
      </c>
      <c r="C86">
        <v>1</v>
      </c>
      <c r="D86">
        <v>1</v>
      </c>
    </row>
    <row r="87" spans="2:4" x14ac:dyDescent="0.25">
      <c r="B87" s="2" t="s">
        <v>1099</v>
      </c>
      <c r="C87">
        <v>1</v>
      </c>
      <c r="D87">
        <v>1</v>
      </c>
    </row>
    <row r="88" spans="2:4" x14ac:dyDescent="0.25">
      <c r="B88" s="2" t="s">
        <v>550</v>
      </c>
      <c r="C88">
        <v>1</v>
      </c>
      <c r="D88">
        <v>1</v>
      </c>
    </row>
    <row r="89" spans="2:4" x14ac:dyDescent="0.25">
      <c r="B89" s="2" t="s">
        <v>1103</v>
      </c>
      <c r="C89">
        <v>1</v>
      </c>
      <c r="D89">
        <v>1</v>
      </c>
    </row>
    <row r="90" spans="2:4" x14ac:dyDescent="0.25">
      <c r="B90" s="2" t="s">
        <v>74</v>
      </c>
      <c r="C90">
        <v>1</v>
      </c>
      <c r="D90">
        <v>1</v>
      </c>
    </row>
    <row r="91" spans="2:4" x14ac:dyDescent="0.25">
      <c r="B91" s="2" t="s">
        <v>1107</v>
      </c>
      <c r="C91">
        <v>1</v>
      </c>
      <c r="D91">
        <v>1</v>
      </c>
    </row>
    <row r="92" spans="2:4" x14ac:dyDescent="0.25">
      <c r="B92" s="2" t="s">
        <v>561</v>
      </c>
      <c r="C92">
        <v>1</v>
      </c>
      <c r="D92">
        <v>1</v>
      </c>
    </row>
    <row r="93" spans="2:4" x14ac:dyDescent="0.25">
      <c r="B93" s="2" t="s">
        <v>1111</v>
      </c>
      <c r="C93">
        <v>1</v>
      </c>
      <c r="D93">
        <v>1</v>
      </c>
    </row>
    <row r="94" spans="2:4" x14ac:dyDescent="0.25">
      <c r="B94" s="2" t="s">
        <v>568</v>
      </c>
      <c r="C94">
        <v>1</v>
      </c>
      <c r="D94">
        <v>1</v>
      </c>
    </row>
    <row r="95" spans="2:4" x14ac:dyDescent="0.25">
      <c r="B95" s="2" t="s">
        <v>98</v>
      </c>
      <c r="C95">
        <v>1</v>
      </c>
      <c r="D95">
        <v>1</v>
      </c>
    </row>
    <row r="96" spans="2:4" x14ac:dyDescent="0.25">
      <c r="B96" s="2" t="s">
        <v>576</v>
      </c>
      <c r="C96">
        <v>1</v>
      </c>
      <c r="D96">
        <v>1</v>
      </c>
    </row>
    <row r="97" spans="2:4" x14ac:dyDescent="0.25">
      <c r="B97" s="2" t="s">
        <v>1115</v>
      </c>
      <c r="C97">
        <v>1</v>
      </c>
      <c r="D97">
        <v>1</v>
      </c>
    </row>
    <row r="98" spans="2:4" x14ac:dyDescent="0.25">
      <c r="B98" s="2" t="s">
        <v>584</v>
      </c>
      <c r="C98">
        <v>1</v>
      </c>
      <c r="D98">
        <v>1</v>
      </c>
    </row>
    <row r="99" spans="2:4" x14ac:dyDescent="0.25">
      <c r="B99" s="2" t="s">
        <v>1118</v>
      </c>
      <c r="C99">
        <v>1</v>
      </c>
      <c r="D99">
        <v>1</v>
      </c>
    </row>
    <row r="100" spans="2:4" x14ac:dyDescent="0.25">
      <c r="B100" s="2" t="s">
        <v>592</v>
      </c>
      <c r="C100">
        <v>1</v>
      </c>
      <c r="D100">
        <v>1</v>
      </c>
    </row>
    <row r="101" spans="2:4" x14ac:dyDescent="0.25">
      <c r="B101" s="2" t="s">
        <v>1122</v>
      </c>
      <c r="C101">
        <v>1</v>
      </c>
      <c r="D101">
        <v>1</v>
      </c>
    </row>
    <row r="102" spans="2:4" x14ac:dyDescent="0.25">
      <c r="B102" s="2" t="s">
        <v>600</v>
      </c>
      <c r="C102">
        <v>1</v>
      </c>
      <c r="D102">
        <v>1</v>
      </c>
    </row>
    <row r="103" spans="2:4" x14ac:dyDescent="0.25">
      <c r="B103" s="2" t="s">
        <v>1126</v>
      </c>
      <c r="C103">
        <v>1</v>
      </c>
      <c r="D103">
        <v>1</v>
      </c>
    </row>
    <row r="104" spans="2:4" x14ac:dyDescent="0.25">
      <c r="B104" s="2" t="s">
        <v>608</v>
      </c>
      <c r="C104">
        <v>1</v>
      </c>
      <c r="D104">
        <v>1</v>
      </c>
    </row>
    <row r="105" spans="2:4" x14ac:dyDescent="0.25">
      <c r="B105" s="2" t="s">
        <v>7</v>
      </c>
      <c r="C105">
        <v>1</v>
      </c>
      <c r="D105">
        <v>1</v>
      </c>
    </row>
    <row r="106" spans="2:4" x14ac:dyDescent="0.25">
      <c r="B106" s="2" t="s">
        <v>616</v>
      </c>
      <c r="C106">
        <v>1</v>
      </c>
      <c r="D106">
        <v>1</v>
      </c>
    </row>
    <row r="107" spans="2:4" x14ac:dyDescent="0.25">
      <c r="B107" s="2" t="s">
        <v>1130</v>
      </c>
      <c r="C107">
        <v>1</v>
      </c>
      <c r="D107">
        <v>1</v>
      </c>
    </row>
    <row r="108" spans="2:4" x14ac:dyDescent="0.25">
      <c r="B108" s="2" t="s">
        <v>624</v>
      </c>
      <c r="C108">
        <v>1</v>
      </c>
      <c r="D108">
        <v>1</v>
      </c>
    </row>
    <row r="109" spans="2:4" x14ac:dyDescent="0.25">
      <c r="B109" s="2" t="s">
        <v>1134</v>
      </c>
      <c r="C109">
        <v>1</v>
      </c>
      <c r="D109">
        <v>1</v>
      </c>
    </row>
    <row r="110" spans="2:4" x14ac:dyDescent="0.25">
      <c r="B110" s="2" t="s">
        <v>632</v>
      </c>
      <c r="C110">
        <v>1</v>
      </c>
      <c r="D110">
        <v>1</v>
      </c>
    </row>
    <row r="111" spans="2:4" x14ac:dyDescent="0.25">
      <c r="B111" s="2" t="s">
        <v>102</v>
      </c>
      <c r="C111">
        <v>1</v>
      </c>
      <c r="D111">
        <v>1</v>
      </c>
    </row>
    <row r="112" spans="2:4" x14ac:dyDescent="0.25">
      <c r="B112" s="2" t="s">
        <v>636</v>
      </c>
      <c r="C112">
        <v>1</v>
      </c>
      <c r="D112">
        <v>1</v>
      </c>
    </row>
    <row r="113" spans="2:4" x14ac:dyDescent="0.25">
      <c r="B113" s="2" t="s">
        <v>1138</v>
      </c>
      <c r="C113">
        <v>1</v>
      </c>
      <c r="D113">
        <v>1</v>
      </c>
    </row>
    <row r="114" spans="2:4" x14ac:dyDescent="0.25">
      <c r="B114" s="2" t="s">
        <v>644</v>
      </c>
      <c r="C114">
        <v>1</v>
      </c>
      <c r="D114">
        <v>1</v>
      </c>
    </row>
    <row r="115" spans="2:4" x14ac:dyDescent="0.25">
      <c r="B115" s="2" t="s">
        <v>1142</v>
      </c>
      <c r="C115">
        <v>1</v>
      </c>
      <c r="D115">
        <v>1</v>
      </c>
    </row>
    <row r="116" spans="2:4" x14ac:dyDescent="0.25">
      <c r="B116" s="2" t="s">
        <v>652</v>
      </c>
      <c r="C116">
        <v>1</v>
      </c>
      <c r="D116">
        <v>1</v>
      </c>
    </row>
    <row r="117" spans="2:4" x14ac:dyDescent="0.25">
      <c r="B117" s="2" t="s">
        <v>1146</v>
      </c>
      <c r="C117">
        <v>1</v>
      </c>
      <c r="D117">
        <v>1</v>
      </c>
    </row>
    <row r="118" spans="2:4" x14ac:dyDescent="0.25">
      <c r="B118" s="2" t="s">
        <v>660</v>
      </c>
      <c r="C118">
        <v>1</v>
      </c>
      <c r="D118">
        <v>1</v>
      </c>
    </row>
    <row r="119" spans="2:4" x14ac:dyDescent="0.25">
      <c r="B119" s="2" t="s">
        <v>1150</v>
      </c>
      <c r="C119">
        <v>1</v>
      </c>
      <c r="D119">
        <v>1</v>
      </c>
    </row>
    <row r="120" spans="2:4" x14ac:dyDescent="0.25">
      <c r="B120" s="2" t="s">
        <v>82</v>
      </c>
      <c r="C120">
        <v>1</v>
      </c>
      <c r="D120">
        <v>1</v>
      </c>
    </row>
    <row r="121" spans="2:4" x14ac:dyDescent="0.25">
      <c r="B121" s="2" t="s">
        <v>1154</v>
      </c>
      <c r="C121">
        <v>1</v>
      </c>
      <c r="D121">
        <v>1</v>
      </c>
    </row>
    <row r="122" spans="2:4" x14ac:dyDescent="0.25">
      <c r="B122" s="2" t="s">
        <v>672</v>
      </c>
      <c r="C122">
        <v>1</v>
      </c>
      <c r="D122">
        <v>1</v>
      </c>
    </row>
    <row r="123" spans="2:4" x14ac:dyDescent="0.25">
      <c r="B123" s="2" t="s">
        <v>1158</v>
      </c>
      <c r="C123">
        <v>1</v>
      </c>
      <c r="D123">
        <v>1</v>
      </c>
    </row>
    <row r="124" spans="2:4" x14ac:dyDescent="0.25">
      <c r="B124" s="2" t="s">
        <v>680</v>
      </c>
      <c r="C124">
        <v>1</v>
      </c>
      <c r="D124">
        <v>1</v>
      </c>
    </row>
    <row r="125" spans="2:4" x14ac:dyDescent="0.25">
      <c r="B125" s="2" t="s">
        <v>1162</v>
      </c>
      <c r="C125">
        <v>1</v>
      </c>
      <c r="D125">
        <v>1</v>
      </c>
    </row>
    <row r="126" spans="2:4" x14ac:dyDescent="0.25">
      <c r="B126" s="2" t="s">
        <v>688</v>
      </c>
      <c r="C126">
        <v>1</v>
      </c>
      <c r="D126">
        <v>1</v>
      </c>
    </row>
    <row r="127" spans="2:4" x14ac:dyDescent="0.25">
      <c r="B127" s="2" t="s">
        <v>1166</v>
      </c>
      <c r="C127">
        <v>1</v>
      </c>
      <c r="D127">
        <v>1</v>
      </c>
    </row>
    <row r="128" spans="2:4" x14ac:dyDescent="0.25">
      <c r="B128" s="2" t="s">
        <v>696</v>
      </c>
      <c r="C128">
        <v>1</v>
      </c>
      <c r="D128">
        <v>1</v>
      </c>
    </row>
    <row r="129" spans="2:4" x14ac:dyDescent="0.25">
      <c r="B129" s="2" t="s">
        <v>1170</v>
      </c>
      <c r="C129">
        <v>1</v>
      </c>
      <c r="D129">
        <v>1</v>
      </c>
    </row>
    <row r="130" spans="2:4" x14ac:dyDescent="0.25">
      <c r="B130" s="2" t="s">
        <v>86</v>
      </c>
      <c r="C130">
        <v>1</v>
      </c>
      <c r="D130">
        <v>1</v>
      </c>
    </row>
    <row r="131" spans="2:4" x14ac:dyDescent="0.25">
      <c r="B131" s="2" t="s">
        <v>1174</v>
      </c>
      <c r="C131">
        <v>1</v>
      </c>
      <c r="D131">
        <v>1</v>
      </c>
    </row>
    <row r="132" spans="2:4" x14ac:dyDescent="0.25">
      <c r="B132" s="2" t="s">
        <v>708</v>
      </c>
      <c r="C132">
        <v>1</v>
      </c>
      <c r="D132">
        <v>1</v>
      </c>
    </row>
    <row r="133" spans="2:4" x14ac:dyDescent="0.25">
      <c r="B133" s="2" t="s">
        <v>1178</v>
      </c>
      <c r="C133">
        <v>1</v>
      </c>
      <c r="D133">
        <v>1</v>
      </c>
    </row>
    <row r="134" spans="2:4" x14ac:dyDescent="0.25">
      <c r="B134" s="2" t="s">
        <v>716</v>
      </c>
      <c r="C134">
        <v>1</v>
      </c>
      <c r="D134">
        <v>1</v>
      </c>
    </row>
    <row r="135" spans="2:4" x14ac:dyDescent="0.25">
      <c r="B135" s="2" t="s">
        <v>1182</v>
      </c>
      <c r="C135">
        <v>1</v>
      </c>
      <c r="D135">
        <v>1</v>
      </c>
    </row>
    <row r="136" spans="2:4" x14ac:dyDescent="0.25">
      <c r="B136" s="2" t="s">
        <v>720</v>
      </c>
      <c r="C136">
        <v>1</v>
      </c>
      <c r="D136">
        <v>1</v>
      </c>
    </row>
    <row r="137" spans="2:4" x14ac:dyDescent="0.25">
      <c r="B137" s="2" t="s">
        <v>1186</v>
      </c>
      <c r="C137">
        <v>1</v>
      </c>
      <c r="D137">
        <v>1</v>
      </c>
    </row>
    <row r="138" spans="2:4" x14ac:dyDescent="0.25">
      <c r="B138" s="2" t="s">
        <v>728</v>
      </c>
      <c r="C138">
        <v>1</v>
      </c>
      <c r="D138">
        <v>1</v>
      </c>
    </row>
    <row r="139" spans="2:4" x14ac:dyDescent="0.25">
      <c r="B139" s="2" t="s">
        <v>1190</v>
      </c>
      <c r="C139">
        <v>1</v>
      </c>
      <c r="D139">
        <v>1</v>
      </c>
    </row>
    <row r="140" spans="2:4" x14ac:dyDescent="0.25">
      <c r="B140" s="2" t="s">
        <v>736</v>
      </c>
      <c r="C140">
        <v>1</v>
      </c>
      <c r="D140">
        <v>1</v>
      </c>
    </row>
    <row r="141" spans="2:4" x14ac:dyDescent="0.25">
      <c r="B141" s="2" t="s">
        <v>1194</v>
      </c>
      <c r="C141">
        <v>1</v>
      </c>
      <c r="D141">
        <v>1</v>
      </c>
    </row>
    <row r="142" spans="2:4" x14ac:dyDescent="0.25">
      <c r="B142" s="2" t="s">
        <v>744</v>
      </c>
      <c r="C142">
        <v>1</v>
      </c>
      <c r="D142">
        <v>1</v>
      </c>
    </row>
    <row r="143" spans="2:4" x14ac:dyDescent="0.25">
      <c r="B143" s="2" t="s">
        <v>1198</v>
      </c>
      <c r="C143">
        <v>1</v>
      </c>
      <c r="D143">
        <v>1</v>
      </c>
    </row>
    <row r="144" spans="2:4" x14ac:dyDescent="0.25">
      <c r="B144" s="2" t="s">
        <v>752</v>
      </c>
      <c r="C144">
        <v>1</v>
      </c>
      <c r="D144">
        <v>1</v>
      </c>
    </row>
    <row r="145" spans="2:4" x14ac:dyDescent="0.25">
      <c r="B145" s="2" t="s">
        <v>1202</v>
      </c>
      <c r="C145">
        <v>1</v>
      </c>
      <c r="D145">
        <v>1</v>
      </c>
    </row>
    <row r="146" spans="2:4" x14ac:dyDescent="0.25">
      <c r="B146" s="2" t="s">
        <v>760</v>
      </c>
      <c r="C146">
        <v>1</v>
      </c>
      <c r="D146">
        <v>1</v>
      </c>
    </row>
    <row r="147" spans="2:4" x14ac:dyDescent="0.25">
      <c r="B147" s="2" t="s">
        <v>1206</v>
      </c>
      <c r="C147">
        <v>1</v>
      </c>
      <c r="D147">
        <v>1</v>
      </c>
    </row>
    <row r="148" spans="2:4" x14ac:dyDescent="0.25">
      <c r="B148" s="2" t="s">
        <v>768</v>
      </c>
      <c r="C148">
        <v>1</v>
      </c>
      <c r="D148">
        <v>1</v>
      </c>
    </row>
    <row r="149" spans="2:4" x14ac:dyDescent="0.25">
      <c r="B149" s="2" t="s">
        <v>1210</v>
      </c>
      <c r="C149">
        <v>1</v>
      </c>
      <c r="D149">
        <v>1</v>
      </c>
    </row>
    <row r="150" spans="2:4" x14ac:dyDescent="0.25">
      <c r="B150" s="2" t="s">
        <v>776</v>
      </c>
      <c r="C150">
        <v>1</v>
      </c>
      <c r="D150">
        <v>1</v>
      </c>
    </row>
    <row r="151" spans="2:4" x14ac:dyDescent="0.25">
      <c r="B151" s="2" t="s">
        <v>1214</v>
      </c>
      <c r="C151">
        <v>1</v>
      </c>
      <c r="D151">
        <v>1</v>
      </c>
    </row>
    <row r="152" spans="2:4" x14ac:dyDescent="0.25">
      <c r="B152" s="2" t="s">
        <v>784</v>
      </c>
      <c r="C152">
        <v>1</v>
      </c>
      <c r="D152">
        <v>1</v>
      </c>
    </row>
    <row r="153" spans="2:4" x14ac:dyDescent="0.25">
      <c r="B153" s="2" t="s">
        <v>1218</v>
      </c>
      <c r="C153">
        <v>1</v>
      </c>
      <c r="D153">
        <v>1</v>
      </c>
    </row>
    <row r="154" spans="2:4" x14ac:dyDescent="0.25">
      <c r="B154" s="2" t="s">
        <v>792</v>
      </c>
      <c r="C154">
        <v>1</v>
      </c>
      <c r="D154">
        <v>1</v>
      </c>
    </row>
    <row r="155" spans="2:4" x14ac:dyDescent="0.25">
      <c r="B155" s="2" t="s">
        <v>1222</v>
      </c>
      <c r="C155">
        <v>1</v>
      </c>
      <c r="D155">
        <v>1</v>
      </c>
    </row>
    <row r="156" spans="2:4" x14ac:dyDescent="0.25">
      <c r="B156" s="2" t="s">
        <v>800</v>
      </c>
      <c r="C156">
        <v>1</v>
      </c>
      <c r="D156">
        <v>1</v>
      </c>
    </row>
    <row r="157" spans="2:4" x14ac:dyDescent="0.25">
      <c r="B157" s="2" t="s">
        <v>1226</v>
      </c>
      <c r="C157">
        <v>1</v>
      </c>
      <c r="D157">
        <v>1</v>
      </c>
    </row>
    <row r="158" spans="2:4" x14ac:dyDescent="0.25">
      <c r="B158" s="2" t="s">
        <v>808</v>
      </c>
      <c r="C158">
        <v>1</v>
      </c>
      <c r="D158">
        <v>1</v>
      </c>
    </row>
    <row r="159" spans="2:4" x14ac:dyDescent="0.25">
      <c r="B159" s="2" t="s">
        <v>1230</v>
      </c>
      <c r="C159">
        <v>1</v>
      </c>
      <c r="D159">
        <v>1</v>
      </c>
    </row>
    <row r="160" spans="2:4" x14ac:dyDescent="0.25">
      <c r="B160" s="2" t="s">
        <v>816</v>
      </c>
      <c r="C160">
        <v>1</v>
      </c>
      <c r="D160">
        <v>1</v>
      </c>
    </row>
    <row r="161" spans="2:4" x14ac:dyDescent="0.25">
      <c r="B161" s="2" t="s">
        <v>1234</v>
      </c>
      <c r="C161">
        <v>1</v>
      </c>
      <c r="D161">
        <v>1</v>
      </c>
    </row>
    <row r="162" spans="2:4" x14ac:dyDescent="0.25">
      <c r="B162" s="2" t="s">
        <v>824</v>
      </c>
      <c r="C162">
        <v>1</v>
      </c>
      <c r="D162">
        <v>1</v>
      </c>
    </row>
    <row r="163" spans="2:4" x14ac:dyDescent="0.25">
      <c r="B163" s="2" t="s">
        <v>1238</v>
      </c>
      <c r="C163">
        <v>1</v>
      </c>
      <c r="D163">
        <v>1</v>
      </c>
    </row>
    <row r="164" spans="2:4" x14ac:dyDescent="0.25">
      <c r="B164" s="2" t="s">
        <v>832</v>
      </c>
      <c r="C164">
        <v>1</v>
      </c>
      <c r="D164">
        <v>1</v>
      </c>
    </row>
    <row r="165" spans="2:4" x14ac:dyDescent="0.25">
      <c r="B165" s="2" t="s">
        <v>1242</v>
      </c>
      <c r="C165">
        <v>1</v>
      </c>
      <c r="D165">
        <v>1</v>
      </c>
    </row>
    <row r="166" spans="2:4" x14ac:dyDescent="0.25">
      <c r="B166" s="2" t="s">
        <v>840</v>
      </c>
      <c r="C166">
        <v>1</v>
      </c>
      <c r="D166">
        <v>1</v>
      </c>
    </row>
    <row r="167" spans="2:4" x14ac:dyDescent="0.25">
      <c r="B167" s="2" t="s">
        <v>1246</v>
      </c>
      <c r="C167">
        <v>1</v>
      </c>
      <c r="D167">
        <v>1</v>
      </c>
    </row>
    <row r="168" spans="2:4" x14ac:dyDescent="0.25">
      <c r="B168" s="2" t="s">
        <v>848</v>
      </c>
      <c r="C168">
        <v>1</v>
      </c>
      <c r="D168">
        <v>1</v>
      </c>
    </row>
    <row r="169" spans="2:4" x14ac:dyDescent="0.25">
      <c r="B169" s="2" t="s">
        <v>1250</v>
      </c>
      <c r="C169">
        <v>1</v>
      </c>
      <c r="D169">
        <v>1</v>
      </c>
    </row>
    <row r="170" spans="2:4" x14ac:dyDescent="0.25">
      <c r="B170" s="2" t="s">
        <v>310</v>
      </c>
      <c r="C170">
        <v>1</v>
      </c>
      <c r="D170">
        <v>1</v>
      </c>
    </row>
    <row r="171" spans="2:4" x14ac:dyDescent="0.25">
      <c r="B171" s="2" t="s">
        <v>1254</v>
      </c>
      <c r="C171">
        <v>1</v>
      </c>
      <c r="D171">
        <v>1</v>
      </c>
    </row>
    <row r="172" spans="2:4" x14ac:dyDescent="0.25">
      <c r="B172" s="2" t="s">
        <v>860</v>
      </c>
      <c r="C172">
        <v>1</v>
      </c>
      <c r="D172">
        <v>1</v>
      </c>
    </row>
    <row r="173" spans="2:4" x14ac:dyDescent="0.25">
      <c r="B173" s="2" t="s">
        <v>1258</v>
      </c>
      <c r="C173">
        <v>1</v>
      </c>
      <c r="D173">
        <v>1</v>
      </c>
    </row>
    <row r="174" spans="2:4" x14ac:dyDescent="0.25">
      <c r="B174" s="2" t="s">
        <v>868</v>
      </c>
      <c r="C174">
        <v>1</v>
      </c>
      <c r="D174">
        <v>1</v>
      </c>
    </row>
    <row r="175" spans="2:4" x14ac:dyDescent="0.25">
      <c r="B175" s="2" t="s">
        <v>1262</v>
      </c>
      <c r="C175">
        <v>1</v>
      </c>
      <c r="D175">
        <v>1</v>
      </c>
    </row>
    <row r="176" spans="2:4" x14ac:dyDescent="0.25">
      <c r="B176" s="2" t="s">
        <v>876</v>
      </c>
      <c r="C176">
        <v>1</v>
      </c>
      <c r="D176">
        <v>1</v>
      </c>
    </row>
    <row r="177" spans="2:4" x14ac:dyDescent="0.25">
      <c r="B177" s="2" t="s">
        <v>1266</v>
      </c>
      <c r="C177">
        <v>1</v>
      </c>
      <c r="D177">
        <v>1</v>
      </c>
    </row>
    <row r="178" spans="2:4" x14ac:dyDescent="0.25">
      <c r="B178" s="2" t="s">
        <v>884</v>
      </c>
      <c r="C178">
        <v>1</v>
      </c>
      <c r="D178">
        <v>1</v>
      </c>
    </row>
    <row r="179" spans="2:4" x14ac:dyDescent="0.25">
      <c r="B179" s="2" t="s">
        <v>1270</v>
      </c>
      <c r="C179">
        <v>1</v>
      </c>
      <c r="D179">
        <v>1</v>
      </c>
    </row>
    <row r="180" spans="2:4" x14ac:dyDescent="0.25">
      <c r="B180" s="2" t="s">
        <v>892</v>
      </c>
      <c r="C180">
        <v>1</v>
      </c>
      <c r="D180">
        <v>1</v>
      </c>
    </row>
    <row r="181" spans="2:4" x14ac:dyDescent="0.25">
      <c r="B181" s="2" t="s">
        <v>1274</v>
      </c>
      <c r="C181">
        <v>1</v>
      </c>
      <c r="D181">
        <v>1</v>
      </c>
    </row>
    <row r="182" spans="2:4" x14ac:dyDescent="0.25">
      <c r="B182" s="2" t="s">
        <v>900</v>
      </c>
      <c r="C182">
        <v>1</v>
      </c>
      <c r="D182">
        <v>1</v>
      </c>
    </row>
    <row r="183" spans="2:4" x14ac:dyDescent="0.25">
      <c r="B183" s="2" t="s">
        <v>1278</v>
      </c>
      <c r="C183">
        <v>1</v>
      </c>
      <c r="D183">
        <v>1</v>
      </c>
    </row>
    <row r="184" spans="2:4" x14ac:dyDescent="0.25">
      <c r="B184" s="2" t="s">
        <v>908</v>
      </c>
      <c r="C184">
        <v>1</v>
      </c>
      <c r="D184">
        <v>1</v>
      </c>
    </row>
    <row r="185" spans="2:4" x14ac:dyDescent="0.25">
      <c r="B185" s="2" t="s">
        <v>15</v>
      </c>
      <c r="C185">
        <v>1</v>
      </c>
      <c r="D185">
        <v>1</v>
      </c>
    </row>
    <row r="186" spans="2:4" x14ac:dyDescent="0.25">
      <c r="B186" s="2" t="s">
        <v>916</v>
      </c>
      <c r="C186">
        <v>1</v>
      </c>
      <c r="D186">
        <v>1</v>
      </c>
    </row>
    <row r="187" spans="2:4" x14ac:dyDescent="0.25">
      <c r="B187" s="2" t="s">
        <v>1282</v>
      </c>
      <c r="C187">
        <v>1</v>
      </c>
      <c r="D187">
        <v>1</v>
      </c>
    </row>
    <row r="188" spans="2:4" x14ac:dyDescent="0.25">
      <c r="B188" s="2" t="s">
        <v>924</v>
      </c>
      <c r="C188">
        <v>1</v>
      </c>
      <c r="D188">
        <v>1</v>
      </c>
    </row>
    <row r="189" spans="2:4" x14ac:dyDescent="0.25">
      <c r="B189" s="2" t="s">
        <v>1286</v>
      </c>
      <c r="C189">
        <v>1</v>
      </c>
      <c r="D189">
        <v>1</v>
      </c>
    </row>
    <row r="190" spans="2:4" x14ac:dyDescent="0.25">
      <c r="B190" s="2" t="s">
        <v>932</v>
      </c>
      <c r="C190">
        <v>1</v>
      </c>
      <c r="D190">
        <v>1</v>
      </c>
    </row>
    <row r="191" spans="2:4" x14ac:dyDescent="0.25">
      <c r="B191" s="2" t="s">
        <v>1290</v>
      </c>
      <c r="C191">
        <v>1</v>
      </c>
      <c r="D191">
        <v>1</v>
      </c>
    </row>
    <row r="192" spans="2:4" x14ac:dyDescent="0.25">
      <c r="B192" s="2" t="s">
        <v>940</v>
      </c>
      <c r="C192">
        <v>1</v>
      </c>
      <c r="D192">
        <v>1</v>
      </c>
    </row>
    <row r="193" spans="2:4" x14ac:dyDescent="0.25">
      <c r="B193" s="2" t="s">
        <v>1294</v>
      </c>
      <c r="C193">
        <v>1</v>
      </c>
      <c r="D193">
        <v>1</v>
      </c>
    </row>
    <row r="194" spans="2:4" x14ac:dyDescent="0.25">
      <c r="B194" s="2" t="s">
        <v>948</v>
      </c>
      <c r="C194">
        <v>1</v>
      </c>
      <c r="D194">
        <v>1</v>
      </c>
    </row>
    <row r="195" spans="2:4" x14ac:dyDescent="0.25">
      <c r="B195" s="2" t="s">
        <v>1298</v>
      </c>
      <c r="C195">
        <v>1</v>
      </c>
      <c r="D195">
        <v>1</v>
      </c>
    </row>
    <row r="196" spans="2:4" x14ac:dyDescent="0.25">
      <c r="B196" s="2" t="s">
        <v>956</v>
      </c>
      <c r="C196">
        <v>1</v>
      </c>
      <c r="D196">
        <v>1</v>
      </c>
    </row>
    <row r="197" spans="2:4" x14ac:dyDescent="0.25">
      <c r="B197" s="2" t="s">
        <v>1302</v>
      </c>
      <c r="C197">
        <v>1</v>
      </c>
      <c r="D197">
        <v>1</v>
      </c>
    </row>
    <row r="198" spans="2:4" x14ac:dyDescent="0.25">
      <c r="B198" s="2" t="s">
        <v>964</v>
      </c>
      <c r="C198">
        <v>1</v>
      </c>
      <c r="D198">
        <v>1</v>
      </c>
    </row>
    <row r="199" spans="2:4" x14ac:dyDescent="0.25">
      <c r="B199" s="2" t="s">
        <v>1306</v>
      </c>
      <c r="C199">
        <v>1</v>
      </c>
      <c r="D199">
        <v>1</v>
      </c>
    </row>
    <row r="200" spans="2:4" x14ac:dyDescent="0.25">
      <c r="B200" s="2" t="s">
        <v>3</v>
      </c>
      <c r="C200">
        <v>1</v>
      </c>
      <c r="D200">
        <v>1</v>
      </c>
    </row>
    <row r="201" spans="2:4" x14ac:dyDescent="0.25">
      <c r="B201" s="2" t="s">
        <v>1310</v>
      </c>
      <c r="C201">
        <v>1</v>
      </c>
      <c r="D201">
        <v>1</v>
      </c>
    </row>
    <row r="202" spans="2:4" x14ac:dyDescent="0.25">
      <c r="B202" s="2" t="s">
        <v>980</v>
      </c>
      <c r="C202">
        <v>1</v>
      </c>
      <c r="D202">
        <v>1</v>
      </c>
    </row>
    <row r="203" spans="2:4" x14ac:dyDescent="0.25">
      <c r="B203" s="2" t="s">
        <v>1314</v>
      </c>
      <c r="C203">
        <v>1</v>
      </c>
      <c r="D203">
        <v>1</v>
      </c>
    </row>
    <row r="204" spans="2:4" x14ac:dyDescent="0.25">
      <c r="B204" s="2" t="s">
        <v>330</v>
      </c>
      <c r="C204">
        <v>1</v>
      </c>
      <c r="D204">
        <v>1</v>
      </c>
    </row>
    <row r="205" spans="2:4" x14ac:dyDescent="0.25">
      <c r="B205" s="2" t="s">
        <v>1318</v>
      </c>
      <c r="C205">
        <v>1</v>
      </c>
      <c r="D205">
        <v>1</v>
      </c>
    </row>
    <row r="206" spans="2:4" x14ac:dyDescent="0.25">
      <c r="B206" s="2" t="s">
        <v>346</v>
      </c>
      <c r="C206">
        <v>1</v>
      </c>
      <c r="D206">
        <v>1</v>
      </c>
    </row>
    <row r="207" spans="2:4" x14ac:dyDescent="0.25">
      <c r="B207" s="2" t="s">
        <v>1322</v>
      </c>
      <c r="C207">
        <v>1</v>
      </c>
      <c r="D207">
        <v>1</v>
      </c>
    </row>
    <row r="208" spans="2:4" x14ac:dyDescent="0.25">
      <c r="B208" s="2" t="s">
        <v>358</v>
      </c>
      <c r="C208">
        <v>1</v>
      </c>
      <c r="D208">
        <v>1</v>
      </c>
    </row>
    <row r="209" spans="2:4" x14ac:dyDescent="0.25">
      <c r="B209" s="2" t="s">
        <v>1326</v>
      </c>
      <c r="C209">
        <v>1</v>
      </c>
      <c r="D209">
        <v>1</v>
      </c>
    </row>
    <row r="210" spans="2:4" x14ac:dyDescent="0.25">
      <c r="B210" s="2" t="s">
        <v>374</v>
      </c>
      <c r="C210">
        <v>1</v>
      </c>
      <c r="D210">
        <v>1</v>
      </c>
    </row>
    <row r="211" spans="2:4" x14ac:dyDescent="0.25">
      <c r="B211" s="2" t="s">
        <v>1330</v>
      </c>
      <c r="C211">
        <v>1</v>
      </c>
      <c r="D211">
        <v>1</v>
      </c>
    </row>
    <row r="212" spans="2:4" x14ac:dyDescent="0.25">
      <c r="B212" s="2" t="s">
        <v>390</v>
      </c>
      <c r="C212">
        <v>1</v>
      </c>
      <c r="D212">
        <v>1</v>
      </c>
    </row>
    <row r="213" spans="2:4" x14ac:dyDescent="0.25">
      <c r="B213" s="2" t="s">
        <v>1334</v>
      </c>
      <c r="C213">
        <v>1</v>
      </c>
      <c r="D213">
        <v>1</v>
      </c>
    </row>
    <row r="214" spans="2:4" x14ac:dyDescent="0.25">
      <c r="B214" s="2" t="s">
        <v>406</v>
      </c>
      <c r="C214">
        <v>1</v>
      </c>
      <c r="D214">
        <v>1</v>
      </c>
    </row>
    <row r="215" spans="2:4" x14ac:dyDescent="0.25">
      <c r="B215" s="2" t="s">
        <v>1338</v>
      </c>
      <c r="C215">
        <v>1</v>
      </c>
      <c r="D215">
        <v>1</v>
      </c>
    </row>
    <row r="216" spans="2:4" x14ac:dyDescent="0.25">
      <c r="B216" s="2" t="s">
        <v>422</v>
      </c>
      <c r="C216">
        <v>1</v>
      </c>
      <c r="D216">
        <v>1</v>
      </c>
    </row>
    <row r="217" spans="2:4" x14ac:dyDescent="0.25">
      <c r="B217" s="2" t="s">
        <v>1342</v>
      </c>
      <c r="C217">
        <v>1</v>
      </c>
      <c r="D217">
        <v>1</v>
      </c>
    </row>
    <row r="218" spans="2:4" x14ac:dyDescent="0.25">
      <c r="B218" s="2" t="s">
        <v>438</v>
      </c>
      <c r="C218">
        <v>1</v>
      </c>
      <c r="D218">
        <v>1</v>
      </c>
    </row>
    <row r="219" spans="2:4" x14ac:dyDescent="0.25">
      <c r="B219" s="2" t="s">
        <v>1346</v>
      </c>
      <c r="C219">
        <v>1</v>
      </c>
      <c r="D219">
        <v>1</v>
      </c>
    </row>
    <row r="220" spans="2:4" x14ac:dyDescent="0.25">
      <c r="B220" s="2" t="s">
        <v>450</v>
      </c>
      <c r="C220">
        <v>1</v>
      </c>
      <c r="D220">
        <v>1</v>
      </c>
    </row>
    <row r="221" spans="2:4" x14ac:dyDescent="0.25">
      <c r="B221" s="2" t="s">
        <v>1350</v>
      </c>
      <c r="C221">
        <v>1</v>
      </c>
      <c r="D221">
        <v>0</v>
      </c>
    </row>
    <row r="222" spans="2:4" x14ac:dyDescent="0.25">
      <c r="B222" s="2" t="s">
        <v>466</v>
      </c>
      <c r="C222">
        <v>1</v>
      </c>
      <c r="D222">
        <v>1</v>
      </c>
    </row>
    <row r="223" spans="2:4" x14ac:dyDescent="0.25">
      <c r="B223" s="2" t="s">
        <v>1354</v>
      </c>
      <c r="C223">
        <v>1</v>
      </c>
      <c r="D223">
        <v>1</v>
      </c>
    </row>
    <row r="224" spans="2:4" x14ac:dyDescent="0.25">
      <c r="B224" s="2" t="s">
        <v>482</v>
      </c>
      <c r="C224">
        <v>1</v>
      </c>
      <c r="D224">
        <v>1</v>
      </c>
    </row>
    <row r="225" spans="2:4" x14ac:dyDescent="0.25">
      <c r="B225" s="2" t="s">
        <v>1358</v>
      </c>
      <c r="C225">
        <v>1</v>
      </c>
      <c r="D225">
        <v>1</v>
      </c>
    </row>
    <row r="226" spans="2:4" x14ac:dyDescent="0.25">
      <c r="B226" s="2" t="s">
        <v>498</v>
      </c>
      <c r="C226">
        <v>1</v>
      </c>
      <c r="D226">
        <v>1</v>
      </c>
    </row>
    <row r="227" spans="2:4" x14ac:dyDescent="0.25">
      <c r="B227" s="2" t="s">
        <v>1362</v>
      </c>
      <c r="C227">
        <v>1</v>
      </c>
      <c r="D227">
        <v>0</v>
      </c>
    </row>
    <row r="228" spans="2:4" x14ac:dyDescent="0.25">
      <c r="B228" s="2" t="s">
        <v>514</v>
      </c>
      <c r="C228">
        <v>1</v>
      </c>
      <c r="D228">
        <v>1</v>
      </c>
    </row>
    <row r="229" spans="2:4" x14ac:dyDescent="0.25">
      <c r="B229" s="2" t="s">
        <v>1366</v>
      </c>
      <c r="C229">
        <v>1</v>
      </c>
      <c r="D229">
        <v>1</v>
      </c>
    </row>
    <row r="230" spans="2:4" x14ac:dyDescent="0.25">
      <c r="B230" s="2" t="s">
        <v>526</v>
      </c>
      <c r="C230">
        <v>1</v>
      </c>
      <c r="D230">
        <v>1</v>
      </c>
    </row>
    <row r="231" spans="2:4" x14ac:dyDescent="0.25">
      <c r="B231" s="2" t="s">
        <v>1370</v>
      </c>
      <c r="C231">
        <v>1</v>
      </c>
      <c r="D231">
        <v>1</v>
      </c>
    </row>
    <row r="232" spans="2:4" x14ac:dyDescent="0.25">
      <c r="B232" s="2" t="s">
        <v>542</v>
      </c>
      <c r="C232">
        <v>1</v>
      </c>
      <c r="D232">
        <v>1</v>
      </c>
    </row>
    <row r="233" spans="2:4" x14ac:dyDescent="0.25">
      <c r="B233" s="2" t="s">
        <v>1374</v>
      </c>
      <c r="C233">
        <v>1</v>
      </c>
      <c r="D233">
        <v>1</v>
      </c>
    </row>
    <row r="234" spans="2:4" x14ac:dyDescent="0.25">
      <c r="B234" s="2" t="s">
        <v>553</v>
      </c>
      <c r="C234">
        <v>1</v>
      </c>
      <c r="D234">
        <v>1</v>
      </c>
    </row>
    <row r="235" spans="2:4" x14ac:dyDescent="0.25">
      <c r="B235" s="2" t="s">
        <v>1378</v>
      </c>
      <c r="C235">
        <v>1</v>
      </c>
      <c r="D235">
        <v>1</v>
      </c>
    </row>
    <row r="236" spans="2:4" x14ac:dyDescent="0.25">
      <c r="B236" s="2" t="s">
        <v>564</v>
      </c>
      <c r="C236">
        <v>1</v>
      </c>
      <c r="D236">
        <v>1</v>
      </c>
    </row>
    <row r="237" spans="2:4" x14ac:dyDescent="0.25">
      <c r="B237" s="2" t="s">
        <v>1382</v>
      </c>
      <c r="C237">
        <v>1</v>
      </c>
      <c r="D237">
        <v>1</v>
      </c>
    </row>
    <row r="238" spans="2:4" x14ac:dyDescent="0.25">
      <c r="B238" s="2" t="s">
        <v>580</v>
      </c>
      <c r="C238">
        <v>1</v>
      </c>
      <c r="D238">
        <v>1</v>
      </c>
    </row>
    <row r="239" spans="2:4" x14ac:dyDescent="0.25">
      <c r="B239" s="2" t="s">
        <v>1386</v>
      </c>
      <c r="C239">
        <v>1</v>
      </c>
      <c r="D239">
        <v>1</v>
      </c>
    </row>
    <row r="240" spans="2:4" x14ac:dyDescent="0.25">
      <c r="B240" s="2" t="s">
        <v>596</v>
      </c>
      <c r="C240">
        <v>1</v>
      </c>
      <c r="D240">
        <v>1</v>
      </c>
    </row>
    <row r="241" spans="2:4" x14ac:dyDescent="0.25">
      <c r="B241" s="2" t="s">
        <v>1390</v>
      </c>
      <c r="C241">
        <v>1</v>
      </c>
      <c r="D241">
        <v>1</v>
      </c>
    </row>
    <row r="242" spans="2:4" x14ac:dyDescent="0.25">
      <c r="B242" s="2" t="s">
        <v>612</v>
      </c>
      <c r="C242">
        <v>1</v>
      </c>
      <c r="D242">
        <v>1</v>
      </c>
    </row>
    <row r="243" spans="2:4" x14ac:dyDescent="0.25">
      <c r="B243" s="2" t="s">
        <v>1394</v>
      </c>
      <c r="C243">
        <v>1</v>
      </c>
      <c r="D243">
        <v>1</v>
      </c>
    </row>
    <row r="244" spans="2:4" x14ac:dyDescent="0.25">
      <c r="B244" s="2" t="s">
        <v>628</v>
      </c>
      <c r="C244">
        <v>1</v>
      </c>
      <c r="D244">
        <v>1</v>
      </c>
    </row>
    <row r="245" spans="2:4" x14ac:dyDescent="0.25">
      <c r="B245" s="2" t="s">
        <v>1398</v>
      </c>
      <c r="C245">
        <v>1</v>
      </c>
      <c r="D245">
        <v>1</v>
      </c>
    </row>
    <row r="246" spans="2:4" x14ac:dyDescent="0.25">
      <c r="B246" s="2" t="s">
        <v>640</v>
      </c>
      <c r="C246">
        <v>1</v>
      </c>
      <c r="D246">
        <v>1</v>
      </c>
    </row>
    <row r="247" spans="2:4" x14ac:dyDescent="0.25">
      <c r="B247" s="2" t="s">
        <v>1402</v>
      </c>
      <c r="C247">
        <v>1</v>
      </c>
      <c r="D247">
        <v>1</v>
      </c>
    </row>
    <row r="248" spans="2:4" x14ac:dyDescent="0.25">
      <c r="B248" s="2" t="s">
        <v>656</v>
      </c>
      <c r="C248">
        <v>1</v>
      </c>
      <c r="D248">
        <v>1</v>
      </c>
    </row>
    <row r="249" spans="2:4" x14ac:dyDescent="0.25">
      <c r="B249" s="2" t="s">
        <v>1406</v>
      </c>
      <c r="C249">
        <v>1</v>
      </c>
      <c r="D249">
        <v>1</v>
      </c>
    </row>
    <row r="250" spans="2:4" x14ac:dyDescent="0.25">
      <c r="B250" s="2" t="s">
        <v>668</v>
      </c>
      <c r="C250">
        <v>1</v>
      </c>
      <c r="D250">
        <v>1</v>
      </c>
    </row>
    <row r="251" spans="2:4" x14ac:dyDescent="0.25">
      <c r="B251" s="2" t="s">
        <v>1410</v>
      </c>
      <c r="C251">
        <v>1</v>
      </c>
      <c r="D251">
        <v>1</v>
      </c>
    </row>
    <row r="252" spans="2:4" x14ac:dyDescent="0.25">
      <c r="B252" s="2" t="s">
        <v>684</v>
      </c>
      <c r="C252">
        <v>1</v>
      </c>
      <c r="D252">
        <v>1</v>
      </c>
    </row>
    <row r="253" spans="2:4" x14ac:dyDescent="0.25">
      <c r="B253" s="2" t="s">
        <v>20</v>
      </c>
      <c r="C253">
        <v>1</v>
      </c>
      <c r="D253">
        <v>1</v>
      </c>
    </row>
    <row r="254" spans="2:4" x14ac:dyDescent="0.25">
      <c r="B254" s="2" t="s">
        <v>700</v>
      </c>
      <c r="C254">
        <v>1</v>
      </c>
      <c r="D254">
        <v>1</v>
      </c>
    </row>
    <row r="255" spans="2:4" x14ac:dyDescent="0.25">
      <c r="B255" s="2" t="s">
        <v>106</v>
      </c>
      <c r="C255">
        <v>1</v>
      </c>
      <c r="D255">
        <v>1</v>
      </c>
    </row>
    <row r="256" spans="2:4" x14ac:dyDescent="0.25">
      <c r="B256" s="2" t="s">
        <v>712</v>
      </c>
      <c r="C256">
        <v>1</v>
      </c>
      <c r="D256">
        <v>1</v>
      </c>
    </row>
    <row r="257" spans="2:4" x14ac:dyDescent="0.25">
      <c r="B257" s="2" t="s">
        <v>25</v>
      </c>
      <c r="C257">
        <v>1</v>
      </c>
      <c r="D257">
        <v>1</v>
      </c>
    </row>
    <row r="258" spans="2:4" x14ac:dyDescent="0.25">
      <c r="B258" s="2" t="s">
        <v>724</v>
      </c>
      <c r="C258">
        <v>1</v>
      </c>
      <c r="D258">
        <v>1</v>
      </c>
    </row>
    <row r="259" spans="2:4" x14ac:dyDescent="0.25">
      <c r="B259" s="2" t="s">
        <v>1414</v>
      </c>
      <c r="C259">
        <v>1</v>
      </c>
      <c r="D259">
        <v>0</v>
      </c>
    </row>
    <row r="260" spans="2:4" x14ac:dyDescent="0.25">
      <c r="B260" s="2" t="s">
        <v>740</v>
      </c>
      <c r="C260">
        <v>1</v>
      </c>
      <c r="D260">
        <v>1</v>
      </c>
    </row>
    <row r="261" spans="2:4" x14ac:dyDescent="0.25">
      <c r="B261" s="2" t="s">
        <v>1418</v>
      </c>
      <c r="C261">
        <v>1</v>
      </c>
      <c r="D261">
        <v>1</v>
      </c>
    </row>
    <row r="262" spans="2:4" x14ac:dyDescent="0.25">
      <c r="B262" s="2" t="s">
        <v>756</v>
      </c>
      <c r="C262">
        <v>1</v>
      </c>
      <c r="D262">
        <v>1</v>
      </c>
    </row>
    <row r="263" spans="2:4" x14ac:dyDescent="0.25">
      <c r="B263" s="2" t="s">
        <v>1422</v>
      </c>
      <c r="C263">
        <v>1</v>
      </c>
      <c r="D263">
        <v>1</v>
      </c>
    </row>
    <row r="264" spans="2:4" x14ac:dyDescent="0.25">
      <c r="B264" s="2" t="s">
        <v>772</v>
      </c>
      <c r="C264">
        <v>1</v>
      </c>
      <c r="D264">
        <v>1</v>
      </c>
    </row>
    <row r="265" spans="2:4" x14ac:dyDescent="0.25">
      <c r="B265" s="2" t="s">
        <v>1426</v>
      </c>
      <c r="C265">
        <v>1</v>
      </c>
      <c r="D265">
        <v>1</v>
      </c>
    </row>
    <row r="266" spans="2:4" x14ac:dyDescent="0.25">
      <c r="B266" s="2" t="s">
        <v>788</v>
      </c>
      <c r="C266">
        <v>1</v>
      </c>
      <c r="D266">
        <v>1</v>
      </c>
    </row>
    <row r="267" spans="2:4" x14ac:dyDescent="0.25">
      <c r="B267" s="2" t="s">
        <v>314</v>
      </c>
      <c r="C267">
        <v>1</v>
      </c>
      <c r="D267">
        <v>0</v>
      </c>
    </row>
    <row r="268" spans="2:4" x14ac:dyDescent="0.25">
      <c r="B268" s="2" t="s">
        <v>804</v>
      </c>
      <c r="C268">
        <v>1</v>
      </c>
      <c r="D268">
        <v>1</v>
      </c>
    </row>
    <row r="269" spans="2:4" x14ac:dyDescent="0.25">
      <c r="B269" s="2" t="s">
        <v>318</v>
      </c>
      <c r="C269">
        <v>1</v>
      </c>
      <c r="D269">
        <v>1</v>
      </c>
    </row>
    <row r="270" spans="2:4" x14ac:dyDescent="0.25">
      <c r="B270" s="2" t="s">
        <v>820</v>
      </c>
      <c r="C270">
        <v>1</v>
      </c>
      <c r="D270">
        <v>1</v>
      </c>
    </row>
    <row r="271" spans="2:4" x14ac:dyDescent="0.25">
      <c r="B271" s="2" t="s">
        <v>322</v>
      </c>
      <c r="C271">
        <v>1</v>
      </c>
      <c r="D271">
        <v>1</v>
      </c>
    </row>
    <row r="272" spans="2:4" x14ac:dyDescent="0.25">
      <c r="B272" s="2" t="s">
        <v>836</v>
      </c>
      <c r="C272">
        <v>1</v>
      </c>
      <c r="D272">
        <v>1</v>
      </c>
    </row>
    <row r="273" spans="2:4" x14ac:dyDescent="0.25">
      <c r="B273" s="2" t="s">
        <v>110</v>
      </c>
      <c r="C273">
        <v>1</v>
      </c>
      <c r="D273">
        <v>1</v>
      </c>
    </row>
    <row r="274" spans="2:4" x14ac:dyDescent="0.25">
      <c r="B274" s="2" t="s">
        <v>852</v>
      </c>
      <c r="C274">
        <v>1</v>
      </c>
      <c r="D274">
        <v>1</v>
      </c>
    </row>
    <row r="275" spans="2:4" x14ac:dyDescent="0.25">
      <c r="B275" s="2" t="s">
        <v>114</v>
      </c>
      <c r="C275">
        <v>1</v>
      </c>
      <c r="D275">
        <v>1</v>
      </c>
    </row>
    <row r="276" spans="2:4" x14ac:dyDescent="0.25">
      <c r="B276" s="2" t="s">
        <v>864</v>
      </c>
      <c r="C276">
        <v>1</v>
      </c>
      <c r="D276">
        <v>1</v>
      </c>
    </row>
    <row r="277" spans="2:4" x14ac:dyDescent="0.25">
      <c r="B277" s="2" t="s">
        <v>118</v>
      </c>
      <c r="C277">
        <v>1</v>
      </c>
      <c r="D277">
        <v>1</v>
      </c>
    </row>
    <row r="278" spans="2:4" x14ac:dyDescent="0.25">
      <c r="B278" s="2" t="s">
        <v>880</v>
      </c>
      <c r="C278">
        <v>1</v>
      </c>
      <c r="D278">
        <v>1</v>
      </c>
    </row>
    <row r="279" spans="2:4" x14ac:dyDescent="0.25">
      <c r="B279" s="2" t="s">
        <v>122</v>
      </c>
      <c r="C279">
        <v>1</v>
      </c>
      <c r="D279">
        <v>1</v>
      </c>
    </row>
    <row r="280" spans="2:4" x14ac:dyDescent="0.25">
      <c r="B280" s="2" t="s">
        <v>896</v>
      </c>
      <c r="C280">
        <v>1</v>
      </c>
      <c r="D280">
        <v>1</v>
      </c>
    </row>
    <row r="281" spans="2:4" x14ac:dyDescent="0.25">
      <c r="B281" s="2" t="s">
        <v>126</v>
      </c>
      <c r="C281">
        <v>1</v>
      </c>
      <c r="D281">
        <v>1</v>
      </c>
    </row>
    <row r="282" spans="2:4" x14ac:dyDescent="0.25">
      <c r="B282" s="2" t="s">
        <v>912</v>
      </c>
      <c r="C282">
        <v>1</v>
      </c>
      <c r="D282">
        <v>1</v>
      </c>
    </row>
    <row r="283" spans="2:4" x14ac:dyDescent="0.25">
      <c r="B283" s="2" t="s">
        <v>130</v>
      </c>
      <c r="C283">
        <v>1</v>
      </c>
      <c r="D283">
        <v>1</v>
      </c>
    </row>
    <row r="284" spans="2:4" x14ac:dyDescent="0.25">
      <c r="B284" s="2" t="s">
        <v>928</v>
      </c>
      <c r="C284">
        <v>1</v>
      </c>
      <c r="D284">
        <v>1</v>
      </c>
    </row>
    <row r="285" spans="2:4" x14ac:dyDescent="0.25">
      <c r="B285" s="2" t="s">
        <v>134</v>
      </c>
      <c r="C285">
        <v>1</v>
      </c>
      <c r="D285">
        <v>1</v>
      </c>
    </row>
    <row r="286" spans="2:4" x14ac:dyDescent="0.25">
      <c r="B286" s="2" t="s">
        <v>944</v>
      </c>
      <c r="C286">
        <v>1</v>
      </c>
      <c r="D286">
        <v>1</v>
      </c>
    </row>
    <row r="287" spans="2:4" x14ac:dyDescent="0.25">
      <c r="B287" s="2" t="s">
        <v>138</v>
      </c>
      <c r="C287">
        <v>1</v>
      </c>
      <c r="D287">
        <v>1</v>
      </c>
    </row>
    <row r="288" spans="2:4" x14ac:dyDescent="0.25">
      <c r="B288" s="2" t="s">
        <v>960</v>
      </c>
      <c r="C288">
        <v>1</v>
      </c>
      <c r="D288">
        <v>1</v>
      </c>
    </row>
    <row r="289" spans="2:4" x14ac:dyDescent="0.25">
      <c r="B289" s="2" t="s">
        <v>142</v>
      </c>
      <c r="C289">
        <v>1</v>
      </c>
      <c r="D289">
        <v>1</v>
      </c>
    </row>
    <row r="290" spans="2:4" x14ac:dyDescent="0.25">
      <c r="B290" s="2" t="s">
        <v>976</v>
      </c>
      <c r="C290">
        <v>1</v>
      </c>
      <c r="D290">
        <v>1</v>
      </c>
    </row>
    <row r="291" spans="2:4" x14ac:dyDescent="0.25">
      <c r="B291" s="2" t="s">
        <v>146</v>
      </c>
      <c r="C291">
        <v>1</v>
      </c>
      <c r="D291">
        <v>1</v>
      </c>
    </row>
    <row r="292" spans="2:4" x14ac:dyDescent="0.25">
      <c r="B292" s="2" t="s">
        <v>338</v>
      </c>
      <c r="C292">
        <v>1</v>
      </c>
      <c r="D292">
        <v>1</v>
      </c>
    </row>
    <row r="293" spans="2:4" x14ac:dyDescent="0.25">
      <c r="B293" s="2" t="s">
        <v>150</v>
      </c>
      <c r="C293">
        <v>1</v>
      </c>
      <c r="D293">
        <v>1</v>
      </c>
    </row>
    <row r="294" spans="2:4" x14ac:dyDescent="0.25">
      <c r="B294" s="2" t="s">
        <v>366</v>
      </c>
      <c r="C294">
        <v>1</v>
      </c>
      <c r="D294">
        <v>1</v>
      </c>
    </row>
    <row r="295" spans="2:4" x14ac:dyDescent="0.25">
      <c r="B295" s="2" t="s">
        <v>154</v>
      </c>
      <c r="C295">
        <v>1</v>
      </c>
      <c r="D295">
        <v>1</v>
      </c>
    </row>
    <row r="296" spans="2:4" x14ac:dyDescent="0.25">
      <c r="B296" s="2" t="s">
        <v>398</v>
      </c>
      <c r="C296">
        <v>1</v>
      </c>
      <c r="D296">
        <v>1</v>
      </c>
    </row>
    <row r="297" spans="2:4" x14ac:dyDescent="0.25">
      <c r="B297" s="2" t="s">
        <v>158</v>
      </c>
      <c r="C297">
        <v>1</v>
      </c>
      <c r="D297">
        <v>1</v>
      </c>
    </row>
    <row r="298" spans="2:4" x14ac:dyDescent="0.25">
      <c r="B298" s="2" t="s">
        <v>430</v>
      </c>
      <c r="C298">
        <v>1</v>
      </c>
      <c r="D298">
        <v>1</v>
      </c>
    </row>
    <row r="299" spans="2:4" x14ac:dyDescent="0.25">
      <c r="B299" s="2" t="s">
        <v>162</v>
      </c>
      <c r="C299">
        <v>1</v>
      </c>
      <c r="D299">
        <v>1</v>
      </c>
    </row>
    <row r="300" spans="2:4" x14ac:dyDescent="0.25">
      <c r="B300" s="2" t="s">
        <v>458</v>
      </c>
      <c r="C300">
        <v>1</v>
      </c>
      <c r="D300">
        <v>1</v>
      </c>
    </row>
    <row r="301" spans="2:4" x14ac:dyDescent="0.25">
      <c r="B301" s="2" t="s">
        <v>166</v>
      </c>
      <c r="C301">
        <v>1</v>
      </c>
      <c r="D301">
        <v>1</v>
      </c>
    </row>
    <row r="302" spans="2:4" x14ac:dyDescent="0.25">
      <c r="B302" s="2" t="s">
        <v>490</v>
      </c>
      <c r="C302">
        <v>1</v>
      </c>
      <c r="D302">
        <v>1</v>
      </c>
    </row>
    <row r="303" spans="2:4" x14ac:dyDescent="0.25">
      <c r="B303" s="2" t="s">
        <v>42</v>
      </c>
      <c r="C303">
        <v>1</v>
      </c>
      <c r="D303">
        <v>1</v>
      </c>
    </row>
    <row r="304" spans="2:4" x14ac:dyDescent="0.25">
      <c r="B304" s="2" t="s">
        <v>4</v>
      </c>
      <c r="C304">
        <v>1</v>
      </c>
      <c r="D304">
        <v>1</v>
      </c>
    </row>
    <row r="305" spans="2:4" x14ac:dyDescent="0.25">
      <c r="B305" s="2" t="s">
        <v>170</v>
      </c>
      <c r="C305">
        <v>1</v>
      </c>
      <c r="D305">
        <v>1</v>
      </c>
    </row>
    <row r="306" spans="2:4" x14ac:dyDescent="0.25">
      <c r="B306" s="2" t="s">
        <v>546</v>
      </c>
      <c r="C306">
        <v>1</v>
      </c>
      <c r="D306">
        <v>1</v>
      </c>
    </row>
    <row r="307" spans="2:4" x14ac:dyDescent="0.25">
      <c r="B307" s="2" t="s">
        <v>174</v>
      </c>
      <c r="C307">
        <v>1</v>
      </c>
      <c r="D307">
        <v>1</v>
      </c>
    </row>
    <row r="308" spans="2:4" x14ac:dyDescent="0.25">
      <c r="B308" s="2" t="s">
        <v>572</v>
      </c>
      <c r="C308">
        <v>1</v>
      </c>
      <c r="D308">
        <v>1</v>
      </c>
    </row>
    <row r="309" spans="2:4" x14ac:dyDescent="0.25">
      <c r="B309" s="2" t="s">
        <v>178</v>
      </c>
      <c r="C309">
        <v>1</v>
      </c>
      <c r="D309">
        <v>1</v>
      </c>
    </row>
    <row r="310" spans="2:4" x14ac:dyDescent="0.25">
      <c r="B310" s="2" t="s">
        <v>604</v>
      </c>
      <c r="C310">
        <v>1</v>
      </c>
      <c r="D310">
        <v>1</v>
      </c>
    </row>
    <row r="311" spans="2:4" x14ac:dyDescent="0.25">
      <c r="B311" s="2" t="s">
        <v>182</v>
      </c>
      <c r="C311">
        <v>1</v>
      </c>
      <c r="D311">
        <v>1</v>
      </c>
    </row>
    <row r="312" spans="2:4" x14ac:dyDescent="0.25">
      <c r="B312" s="2" t="s">
        <v>78</v>
      </c>
      <c r="C312">
        <v>1</v>
      </c>
      <c r="D312">
        <v>1</v>
      </c>
    </row>
    <row r="313" spans="2:4" x14ac:dyDescent="0.25">
      <c r="B313" s="2" t="s">
        <v>186</v>
      </c>
      <c r="C313">
        <v>1</v>
      </c>
      <c r="D313">
        <v>1</v>
      </c>
    </row>
    <row r="314" spans="2:4" x14ac:dyDescent="0.25">
      <c r="B314" s="2" t="s">
        <v>664</v>
      </c>
      <c r="C314">
        <v>1</v>
      </c>
      <c r="D314">
        <v>1</v>
      </c>
    </row>
    <row r="315" spans="2:4" x14ac:dyDescent="0.25">
      <c r="B315" s="2" t="s">
        <v>190</v>
      </c>
      <c r="C315">
        <v>1</v>
      </c>
      <c r="D315">
        <v>1</v>
      </c>
    </row>
    <row r="316" spans="2:4" x14ac:dyDescent="0.25">
      <c r="B316" s="2" t="s">
        <v>692</v>
      </c>
      <c r="C316">
        <v>1</v>
      </c>
      <c r="D316">
        <v>1</v>
      </c>
    </row>
    <row r="317" spans="2:4" x14ac:dyDescent="0.25">
      <c r="B317" s="2" t="s">
        <v>194</v>
      </c>
      <c r="C317">
        <v>1</v>
      </c>
      <c r="D317">
        <v>1</v>
      </c>
    </row>
    <row r="318" spans="2:4" x14ac:dyDescent="0.25">
      <c r="B318" s="2" t="s">
        <v>90</v>
      </c>
      <c r="C318">
        <v>1</v>
      </c>
      <c r="D318">
        <v>1</v>
      </c>
    </row>
    <row r="319" spans="2:4" x14ac:dyDescent="0.25">
      <c r="B319" s="2" t="s">
        <v>198</v>
      </c>
      <c r="C319">
        <v>1</v>
      </c>
      <c r="D319">
        <v>1</v>
      </c>
    </row>
    <row r="320" spans="2:4" x14ac:dyDescent="0.25">
      <c r="B320" s="2" t="s">
        <v>748</v>
      </c>
      <c r="C320">
        <v>1</v>
      </c>
      <c r="D320">
        <v>1</v>
      </c>
    </row>
    <row r="321" spans="2:4" x14ac:dyDescent="0.25">
      <c r="B321" s="2" t="s">
        <v>202</v>
      </c>
      <c r="C321">
        <v>1</v>
      </c>
      <c r="D321">
        <v>1</v>
      </c>
    </row>
    <row r="322" spans="2:4" x14ac:dyDescent="0.25">
      <c r="B322" s="2" t="s">
        <v>780</v>
      </c>
      <c r="C322">
        <v>1</v>
      </c>
      <c r="D322">
        <v>1</v>
      </c>
    </row>
    <row r="323" spans="2:4" x14ac:dyDescent="0.25">
      <c r="B323" s="2" t="s">
        <v>206</v>
      </c>
      <c r="C323">
        <v>1</v>
      </c>
      <c r="D323">
        <v>1</v>
      </c>
    </row>
    <row r="324" spans="2:4" x14ac:dyDescent="0.25">
      <c r="B324" s="2" t="s">
        <v>812</v>
      </c>
      <c r="C324">
        <v>1</v>
      </c>
      <c r="D324">
        <v>1</v>
      </c>
    </row>
    <row r="325" spans="2:4" x14ac:dyDescent="0.25">
      <c r="B325" s="2" t="s">
        <v>210</v>
      </c>
      <c r="C325">
        <v>1</v>
      </c>
      <c r="D325">
        <v>1</v>
      </c>
    </row>
    <row r="326" spans="2:4" x14ac:dyDescent="0.25">
      <c r="B326" s="2" t="s">
        <v>844</v>
      </c>
      <c r="C326">
        <v>1</v>
      </c>
      <c r="D326">
        <v>1</v>
      </c>
    </row>
    <row r="327" spans="2:4" x14ac:dyDescent="0.25">
      <c r="B327" s="2" t="s">
        <v>214</v>
      </c>
      <c r="C327">
        <v>1</v>
      </c>
      <c r="D327">
        <v>1</v>
      </c>
    </row>
    <row r="328" spans="2:4" x14ac:dyDescent="0.25">
      <c r="B328" s="2" t="s">
        <v>872</v>
      </c>
      <c r="C328">
        <v>1</v>
      </c>
      <c r="D328">
        <v>1</v>
      </c>
    </row>
    <row r="329" spans="2:4" x14ac:dyDescent="0.25">
      <c r="B329" s="2" t="s">
        <v>218</v>
      </c>
      <c r="C329">
        <v>1</v>
      </c>
      <c r="D329">
        <v>1</v>
      </c>
    </row>
    <row r="330" spans="2:4" x14ac:dyDescent="0.25">
      <c r="B330" s="2" t="s">
        <v>904</v>
      </c>
      <c r="C330">
        <v>1</v>
      </c>
      <c r="D330">
        <v>1</v>
      </c>
    </row>
    <row r="331" spans="2:4" x14ac:dyDescent="0.25">
      <c r="B331" s="2" t="s">
        <v>222</v>
      </c>
      <c r="C331">
        <v>1</v>
      </c>
      <c r="D331">
        <v>1</v>
      </c>
    </row>
    <row r="332" spans="2:4" x14ac:dyDescent="0.25">
      <c r="B332" s="2" t="s">
        <v>936</v>
      </c>
      <c r="C332">
        <v>1</v>
      </c>
      <c r="D332">
        <v>1</v>
      </c>
    </row>
    <row r="333" spans="2:4" x14ac:dyDescent="0.25">
      <c r="B333" s="2" t="s">
        <v>46</v>
      </c>
      <c r="C333">
        <v>1</v>
      </c>
      <c r="D333">
        <v>1</v>
      </c>
    </row>
    <row r="334" spans="2:4" x14ac:dyDescent="0.25">
      <c r="B334" s="2" t="s">
        <v>968</v>
      </c>
      <c r="C334">
        <v>1</v>
      </c>
      <c r="D334">
        <v>1</v>
      </c>
    </row>
    <row r="335" spans="2:4" x14ac:dyDescent="0.25">
      <c r="B335" s="2" t="s">
        <v>226</v>
      </c>
      <c r="C335">
        <v>1</v>
      </c>
      <c r="D335">
        <v>1</v>
      </c>
    </row>
    <row r="336" spans="2:4" x14ac:dyDescent="0.25">
      <c r="B336" s="2" t="s">
        <v>66</v>
      </c>
      <c r="C336">
        <v>1</v>
      </c>
      <c r="D336">
        <v>1</v>
      </c>
    </row>
    <row r="337" spans="2:4" x14ac:dyDescent="0.25">
      <c r="B337" s="2" t="s">
        <v>230</v>
      </c>
      <c r="C337">
        <v>1</v>
      </c>
      <c r="D337">
        <v>1</v>
      </c>
    </row>
    <row r="338" spans="2:4" x14ac:dyDescent="0.25">
      <c r="B338" s="2" t="s">
        <v>414</v>
      </c>
      <c r="C338">
        <v>1</v>
      </c>
      <c r="D338">
        <v>1</v>
      </c>
    </row>
    <row r="339" spans="2:4" x14ac:dyDescent="0.25">
      <c r="B339" s="2" t="s">
        <v>234</v>
      </c>
      <c r="C339">
        <v>1</v>
      </c>
      <c r="D339">
        <v>1</v>
      </c>
    </row>
    <row r="340" spans="2:4" x14ac:dyDescent="0.25">
      <c r="B340" s="2" t="s">
        <v>474</v>
      </c>
      <c r="C340">
        <v>1</v>
      </c>
      <c r="D340">
        <v>1</v>
      </c>
    </row>
    <row r="341" spans="2:4" x14ac:dyDescent="0.25">
      <c r="B341" s="2" t="s">
        <v>238</v>
      </c>
      <c r="C341">
        <v>1</v>
      </c>
      <c r="D341">
        <v>1</v>
      </c>
    </row>
    <row r="342" spans="2:4" x14ac:dyDescent="0.25">
      <c r="B342" s="2" t="s">
        <v>534</v>
      </c>
      <c r="C342">
        <v>1</v>
      </c>
      <c r="D342">
        <v>1</v>
      </c>
    </row>
    <row r="343" spans="2:4" x14ac:dyDescent="0.25">
      <c r="B343" s="2" t="s">
        <v>242</v>
      </c>
      <c r="C343">
        <v>1</v>
      </c>
      <c r="D343">
        <v>1</v>
      </c>
    </row>
    <row r="344" spans="2:4" x14ac:dyDescent="0.25">
      <c r="B344" s="2" t="s">
        <v>588</v>
      </c>
      <c r="C344">
        <v>1</v>
      </c>
      <c r="D344">
        <v>0</v>
      </c>
    </row>
    <row r="345" spans="2:4" x14ac:dyDescent="0.25">
      <c r="B345" s="2" t="s">
        <v>246</v>
      </c>
      <c r="C345">
        <v>1</v>
      </c>
      <c r="D345">
        <v>1</v>
      </c>
    </row>
    <row r="346" spans="2:4" x14ac:dyDescent="0.25">
      <c r="B346" s="2" t="s">
        <v>648</v>
      </c>
      <c r="C346">
        <v>1</v>
      </c>
      <c r="D346">
        <v>1</v>
      </c>
    </row>
    <row r="347" spans="2:4" x14ac:dyDescent="0.25">
      <c r="B347" s="2" t="s">
        <v>50</v>
      </c>
      <c r="C347">
        <v>1</v>
      </c>
      <c r="D347">
        <v>1</v>
      </c>
    </row>
    <row r="348" spans="2:4" x14ac:dyDescent="0.25">
      <c r="B348" s="2" t="s">
        <v>704</v>
      </c>
      <c r="C348">
        <v>1</v>
      </c>
      <c r="D348">
        <v>1</v>
      </c>
    </row>
    <row r="349" spans="2:4" x14ac:dyDescent="0.25">
      <c r="B349" s="2" t="s">
        <v>250</v>
      </c>
      <c r="C349">
        <v>1</v>
      </c>
      <c r="D349">
        <v>1</v>
      </c>
    </row>
    <row r="350" spans="2:4" x14ac:dyDescent="0.25">
      <c r="B350" s="2" t="s">
        <v>764</v>
      </c>
      <c r="C350">
        <v>1</v>
      </c>
      <c r="D350">
        <v>1</v>
      </c>
    </row>
    <row r="351" spans="2:4" x14ac:dyDescent="0.25">
      <c r="B351" s="2" t="s">
        <v>254</v>
      </c>
      <c r="C351">
        <v>1</v>
      </c>
      <c r="D351">
        <v>1</v>
      </c>
    </row>
    <row r="352" spans="2:4" x14ac:dyDescent="0.25">
      <c r="B352" s="2" t="s">
        <v>828</v>
      </c>
      <c r="C352">
        <v>1</v>
      </c>
      <c r="D352">
        <v>1</v>
      </c>
    </row>
    <row r="353" spans="2:4" x14ac:dyDescent="0.25">
      <c r="B353" s="2" t="s">
        <v>258</v>
      </c>
      <c r="C353">
        <v>1</v>
      </c>
      <c r="D353">
        <v>1</v>
      </c>
    </row>
    <row r="354" spans="2:4" x14ac:dyDescent="0.25">
      <c r="B354" s="2" t="s">
        <v>888</v>
      </c>
      <c r="C354">
        <v>1</v>
      </c>
      <c r="D354">
        <v>1</v>
      </c>
    </row>
    <row r="355" spans="2:4" x14ac:dyDescent="0.25">
      <c r="B355" s="2" t="s">
        <v>262</v>
      </c>
      <c r="C355">
        <v>1</v>
      </c>
      <c r="D355">
        <v>1</v>
      </c>
    </row>
    <row r="356" spans="2:4" x14ac:dyDescent="0.25">
      <c r="B356" s="2" t="s">
        <v>952</v>
      </c>
      <c r="C356">
        <v>1</v>
      </c>
      <c r="D356">
        <v>1</v>
      </c>
    </row>
    <row r="357" spans="2:4" x14ac:dyDescent="0.25">
      <c r="B357" s="2" t="s">
        <v>266</v>
      </c>
      <c r="C357">
        <v>1</v>
      </c>
      <c r="D357">
        <v>1</v>
      </c>
    </row>
    <row r="358" spans="2:4" x14ac:dyDescent="0.25">
      <c r="B358" s="2" t="s">
        <v>382</v>
      </c>
      <c r="C358">
        <v>1</v>
      </c>
      <c r="D358">
        <v>1</v>
      </c>
    </row>
    <row r="359" spans="2:4" x14ac:dyDescent="0.25">
      <c r="B359" s="2" t="s">
        <v>270</v>
      </c>
      <c r="C359">
        <v>1</v>
      </c>
      <c r="D359">
        <v>1</v>
      </c>
    </row>
    <row r="360" spans="2:4" x14ac:dyDescent="0.25">
      <c r="B360" s="2" t="s">
        <v>506</v>
      </c>
      <c r="C360">
        <v>1</v>
      </c>
      <c r="D360">
        <v>1</v>
      </c>
    </row>
    <row r="361" spans="2:4" x14ac:dyDescent="0.25">
      <c r="B361" s="2" t="s">
        <v>274</v>
      </c>
      <c r="C361">
        <v>1</v>
      </c>
      <c r="D361">
        <v>1</v>
      </c>
    </row>
    <row r="362" spans="2:4" x14ac:dyDescent="0.25">
      <c r="B362" s="2" t="s">
        <v>620</v>
      </c>
      <c r="C362">
        <v>1</v>
      </c>
      <c r="D362">
        <v>1</v>
      </c>
    </row>
    <row r="363" spans="2:4" x14ac:dyDescent="0.25">
      <c r="B363" s="2" t="s">
        <v>54</v>
      </c>
      <c r="C363">
        <v>1</v>
      </c>
      <c r="D363">
        <v>1</v>
      </c>
    </row>
    <row r="364" spans="2:4" x14ac:dyDescent="0.25">
      <c r="B364" s="2" t="s">
        <v>732</v>
      </c>
      <c r="C364">
        <v>1</v>
      </c>
      <c r="D364">
        <v>1</v>
      </c>
    </row>
    <row r="365" spans="2:4" x14ac:dyDescent="0.25">
      <c r="B365" s="2" t="s">
        <v>278</v>
      </c>
      <c r="C365">
        <v>1</v>
      </c>
      <c r="D365">
        <v>1</v>
      </c>
    </row>
    <row r="366" spans="2:4" x14ac:dyDescent="0.25">
      <c r="B366" s="2" t="s">
        <v>856</v>
      </c>
      <c r="C366">
        <v>1</v>
      </c>
      <c r="D366">
        <v>1</v>
      </c>
    </row>
    <row r="367" spans="2:4" x14ac:dyDescent="0.25">
      <c r="B367" s="2" t="s">
        <v>282</v>
      </c>
      <c r="C367">
        <v>1</v>
      </c>
      <c r="D367">
        <v>1</v>
      </c>
    </row>
    <row r="368" spans="2:4" x14ac:dyDescent="0.25">
      <c r="B368" s="2" t="s">
        <v>62</v>
      </c>
      <c r="C368">
        <v>1</v>
      </c>
      <c r="D368">
        <v>1</v>
      </c>
    </row>
    <row r="369" spans="2:4" x14ac:dyDescent="0.25">
      <c r="B369" s="2" t="s">
        <v>286</v>
      </c>
      <c r="C369">
        <v>1</v>
      </c>
      <c r="D369">
        <v>1</v>
      </c>
    </row>
    <row r="370" spans="2:4" x14ac:dyDescent="0.25">
      <c r="B370" s="2" t="s">
        <v>557</v>
      </c>
      <c r="C370">
        <v>1</v>
      </c>
      <c r="D370">
        <v>0</v>
      </c>
    </row>
    <row r="371" spans="2:4" x14ac:dyDescent="0.25">
      <c r="B371" s="2" t="s">
        <v>290</v>
      </c>
      <c r="C371">
        <v>1</v>
      </c>
      <c r="D371">
        <v>1</v>
      </c>
    </row>
    <row r="372" spans="2:4" x14ac:dyDescent="0.25">
      <c r="B372" s="2" t="s">
        <v>796</v>
      </c>
      <c r="C372">
        <v>1</v>
      </c>
      <c r="D372">
        <v>1</v>
      </c>
    </row>
    <row r="373" spans="2:4" x14ac:dyDescent="0.25">
      <c r="B373" s="2" t="s">
        <v>294</v>
      </c>
      <c r="C373">
        <v>1</v>
      </c>
      <c r="D373">
        <v>1</v>
      </c>
    </row>
    <row r="374" spans="2:4" x14ac:dyDescent="0.25">
      <c r="B374" s="2" t="s">
        <v>442</v>
      </c>
      <c r="C374">
        <v>1</v>
      </c>
      <c r="D374">
        <v>1</v>
      </c>
    </row>
    <row r="375" spans="2:4" x14ac:dyDescent="0.25">
      <c r="B375" s="2" t="s">
        <v>298</v>
      </c>
      <c r="C375">
        <v>1</v>
      </c>
      <c r="D375">
        <v>1</v>
      </c>
    </row>
    <row r="376" spans="2:4" x14ac:dyDescent="0.25">
      <c r="B376" s="2" t="s">
        <v>920</v>
      </c>
      <c r="C376">
        <v>1</v>
      </c>
      <c r="D376">
        <v>1</v>
      </c>
    </row>
    <row r="377" spans="2:4" x14ac:dyDescent="0.25">
      <c r="B377" s="2" t="s">
        <v>302</v>
      </c>
      <c r="C377">
        <v>1</v>
      </c>
      <c r="D377">
        <v>1</v>
      </c>
    </row>
    <row r="378" spans="2:4" x14ac:dyDescent="0.25">
      <c r="B378" s="2" t="s">
        <v>676</v>
      </c>
      <c r="C378">
        <v>1</v>
      </c>
      <c r="D378">
        <v>1</v>
      </c>
    </row>
    <row r="379" spans="2:4" x14ac:dyDescent="0.25">
      <c r="B379" s="2" t="s">
        <v>306</v>
      </c>
      <c r="C379">
        <v>1</v>
      </c>
      <c r="D379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O370"/>
  <sheetViews>
    <sheetView workbookViewId="0">
      <selection activeCell="N12" sqref="N12"/>
    </sheetView>
  </sheetViews>
  <sheetFormatPr defaultRowHeight="15" x14ac:dyDescent="0.25"/>
  <cols>
    <col min="3" max="3" width="12.5703125" customWidth="1"/>
    <col min="5" max="5" width="13.140625" customWidth="1"/>
    <col min="8" max="8" width="15" customWidth="1"/>
    <col min="9" max="9" width="11.42578125" customWidth="1"/>
    <col min="10" max="10" width="14.28515625" customWidth="1"/>
    <col min="11" max="11" width="12.42578125" customWidth="1"/>
    <col min="12" max="12" width="7.7109375" customWidth="1"/>
    <col min="14" max="14" width="12.7109375" customWidth="1"/>
    <col min="15" max="15" width="12" customWidth="1"/>
    <col min="16" max="16" width="15" customWidth="1"/>
    <col min="17" max="17" width="17.7109375" customWidth="1"/>
    <col min="18" max="18" width="13.28515625" customWidth="1"/>
    <col min="19" max="19" width="11.140625" customWidth="1"/>
    <col min="20" max="20" width="11.85546875" customWidth="1"/>
    <col min="21" max="21" width="14.5703125" customWidth="1"/>
    <col min="22" max="22" width="16.42578125" customWidth="1"/>
    <col min="23" max="23" width="18.5703125" customWidth="1"/>
    <col min="24" max="24" width="9.42578125" customWidth="1"/>
    <col min="25" max="25" width="10" customWidth="1"/>
  </cols>
  <sheetData>
    <row r="2" spans="2:15" ht="30" x14ac:dyDescent="0.25">
      <c r="I2" s="6" t="s">
        <v>2152</v>
      </c>
    </row>
    <row r="3" spans="2:15" x14ac:dyDescent="0.25">
      <c r="I3">
        <v>2023</v>
      </c>
      <c r="J3">
        <v>2022</v>
      </c>
    </row>
    <row r="4" spans="2:15" x14ac:dyDescent="0.25">
      <c r="H4" t="s">
        <v>2163</v>
      </c>
      <c r="I4" s="10">
        <v>713</v>
      </c>
      <c r="J4" s="10">
        <v>712</v>
      </c>
    </row>
    <row r="5" spans="2:15" ht="15" customHeight="1" x14ac:dyDescent="0.25"/>
    <row r="6" spans="2:15" x14ac:dyDescent="0.25">
      <c r="I6">
        <f>I4</f>
        <v>713</v>
      </c>
      <c r="J6" s="15">
        <f>IF(ISBLANK(J4),"",I4-J4)</f>
        <v>1</v>
      </c>
    </row>
    <row r="7" spans="2:15" x14ac:dyDescent="0.25">
      <c r="M7" t="str">
        <f>"Убавилось "&amp;O7&amp;" КО:"</f>
        <v>Убавилось 6 КО:</v>
      </c>
      <c r="O7">
        <f>COUNTIF(N11:N400,"0")</f>
        <v>6</v>
      </c>
    </row>
    <row r="9" spans="2:15" ht="30" x14ac:dyDescent="0.25">
      <c r="C9" s="7"/>
      <c r="I9" s="6" t="s">
        <v>2152</v>
      </c>
      <c r="M9" s="1" t="s">
        <v>2160</v>
      </c>
      <c r="N9" s="6" t="s">
        <v>2152</v>
      </c>
    </row>
    <row r="10" spans="2:15" x14ac:dyDescent="0.25">
      <c r="I10">
        <v>2023</v>
      </c>
      <c r="J10">
        <v>2022</v>
      </c>
      <c r="M10" s="1" t="s">
        <v>2162</v>
      </c>
      <c r="N10">
        <v>2023</v>
      </c>
      <c r="O10">
        <v>2022</v>
      </c>
    </row>
    <row r="11" spans="2:15" x14ac:dyDescent="0.25">
      <c r="H11" t="s">
        <v>2160</v>
      </c>
      <c r="I11" s="10">
        <v>354</v>
      </c>
      <c r="J11" s="10">
        <v>355</v>
      </c>
      <c r="M11" s="16" t="s">
        <v>314</v>
      </c>
      <c r="N11" s="17">
        <v>0</v>
      </c>
      <c r="O11" s="17">
        <v>1</v>
      </c>
    </row>
    <row r="12" spans="2:15" x14ac:dyDescent="0.25">
      <c r="C12" s="9"/>
      <c r="D12" s="9"/>
      <c r="E12" s="9"/>
      <c r="F12" s="9"/>
      <c r="M12" s="16" t="s">
        <v>557</v>
      </c>
      <c r="N12" s="17">
        <v>0</v>
      </c>
      <c r="O12" s="17">
        <v>1</v>
      </c>
    </row>
    <row r="13" spans="2:15" x14ac:dyDescent="0.25">
      <c r="I13">
        <f>I11</f>
        <v>354</v>
      </c>
      <c r="J13" s="4">
        <f>IF(ISBLANK(J11),"",I11-J11)</f>
        <v>-1</v>
      </c>
      <c r="K13" s="4"/>
      <c r="M13" s="16" t="s">
        <v>588</v>
      </c>
      <c r="N13" s="17">
        <v>0</v>
      </c>
      <c r="O13" s="17">
        <v>1</v>
      </c>
    </row>
    <row r="14" spans="2:15" x14ac:dyDescent="0.25">
      <c r="M14" s="16" t="s">
        <v>1350</v>
      </c>
      <c r="N14" s="17">
        <v>0</v>
      </c>
      <c r="O14" s="17">
        <v>1</v>
      </c>
    </row>
    <row r="15" spans="2:15" x14ac:dyDescent="0.25">
      <c r="M15" s="16" t="s">
        <v>1362</v>
      </c>
      <c r="N15" s="17">
        <v>0</v>
      </c>
      <c r="O15" s="17">
        <v>1</v>
      </c>
    </row>
    <row r="16" spans="2:15" ht="30.75" customHeight="1" x14ac:dyDescent="0.25">
      <c r="B16" s="7"/>
      <c r="C16" s="6" t="s">
        <v>2152</v>
      </c>
      <c r="M16" s="16" t="s">
        <v>1414</v>
      </c>
      <c r="N16" s="17">
        <v>0</v>
      </c>
      <c r="O16" s="17">
        <v>1</v>
      </c>
    </row>
    <row r="17" spans="2:15" x14ac:dyDescent="0.25">
      <c r="B17" s="7"/>
      <c r="C17">
        <v>2023</v>
      </c>
      <c r="E17">
        <v>2022</v>
      </c>
      <c r="M17" s="16" t="s">
        <v>3</v>
      </c>
      <c r="N17" s="17">
        <v>1</v>
      </c>
      <c r="O17" s="17">
        <v>1</v>
      </c>
    </row>
    <row r="18" spans="2:15" x14ac:dyDescent="0.25">
      <c r="B18" s="1" t="s">
        <v>2155</v>
      </c>
      <c r="C18" s="3" t="s">
        <v>2159</v>
      </c>
      <c r="D18" s="3" t="s">
        <v>2156</v>
      </c>
      <c r="E18" s="3" t="s">
        <v>2159</v>
      </c>
      <c r="F18" s="3" t="s">
        <v>2156</v>
      </c>
      <c r="M18" s="16" t="s">
        <v>310</v>
      </c>
      <c r="N18" s="17">
        <v>1</v>
      </c>
      <c r="O18" s="17">
        <v>1</v>
      </c>
    </row>
    <row r="19" spans="2:15" x14ac:dyDescent="0.25">
      <c r="B19" s="2" t="s">
        <v>30</v>
      </c>
      <c r="C19">
        <v>349</v>
      </c>
      <c r="D19" s="8">
        <v>-2</v>
      </c>
      <c r="E19">
        <v>351</v>
      </c>
      <c r="L19" s="8"/>
      <c r="M19" s="16" t="s">
        <v>58</v>
      </c>
      <c r="N19" s="17">
        <v>1</v>
      </c>
      <c r="O19" s="17">
        <v>1</v>
      </c>
    </row>
    <row r="20" spans="2:15" x14ac:dyDescent="0.25">
      <c r="B20" s="2" t="s">
        <v>32</v>
      </c>
      <c r="C20">
        <v>349</v>
      </c>
      <c r="D20" s="8">
        <v>0</v>
      </c>
      <c r="E20">
        <v>349</v>
      </c>
      <c r="G20" s="14"/>
      <c r="L20" s="8"/>
      <c r="M20" s="16" t="s">
        <v>318</v>
      </c>
      <c r="N20" s="17">
        <v>1</v>
      </c>
      <c r="O20" s="17">
        <v>1</v>
      </c>
    </row>
    <row r="21" spans="2:15" x14ac:dyDescent="0.25">
      <c r="B21" s="2" t="s">
        <v>8</v>
      </c>
      <c r="C21">
        <v>5</v>
      </c>
      <c r="D21" s="8">
        <v>1</v>
      </c>
      <c r="E21">
        <v>4</v>
      </c>
      <c r="G21" s="13"/>
      <c r="L21" s="8"/>
      <c r="M21" s="16" t="s">
        <v>322</v>
      </c>
      <c r="N21" s="17">
        <v>1</v>
      </c>
      <c r="O21" s="17">
        <v>1</v>
      </c>
    </row>
    <row r="22" spans="2:15" x14ac:dyDescent="0.25">
      <c r="B22" s="2" t="s">
        <v>10</v>
      </c>
      <c r="C22">
        <v>5</v>
      </c>
      <c r="D22" s="8">
        <v>1</v>
      </c>
      <c r="E22">
        <v>4</v>
      </c>
      <c r="L22" s="8"/>
      <c r="M22" s="16" t="s">
        <v>62</v>
      </c>
      <c r="N22" s="17">
        <v>1</v>
      </c>
      <c r="O22" s="17">
        <v>1</v>
      </c>
    </row>
    <row r="23" spans="2:15" x14ac:dyDescent="0.25">
      <c r="B23" s="2" t="s">
        <v>12</v>
      </c>
      <c r="C23">
        <v>5</v>
      </c>
      <c r="D23" s="8">
        <v>1</v>
      </c>
      <c r="E23">
        <v>4</v>
      </c>
      <c r="L23" s="8"/>
      <c r="M23" s="16" t="s">
        <v>326</v>
      </c>
      <c r="N23" s="17">
        <v>1</v>
      </c>
      <c r="O23" s="17">
        <v>1</v>
      </c>
    </row>
    <row r="24" spans="2:15" x14ac:dyDescent="0.25">
      <c r="D24" s="8">
        <f>SUM(D19:D23)</f>
        <v>1</v>
      </c>
      <c r="M24" s="16" t="s">
        <v>330</v>
      </c>
      <c r="N24" s="17">
        <v>1</v>
      </c>
      <c r="O24" s="17">
        <v>1</v>
      </c>
    </row>
    <row r="25" spans="2:15" x14ac:dyDescent="0.25">
      <c r="J25" s="10"/>
      <c r="K25" s="10"/>
      <c r="M25" s="16" t="s">
        <v>334</v>
      </c>
      <c r="N25" s="17">
        <v>1</v>
      </c>
      <c r="O25" s="17">
        <v>1</v>
      </c>
    </row>
    <row r="26" spans="2:15" x14ac:dyDescent="0.25">
      <c r="M26" s="16" t="s">
        <v>338</v>
      </c>
      <c r="N26" s="17">
        <v>1</v>
      </c>
      <c r="O26" s="17">
        <v>1</v>
      </c>
    </row>
    <row r="27" spans="2:15" x14ac:dyDescent="0.25">
      <c r="M27" s="16" t="s">
        <v>342</v>
      </c>
      <c r="N27" s="17">
        <v>1</v>
      </c>
      <c r="O27" s="17">
        <v>1</v>
      </c>
    </row>
    <row r="28" spans="2:15" x14ac:dyDescent="0.25">
      <c r="M28" s="16" t="s">
        <v>346</v>
      </c>
      <c r="N28" s="17">
        <v>1</v>
      </c>
      <c r="O28" s="17">
        <v>1</v>
      </c>
    </row>
    <row r="29" spans="2:15" x14ac:dyDescent="0.25">
      <c r="M29" s="16" t="s">
        <v>350</v>
      </c>
      <c r="N29" s="17">
        <v>1</v>
      </c>
      <c r="O29" s="17">
        <v>1</v>
      </c>
    </row>
    <row r="30" spans="2:15" x14ac:dyDescent="0.25">
      <c r="M30" s="16" t="s">
        <v>66</v>
      </c>
      <c r="N30" s="17">
        <v>1</v>
      </c>
      <c r="O30" s="17">
        <v>1</v>
      </c>
    </row>
    <row r="31" spans="2:15" x14ac:dyDescent="0.25">
      <c r="M31" s="16" t="s">
        <v>354</v>
      </c>
      <c r="N31" s="17">
        <v>1</v>
      </c>
      <c r="O31" s="17">
        <v>1</v>
      </c>
    </row>
    <row r="32" spans="2:15" x14ac:dyDescent="0.25">
      <c r="M32" s="16" t="s">
        <v>358</v>
      </c>
      <c r="N32" s="17">
        <v>1</v>
      </c>
      <c r="O32" s="17">
        <v>1</v>
      </c>
    </row>
    <row r="33" spans="13:15" x14ac:dyDescent="0.25">
      <c r="M33" s="16" t="s">
        <v>362</v>
      </c>
      <c r="N33" s="17">
        <v>1</v>
      </c>
      <c r="O33" s="17">
        <v>1</v>
      </c>
    </row>
    <row r="34" spans="13:15" x14ac:dyDescent="0.25">
      <c r="M34" s="16" t="s">
        <v>366</v>
      </c>
      <c r="N34" s="17">
        <v>1</v>
      </c>
      <c r="O34" s="17">
        <v>1</v>
      </c>
    </row>
    <row r="35" spans="13:15" x14ac:dyDescent="0.25">
      <c r="M35" s="16" t="s">
        <v>370</v>
      </c>
      <c r="N35" s="17">
        <v>1</v>
      </c>
      <c r="O35" s="17">
        <v>1</v>
      </c>
    </row>
    <row r="36" spans="13:15" x14ac:dyDescent="0.25">
      <c r="M36" s="16" t="s">
        <v>374</v>
      </c>
      <c r="N36" s="17">
        <v>1</v>
      </c>
      <c r="O36" s="17">
        <v>1</v>
      </c>
    </row>
    <row r="37" spans="13:15" x14ac:dyDescent="0.25">
      <c r="M37" s="16" t="s">
        <v>378</v>
      </c>
      <c r="N37" s="17">
        <v>1</v>
      </c>
      <c r="O37" s="17">
        <v>1</v>
      </c>
    </row>
    <row r="38" spans="13:15" x14ac:dyDescent="0.25">
      <c r="M38" s="16" t="s">
        <v>382</v>
      </c>
      <c r="N38" s="17">
        <v>1</v>
      </c>
      <c r="O38" s="17">
        <v>1</v>
      </c>
    </row>
    <row r="39" spans="13:15" x14ac:dyDescent="0.25">
      <c r="M39" s="16" t="s">
        <v>386</v>
      </c>
      <c r="N39" s="17">
        <v>1</v>
      </c>
      <c r="O39" s="17">
        <v>1</v>
      </c>
    </row>
    <row r="40" spans="13:15" x14ac:dyDescent="0.25">
      <c r="M40" s="16" t="s">
        <v>390</v>
      </c>
      <c r="N40" s="17">
        <v>1</v>
      </c>
      <c r="O40" s="17">
        <v>1</v>
      </c>
    </row>
    <row r="41" spans="13:15" x14ac:dyDescent="0.25">
      <c r="M41" s="16" t="s">
        <v>394</v>
      </c>
      <c r="N41" s="17">
        <v>1</v>
      </c>
      <c r="O41" s="17">
        <v>1</v>
      </c>
    </row>
    <row r="42" spans="13:15" x14ac:dyDescent="0.25">
      <c r="M42" s="16" t="s">
        <v>398</v>
      </c>
      <c r="N42" s="17">
        <v>1</v>
      </c>
      <c r="O42" s="17">
        <v>1</v>
      </c>
    </row>
    <row r="43" spans="13:15" x14ac:dyDescent="0.25">
      <c r="M43" s="16" t="s">
        <v>402</v>
      </c>
      <c r="N43" s="17">
        <v>1</v>
      </c>
      <c r="O43" s="17">
        <v>1</v>
      </c>
    </row>
    <row r="44" spans="13:15" x14ac:dyDescent="0.25">
      <c r="M44" s="16" t="s">
        <v>406</v>
      </c>
      <c r="N44" s="17">
        <v>1</v>
      </c>
      <c r="O44" s="17">
        <v>1</v>
      </c>
    </row>
    <row r="45" spans="13:15" x14ac:dyDescent="0.25">
      <c r="M45" s="16" t="s">
        <v>410</v>
      </c>
      <c r="N45" s="17">
        <v>1</v>
      </c>
      <c r="O45" s="17">
        <v>1</v>
      </c>
    </row>
    <row r="46" spans="13:15" x14ac:dyDescent="0.25">
      <c r="M46" s="16" t="s">
        <v>414</v>
      </c>
      <c r="N46" s="17">
        <v>1</v>
      </c>
      <c r="O46" s="17">
        <v>1</v>
      </c>
    </row>
    <row r="47" spans="13:15" x14ac:dyDescent="0.25">
      <c r="M47" s="16" t="s">
        <v>418</v>
      </c>
      <c r="N47" s="17">
        <v>1</v>
      </c>
      <c r="O47" s="17">
        <v>1</v>
      </c>
    </row>
    <row r="48" spans="13:15" x14ac:dyDescent="0.25">
      <c r="M48" s="16" t="s">
        <v>422</v>
      </c>
      <c r="N48" s="17">
        <v>1</v>
      </c>
      <c r="O48" s="17">
        <v>1</v>
      </c>
    </row>
    <row r="49" spans="13:15" x14ac:dyDescent="0.25">
      <c r="M49" s="16" t="s">
        <v>426</v>
      </c>
      <c r="N49" s="17">
        <v>1</v>
      </c>
      <c r="O49" s="17">
        <v>1</v>
      </c>
    </row>
    <row r="50" spans="13:15" x14ac:dyDescent="0.25">
      <c r="M50" s="16" t="s">
        <v>430</v>
      </c>
      <c r="N50" s="17">
        <v>1</v>
      </c>
      <c r="O50" s="17">
        <v>1</v>
      </c>
    </row>
    <row r="51" spans="13:15" x14ac:dyDescent="0.25">
      <c r="M51" s="16" t="s">
        <v>434</v>
      </c>
      <c r="N51" s="17">
        <v>1</v>
      </c>
      <c r="O51" s="17">
        <v>1</v>
      </c>
    </row>
    <row r="52" spans="13:15" x14ac:dyDescent="0.25">
      <c r="M52" s="16" t="s">
        <v>438</v>
      </c>
      <c r="N52" s="17">
        <v>1</v>
      </c>
      <c r="O52" s="17">
        <v>1</v>
      </c>
    </row>
    <row r="53" spans="13:15" x14ac:dyDescent="0.25">
      <c r="M53" s="16" t="s">
        <v>70</v>
      </c>
      <c r="N53" s="17">
        <v>1</v>
      </c>
      <c r="O53" s="17">
        <v>1</v>
      </c>
    </row>
    <row r="54" spans="13:15" x14ac:dyDescent="0.25">
      <c r="M54" s="16" t="s">
        <v>442</v>
      </c>
      <c r="N54" s="17">
        <v>1</v>
      </c>
      <c r="O54" s="17">
        <v>1</v>
      </c>
    </row>
    <row r="55" spans="13:15" x14ac:dyDescent="0.25">
      <c r="M55" s="16" t="s">
        <v>446</v>
      </c>
      <c r="N55" s="17">
        <v>1</v>
      </c>
      <c r="O55" s="17">
        <v>1</v>
      </c>
    </row>
    <row r="56" spans="13:15" x14ac:dyDescent="0.25">
      <c r="M56" s="16" t="s">
        <v>450</v>
      </c>
      <c r="N56" s="17">
        <v>1</v>
      </c>
      <c r="O56" s="17">
        <v>1</v>
      </c>
    </row>
    <row r="57" spans="13:15" x14ac:dyDescent="0.25">
      <c r="M57" s="16" t="s">
        <v>454</v>
      </c>
      <c r="N57" s="17">
        <v>1</v>
      </c>
      <c r="O57" s="17">
        <v>1</v>
      </c>
    </row>
    <row r="58" spans="13:15" x14ac:dyDescent="0.25">
      <c r="M58" s="16" t="s">
        <v>458</v>
      </c>
      <c r="N58" s="17">
        <v>1</v>
      </c>
      <c r="O58" s="17">
        <v>1</v>
      </c>
    </row>
    <row r="59" spans="13:15" x14ac:dyDescent="0.25">
      <c r="M59" s="16" t="s">
        <v>462</v>
      </c>
      <c r="N59" s="17">
        <v>1</v>
      </c>
      <c r="O59" s="17">
        <v>1</v>
      </c>
    </row>
    <row r="60" spans="13:15" x14ac:dyDescent="0.25">
      <c r="M60" s="16" t="s">
        <v>466</v>
      </c>
      <c r="N60" s="17">
        <v>1</v>
      </c>
      <c r="O60" s="17">
        <v>1</v>
      </c>
    </row>
    <row r="61" spans="13:15" x14ac:dyDescent="0.25">
      <c r="M61" s="16" t="s">
        <v>470</v>
      </c>
      <c r="N61" s="17">
        <v>1</v>
      </c>
      <c r="O61" s="17">
        <v>1</v>
      </c>
    </row>
    <row r="62" spans="13:15" x14ac:dyDescent="0.25">
      <c r="M62" s="16" t="s">
        <v>474</v>
      </c>
      <c r="N62" s="17">
        <v>1</v>
      </c>
      <c r="O62" s="17">
        <v>1</v>
      </c>
    </row>
    <row r="63" spans="13:15" x14ac:dyDescent="0.25">
      <c r="M63" s="16" t="s">
        <v>478</v>
      </c>
      <c r="N63" s="17">
        <v>1</v>
      </c>
      <c r="O63" s="17">
        <v>1</v>
      </c>
    </row>
    <row r="64" spans="13:15" x14ac:dyDescent="0.25">
      <c r="M64" s="16" t="s">
        <v>482</v>
      </c>
      <c r="N64" s="17">
        <v>1</v>
      </c>
      <c r="O64" s="17">
        <v>1</v>
      </c>
    </row>
    <row r="65" spans="13:15" x14ac:dyDescent="0.25">
      <c r="M65" s="16" t="s">
        <v>486</v>
      </c>
      <c r="N65" s="17">
        <v>1</v>
      </c>
      <c r="O65" s="17">
        <v>1</v>
      </c>
    </row>
    <row r="66" spans="13:15" x14ac:dyDescent="0.25">
      <c r="M66" s="16" t="s">
        <v>490</v>
      </c>
      <c r="N66" s="17">
        <v>1</v>
      </c>
      <c r="O66" s="17">
        <v>1</v>
      </c>
    </row>
    <row r="67" spans="13:15" x14ac:dyDescent="0.25">
      <c r="M67" s="16" t="s">
        <v>494</v>
      </c>
      <c r="N67" s="17">
        <v>1</v>
      </c>
      <c r="O67" s="17">
        <v>1</v>
      </c>
    </row>
    <row r="68" spans="13:15" x14ac:dyDescent="0.25">
      <c r="M68" s="16" t="s">
        <v>498</v>
      </c>
      <c r="N68" s="17">
        <v>1</v>
      </c>
      <c r="O68" s="17">
        <v>1</v>
      </c>
    </row>
    <row r="69" spans="13:15" x14ac:dyDescent="0.25">
      <c r="M69" s="16" t="s">
        <v>502</v>
      </c>
      <c r="N69" s="17">
        <v>1</v>
      </c>
      <c r="O69" s="17">
        <v>1</v>
      </c>
    </row>
    <row r="70" spans="13:15" x14ac:dyDescent="0.25">
      <c r="M70" s="16" t="s">
        <v>506</v>
      </c>
      <c r="N70" s="17">
        <v>1</v>
      </c>
      <c r="O70" s="17">
        <v>1</v>
      </c>
    </row>
    <row r="71" spans="13:15" x14ac:dyDescent="0.25">
      <c r="M71" s="16" t="s">
        <v>510</v>
      </c>
      <c r="N71" s="17">
        <v>1</v>
      </c>
      <c r="O71" s="17">
        <v>1</v>
      </c>
    </row>
    <row r="72" spans="13:15" x14ac:dyDescent="0.25">
      <c r="M72" s="16" t="s">
        <v>514</v>
      </c>
      <c r="N72" s="17">
        <v>1</v>
      </c>
      <c r="O72" s="17">
        <v>1</v>
      </c>
    </row>
    <row r="73" spans="13:15" x14ac:dyDescent="0.25">
      <c r="M73" s="16" t="s">
        <v>518</v>
      </c>
      <c r="N73" s="17">
        <v>1</v>
      </c>
      <c r="O73" s="17">
        <v>1</v>
      </c>
    </row>
    <row r="74" spans="13:15" x14ac:dyDescent="0.25">
      <c r="M74" s="16" t="s">
        <v>4</v>
      </c>
      <c r="N74" s="17">
        <v>1</v>
      </c>
      <c r="O74" s="17">
        <v>1</v>
      </c>
    </row>
    <row r="75" spans="13:15" x14ac:dyDescent="0.25">
      <c r="M75" s="16" t="s">
        <v>522</v>
      </c>
      <c r="N75" s="17">
        <v>1</v>
      </c>
      <c r="O75" s="17">
        <v>1</v>
      </c>
    </row>
    <row r="76" spans="13:15" x14ac:dyDescent="0.25">
      <c r="M76" s="16" t="s">
        <v>526</v>
      </c>
      <c r="N76" s="17">
        <v>1</v>
      </c>
      <c r="O76" s="17">
        <v>1</v>
      </c>
    </row>
    <row r="77" spans="13:15" x14ac:dyDescent="0.25">
      <c r="M77" s="16" t="s">
        <v>530</v>
      </c>
      <c r="N77" s="17">
        <v>1</v>
      </c>
      <c r="O77" s="17">
        <v>1</v>
      </c>
    </row>
    <row r="78" spans="13:15" x14ac:dyDescent="0.25">
      <c r="M78" s="16" t="s">
        <v>534</v>
      </c>
      <c r="N78" s="17">
        <v>1</v>
      </c>
      <c r="O78" s="17">
        <v>1</v>
      </c>
    </row>
    <row r="79" spans="13:15" x14ac:dyDescent="0.25">
      <c r="M79" s="16" t="s">
        <v>538</v>
      </c>
      <c r="N79" s="17">
        <v>1</v>
      </c>
      <c r="O79" s="17">
        <v>1</v>
      </c>
    </row>
    <row r="80" spans="13:15" x14ac:dyDescent="0.25">
      <c r="M80" s="16" t="s">
        <v>542</v>
      </c>
      <c r="N80" s="17">
        <v>1</v>
      </c>
      <c r="O80" s="17">
        <v>1</v>
      </c>
    </row>
    <row r="81" spans="13:15" x14ac:dyDescent="0.25">
      <c r="M81" s="16" t="s">
        <v>38</v>
      </c>
      <c r="N81" s="17">
        <v>1</v>
      </c>
      <c r="O81" s="17">
        <v>1</v>
      </c>
    </row>
    <row r="82" spans="13:15" x14ac:dyDescent="0.25">
      <c r="M82" s="16" t="s">
        <v>546</v>
      </c>
      <c r="N82" s="17">
        <v>1</v>
      </c>
      <c r="O82" s="17">
        <v>1</v>
      </c>
    </row>
    <row r="83" spans="13:15" x14ac:dyDescent="0.25">
      <c r="M83" s="16" t="s">
        <v>550</v>
      </c>
      <c r="N83" s="17">
        <v>1</v>
      </c>
      <c r="O83" s="17">
        <v>1</v>
      </c>
    </row>
    <row r="84" spans="13:15" x14ac:dyDescent="0.25">
      <c r="M84" s="16" t="s">
        <v>553</v>
      </c>
      <c r="N84" s="17">
        <v>1</v>
      </c>
      <c r="O84" s="17">
        <v>1</v>
      </c>
    </row>
    <row r="85" spans="13:15" x14ac:dyDescent="0.25">
      <c r="M85" s="16" t="s">
        <v>74</v>
      </c>
      <c r="N85" s="17">
        <v>1</v>
      </c>
      <c r="O85" s="17">
        <v>1</v>
      </c>
    </row>
    <row r="86" spans="13:15" x14ac:dyDescent="0.25">
      <c r="M86" s="16" t="s">
        <v>561</v>
      </c>
      <c r="N86" s="17">
        <v>1</v>
      </c>
      <c r="O86" s="17">
        <v>1</v>
      </c>
    </row>
    <row r="87" spans="13:15" x14ac:dyDescent="0.25">
      <c r="M87" s="16" t="s">
        <v>564</v>
      </c>
      <c r="N87" s="17">
        <v>1</v>
      </c>
      <c r="O87" s="17">
        <v>1</v>
      </c>
    </row>
    <row r="88" spans="13:15" x14ac:dyDescent="0.25">
      <c r="M88" s="16" t="s">
        <v>568</v>
      </c>
      <c r="N88" s="17">
        <v>1</v>
      </c>
      <c r="O88" s="17">
        <v>1</v>
      </c>
    </row>
    <row r="89" spans="13:15" x14ac:dyDescent="0.25">
      <c r="M89" s="16" t="s">
        <v>572</v>
      </c>
      <c r="N89" s="17">
        <v>1</v>
      </c>
      <c r="O89" s="17">
        <v>1</v>
      </c>
    </row>
    <row r="90" spans="13:15" x14ac:dyDescent="0.25">
      <c r="M90" s="16" t="s">
        <v>576</v>
      </c>
      <c r="N90" s="17">
        <v>1</v>
      </c>
      <c r="O90" s="17">
        <v>1</v>
      </c>
    </row>
    <row r="91" spans="13:15" x14ac:dyDescent="0.25">
      <c r="M91" s="16" t="s">
        <v>580</v>
      </c>
      <c r="N91" s="17">
        <v>1</v>
      </c>
      <c r="O91" s="17">
        <v>1</v>
      </c>
    </row>
    <row r="92" spans="13:15" x14ac:dyDescent="0.25">
      <c r="M92" s="16" t="s">
        <v>584</v>
      </c>
      <c r="N92" s="17">
        <v>1</v>
      </c>
      <c r="O92" s="17">
        <v>1</v>
      </c>
    </row>
    <row r="93" spans="13:15" x14ac:dyDescent="0.25">
      <c r="M93" s="16" t="s">
        <v>592</v>
      </c>
      <c r="N93" s="17">
        <v>1</v>
      </c>
      <c r="O93" s="17">
        <v>1</v>
      </c>
    </row>
    <row r="94" spans="13:15" x14ac:dyDescent="0.25">
      <c r="M94" s="16" t="s">
        <v>596</v>
      </c>
      <c r="N94" s="17">
        <v>1</v>
      </c>
      <c r="O94" s="17">
        <v>1</v>
      </c>
    </row>
    <row r="95" spans="13:15" x14ac:dyDescent="0.25">
      <c r="M95" s="16" t="s">
        <v>600</v>
      </c>
      <c r="N95" s="17">
        <v>1</v>
      </c>
      <c r="O95" s="17">
        <v>1</v>
      </c>
    </row>
    <row r="96" spans="13:15" x14ac:dyDescent="0.25">
      <c r="M96" s="16" t="s">
        <v>604</v>
      </c>
      <c r="N96" s="17">
        <v>1</v>
      </c>
      <c r="O96" s="17">
        <v>1</v>
      </c>
    </row>
    <row r="97" spans="13:15" x14ac:dyDescent="0.25">
      <c r="M97" s="16" t="s">
        <v>608</v>
      </c>
      <c r="N97" s="17">
        <v>1</v>
      </c>
      <c r="O97" s="17">
        <v>1</v>
      </c>
    </row>
    <row r="98" spans="13:15" x14ac:dyDescent="0.25">
      <c r="M98" s="16" t="s">
        <v>612</v>
      </c>
      <c r="N98" s="17">
        <v>1</v>
      </c>
      <c r="O98" s="17">
        <v>1</v>
      </c>
    </row>
    <row r="99" spans="13:15" x14ac:dyDescent="0.25">
      <c r="M99" s="16" t="s">
        <v>616</v>
      </c>
      <c r="N99" s="17">
        <v>1</v>
      </c>
      <c r="O99" s="17">
        <v>1</v>
      </c>
    </row>
    <row r="100" spans="13:15" x14ac:dyDescent="0.25">
      <c r="M100" s="16" t="s">
        <v>620</v>
      </c>
      <c r="N100" s="17">
        <v>1</v>
      </c>
      <c r="O100" s="17">
        <v>1</v>
      </c>
    </row>
    <row r="101" spans="13:15" x14ac:dyDescent="0.25">
      <c r="M101" s="16" t="s">
        <v>624</v>
      </c>
      <c r="N101" s="17">
        <v>1</v>
      </c>
      <c r="O101" s="17">
        <v>1</v>
      </c>
    </row>
    <row r="102" spans="13:15" x14ac:dyDescent="0.25">
      <c r="M102" s="16" t="s">
        <v>628</v>
      </c>
      <c r="N102" s="17">
        <v>1</v>
      </c>
      <c r="O102" s="17">
        <v>1</v>
      </c>
    </row>
    <row r="103" spans="13:15" x14ac:dyDescent="0.25">
      <c r="M103" s="16" t="s">
        <v>632</v>
      </c>
      <c r="N103" s="17">
        <v>1</v>
      </c>
      <c r="O103" s="17">
        <v>1</v>
      </c>
    </row>
    <row r="104" spans="13:15" x14ac:dyDescent="0.25">
      <c r="M104" s="16" t="s">
        <v>78</v>
      </c>
      <c r="N104" s="17">
        <v>1</v>
      </c>
      <c r="O104" s="17">
        <v>1</v>
      </c>
    </row>
    <row r="105" spans="13:15" x14ac:dyDescent="0.25">
      <c r="M105" s="16" t="s">
        <v>636</v>
      </c>
      <c r="N105" s="17">
        <v>1</v>
      </c>
      <c r="O105" s="17">
        <v>1</v>
      </c>
    </row>
    <row r="106" spans="13:15" x14ac:dyDescent="0.25">
      <c r="M106" s="16" t="s">
        <v>640</v>
      </c>
      <c r="N106" s="17">
        <v>1</v>
      </c>
      <c r="O106" s="17">
        <v>1</v>
      </c>
    </row>
    <row r="107" spans="13:15" x14ac:dyDescent="0.25">
      <c r="M107" s="16" t="s">
        <v>644</v>
      </c>
      <c r="N107" s="17">
        <v>1</v>
      </c>
      <c r="O107" s="17">
        <v>1</v>
      </c>
    </row>
    <row r="108" spans="13:15" x14ac:dyDescent="0.25">
      <c r="M108" s="16" t="s">
        <v>648</v>
      </c>
      <c r="N108" s="17">
        <v>1</v>
      </c>
      <c r="O108" s="17">
        <v>1</v>
      </c>
    </row>
    <row r="109" spans="13:15" x14ac:dyDescent="0.25">
      <c r="M109" s="16" t="s">
        <v>652</v>
      </c>
      <c r="N109" s="17">
        <v>1</v>
      </c>
      <c r="O109" s="17">
        <v>1</v>
      </c>
    </row>
    <row r="110" spans="13:15" x14ac:dyDescent="0.25">
      <c r="M110" s="16" t="s">
        <v>656</v>
      </c>
      <c r="N110" s="17">
        <v>1</v>
      </c>
      <c r="O110" s="17">
        <v>1</v>
      </c>
    </row>
    <row r="111" spans="13:15" x14ac:dyDescent="0.25">
      <c r="M111" s="16" t="s">
        <v>660</v>
      </c>
      <c r="N111" s="17">
        <v>1</v>
      </c>
      <c r="O111" s="17">
        <v>1</v>
      </c>
    </row>
    <row r="112" spans="13:15" x14ac:dyDescent="0.25">
      <c r="M112" s="16" t="s">
        <v>664</v>
      </c>
      <c r="N112" s="17">
        <v>1</v>
      </c>
      <c r="O112" s="17">
        <v>1</v>
      </c>
    </row>
    <row r="113" spans="13:15" x14ac:dyDescent="0.25">
      <c r="M113" s="16" t="s">
        <v>82</v>
      </c>
      <c r="N113" s="17">
        <v>1</v>
      </c>
      <c r="O113" s="17">
        <v>1</v>
      </c>
    </row>
    <row r="114" spans="13:15" x14ac:dyDescent="0.25">
      <c r="M114" s="16" t="s">
        <v>668</v>
      </c>
      <c r="N114" s="17">
        <v>1</v>
      </c>
      <c r="O114" s="17">
        <v>1</v>
      </c>
    </row>
    <row r="115" spans="13:15" x14ac:dyDescent="0.25">
      <c r="M115" s="16" t="s">
        <v>672</v>
      </c>
      <c r="N115" s="17">
        <v>1</v>
      </c>
      <c r="O115" s="17">
        <v>1</v>
      </c>
    </row>
    <row r="116" spans="13:15" x14ac:dyDescent="0.25">
      <c r="M116" s="16" t="s">
        <v>676</v>
      </c>
      <c r="N116" s="17">
        <v>1</v>
      </c>
      <c r="O116" s="17">
        <v>1</v>
      </c>
    </row>
    <row r="117" spans="13:15" x14ac:dyDescent="0.25">
      <c r="M117" s="16" t="s">
        <v>680</v>
      </c>
      <c r="N117" s="17">
        <v>1</v>
      </c>
      <c r="O117" s="17">
        <v>1</v>
      </c>
    </row>
    <row r="118" spans="13:15" x14ac:dyDescent="0.25">
      <c r="M118" s="16" t="s">
        <v>684</v>
      </c>
      <c r="N118" s="17">
        <v>1</v>
      </c>
      <c r="O118" s="17">
        <v>1</v>
      </c>
    </row>
    <row r="119" spans="13:15" x14ac:dyDescent="0.25">
      <c r="M119" s="16" t="s">
        <v>688</v>
      </c>
      <c r="N119" s="17">
        <v>1</v>
      </c>
      <c r="O119" s="17">
        <v>1</v>
      </c>
    </row>
    <row r="120" spans="13:15" x14ac:dyDescent="0.25">
      <c r="M120" s="16" t="s">
        <v>692</v>
      </c>
      <c r="N120" s="17">
        <v>1</v>
      </c>
      <c r="O120" s="17">
        <v>1</v>
      </c>
    </row>
    <row r="121" spans="13:15" x14ac:dyDescent="0.25">
      <c r="M121" s="16" t="s">
        <v>696</v>
      </c>
      <c r="N121" s="17">
        <v>1</v>
      </c>
      <c r="O121" s="17">
        <v>1</v>
      </c>
    </row>
    <row r="122" spans="13:15" x14ac:dyDescent="0.25">
      <c r="M122" s="16" t="s">
        <v>700</v>
      </c>
      <c r="N122" s="17">
        <v>1</v>
      </c>
      <c r="O122" s="17">
        <v>1</v>
      </c>
    </row>
    <row r="123" spans="13:15" x14ac:dyDescent="0.25">
      <c r="M123" s="16" t="s">
        <v>86</v>
      </c>
      <c r="N123" s="17">
        <v>1</v>
      </c>
      <c r="O123" s="17">
        <v>1</v>
      </c>
    </row>
    <row r="124" spans="13:15" x14ac:dyDescent="0.25">
      <c r="M124" s="16" t="s">
        <v>704</v>
      </c>
      <c r="N124" s="17">
        <v>1</v>
      </c>
      <c r="O124" s="17">
        <v>1</v>
      </c>
    </row>
    <row r="125" spans="13:15" x14ac:dyDescent="0.25">
      <c r="M125" s="16" t="s">
        <v>708</v>
      </c>
      <c r="N125" s="17">
        <v>1</v>
      </c>
      <c r="O125" s="17">
        <v>1</v>
      </c>
    </row>
    <row r="126" spans="13:15" x14ac:dyDescent="0.25">
      <c r="M126" s="16" t="s">
        <v>712</v>
      </c>
      <c r="N126" s="17">
        <v>1</v>
      </c>
      <c r="O126" s="17">
        <v>1</v>
      </c>
    </row>
    <row r="127" spans="13:15" x14ac:dyDescent="0.25">
      <c r="M127" s="16" t="s">
        <v>716</v>
      </c>
      <c r="N127" s="17">
        <v>1</v>
      </c>
      <c r="O127" s="17">
        <v>1</v>
      </c>
    </row>
    <row r="128" spans="13:15" x14ac:dyDescent="0.25">
      <c r="M128" s="16" t="s">
        <v>90</v>
      </c>
      <c r="N128" s="17">
        <v>1</v>
      </c>
      <c r="O128" s="17">
        <v>1</v>
      </c>
    </row>
    <row r="129" spans="13:15" x14ac:dyDescent="0.25">
      <c r="M129" s="16" t="s">
        <v>720</v>
      </c>
      <c r="N129" s="17">
        <v>1</v>
      </c>
      <c r="O129" s="17">
        <v>1</v>
      </c>
    </row>
    <row r="130" spans="13:15" x14ac:dyDescent="0.25">
      <c r="M130" s="16" t="s">
        <v>724</v>
      </c>
      <c r="N130" s="17">
        <v>1</v>
      </c>
      <c r="O130" s="17">
        <v>1</v>
      </c>
    </row>
    <row r="131" spans="13:15" x14ac:dyDescent="0.25">
      <c r="M131" s="16" t="s">
        <v>728</v>
      </c>
      <c r="N131" s="17">
        <v>1</v>
      </c>
      <c r="O131" s="17">
        <v>1</v>
      </c>
    </row>
    <row r="132" spans="13:15" x14ac:dyDescent="0.25">
      <c r="M132" s="16" t="s">
        <v>732</v>
      </c>
      <c r="N132" s="17">
        <v>1</v>
      </c>
      <c r="O132" s="17">
        <v>1</v>
      </c>
    </row>
    <row r="133" spans="13:15" x14ac:dyDescent="0.25">
      <c r="M133" s="16" t="s">
        <v>736</v>
      </c>
      <c r="N133" s="17">
        <v>1</v>
      </c>
      <c r="O133" s="17">
        <v>1</v>
      </c>
    </row>
    <row r="134" spans="13:15" x14ac:dyDescent="0.25">
      <c r="M134" s="16" t="s">
        <v>740</v>
      </c>
      <c r="N134" s="17">
        <v>1</v>
      </c>
      <c r="O134" s="17">
        <v>1</v>
      </c>
    </row>
    <row r="135" spans="13:15" x14ac:dyDescent="0.25">
      <c r="M135" s="16" t="s">
        <v>744</v>
      </c>
      <c r="N135" s="17">
        <v>1</v>
      </c>
      <c r="O135" s="17">
        <v>1</v>
      </c>
    </row>
    <row r="136" spans="13:15" x14ac:dyDescent="0.25">
      <c r="M136" s="16" t="s">
        <v>748</v>
      </c>
      <c r="N136" s="17">
        <v>1</v>
      </c>
      <c r="O136" s="17">
        <v>1</v>
      </c>
    </row>
    <row r="137" spans="13:15" x14ac:dyDescent="0.25">
      <c r="M137" s="16" t="s">
        <v>752</v>
      </c>
      <c r="N137" s="17">
        <v>1</v>
      </c>
      <c r="O137" s="17">
        <v>1</v>
      </c>
    </row>
    <row r="138" spans="13:15" x14ac:dyDescent="0.25">
      <c r="M138" s="16" t="s">
        <v>756</v>
      </c>
      <c r="N138" s="17">
        <v>1</v>
      </c>
      <c r="O138" s="17">
        <v>1</v>
      </c>
    </row>
    <row r="139" spans="13:15" x14ac:dyDescent="0.25">
      <c r="M139" s="16" t="s">
        <v>760</v>
      </c>
      <c r="N139" s="17">
        <v>1</v>
      </c>
      <c r="O139" s="17">
        <v>1</v>
      </c>
    </row>
    <row r="140" spans="13:15" x14ac:dyDescent="0.25">
      <c r="M140" s="16" t="s">
        <v>764</v>
      </c>
      <c r="N140" s="17">
        <v>1</v>
      </c>
      <c r="O140" s="17">
        <v>1</v>
      </c>
    </row>
    <row r="141" spans="13:15" x14ac:dyDescent="0.25">
      <c r="M141" s="16" t="s">
        <v>768</v>
      </c>
      <c r="N141" s="17">
        <v>1</v>
      </c>
      <c r="O141" s="17">
        <v>1</v>
      </c>
    </row>
    <row r="142" spans="13:15" x14ac:dyDescent="0.25">
      <c r="M142" s="16" t="s">
        <v>772</v>
      </c>
      <c r="N142" s="17">
        <v>1</v>
      </c>
      <c r="O142" s="17">
        <v>1</v>
      </c>
    </row>
    <row r="143" spans="13:15" x14ac:dyDescent="0.25">
      <c r="M143" s="16" t="s">
        <v>776</v>
      </c>
      <c r="N143" s="17">
        <v>1</v>
      </c>
      <c r="O143" s="17">
        <v>1</v>
      </c>
    </row>
    <row r="144" spans="13:15" x14ac:dyDescent="0.25">
      <c r="M144" s="16" t="s">
        <v>780</v>
      </c>
      <c r="N144" s="17">
        <v>1</v>
      </c>
      <c r="O144" s="17">
        <v>1</v>
      </c>
    </row>
    <row r="145" spans="13:15" x14ac:dyDescent="0.25">
      <c r="M145" s="16" t="s">
        <v>784</v>
      </c>
      <c r="N145" s="17">
        <v>1</v>
      </c>
      <c r="O145" s="17">
        <v>1</v>
      </c>
    </row>
    <row r="146" spans="13:15" x14ac:dyDescent="0.25">
      <c r="M146" s="16" t="s">
        <v>788</v>
      </c>
      <c r="N146" s="17">
        <v>1</v>
      </c>
      <c r="O146" s="17">
        <v>1</v>
      </c>
    </row>
    <row r="147" spans="13:15" x14ac:dyDescent="0.25">
      <c r="M147" s="16" t="s">
        <v>792</v>
      </c>
      <c r="N147" s="17">
        <v>1</v>
      </c>
      <c r="O147" s="17">
        <v>1</v>
      </c>
    </row>
    <row r="148" spans="13:15" x14ac:dyDescent="0.25">
      <c r="M148" s="16" t="s">
        <v>796</v>
      </c>
      <c r="N148" s="17">
        <v>1</v>
      </c>
      <c r="O148" s="17">
        <v>1</v>
      </c>
    </row>
    <row r="149" spans="13:15" x14ac:dyDescent="0.25">
      <c r="M149" s="16" t="s">
        <v>800</v>
      </c>
      <c r="N149" s="17">
        <v>1</v>
      </c>
      <c r="O149" s="17">
        <v>1</v>
      </c>
    </row>
    <row r="150" spans="13:15" x14ac:dyDescent="0.25">
      <c r="M150" s="16" t="s">
        <v>804</v>
      </c>
      <c r="N150" s="17">
        <v>1</v>
      </c>
      <c r="O150" s="17">
        <v>1</v>
      </c>
    </row>
    <row r="151" spans="13:15" x14ac:dyDescent="0.25">
      <c r="M151" s="16" t="s">
        <v>808</v>
      </c>
      <c r="N151" s="17">
        <v>1</v>
      </c>
      <c r="O151" s="17">
        <v>1</v>
      </c>
    </row>
    <row r="152" spans="13:15" x14ac:dyDescent="0.25">
      <c r="M152" s="16" t="s">
        <v>812</v>
      </c>
      <c r="N152" s="17">
        <v>1</v>
      </c>
      <c r="O152" s="17">
        <v>1</v>
      </c>
    </row>
    <row r="153" spans="13:15" x14ac:dyDescent="0.25">
      <c r="M153" s="16" t="s">
        <v>816</v>
      </c>
      <c r="N153" s="17">
        <v>1</v>
      </c>
      <c r="O153" s="17">
        <v>1</v>
      </c>
    </row>
    <row r="154" spans="13:15" x14ac:dyDescent="0.25">
      <c r="M154" s="16" t="s">
        <v>820</v>
      </c>
      <c r="N154" s="17">
        <v>1</v>
      </c>
      <c r="O154" s="17">
        <v>1</v>
      </c>
    </row>
    <row r="155" spans="13:15" x14ac:dyDescent="0.25">
      <c r="M155" s="16" t="s">
        <v>824</v>
      </c>
      <c r="N155" s="17">
        <v>1</v>
      </c>
      <c r="O155" s="17">
        <v>1</v>
      </c>
    </row>
    <row r="156" spans="13:15" x14ac:dyDescent="0.25">
      <c r="M156" s="16" t="s">
        <v>828</v>
      </c>
      <c r="N156" s="17">
        <v>1</v>
      </c>
      <c r="O156" s="17">
        <v>1</v>
      </c>
    </row>
    <row r="157" spans="13:15" x14ac:dyDescent="0.25">
      <c r="M157" s="16" t="s">
        <v>832</v>
      </c>
      <c r="N157" s="17">
        <v>1</v>
      </c>
      <c r="O157" s="17">
        <v>1</v>
      </c>
    </row>
    <row r="158" spans="13:15" x14ac:dyDescent="0.25">
      <c r="M158" s="16" t="s">
        <v>836</v>
      </c>
      <c r="N158" s="17">
        <v>1</v>
      </c>
      <c r="O158" s="17">
        <v>1</v>
      </c>
    </row>
    <row r="159" spans="13:15" x14ac:dyDescent="0.25">
      <c r="M159" s="16" t="s">
        <v>840</v>
      </c>
      <c r="N159" s="17">
        <v>1</v>
      </c>
      <c r="O159" s="17">
        <v>1</v>
      </c>
    </row>
    <row r="160" spans="13:15" x14ac:dyDescent="0.25">
      <c r="M160" s="16" t="s">
        <v>844</v>
      </c>
      <c r="N160" s="17">
        <v>1</v>
      </c>
      <c r="O160" s="17">
        <v>1</v>
      </c>
    </row>
    <row r="161" spans="13:15" x14ac:dyDescent="0.25">
      <c r="M161" s="16" t="s">
        <v>848</v>
      </c>
      <c r="N161" s="17">
        <v>1</v>
      </c>
      <c r="O161" s="17">
        <v>1</v>
      </c>
    </row>
    <row r="162" spans="13:15" x14ac:dyDescent="0.25">
      <c r="M162" s="16" t="s">
        <v>852</v>
      </c>
      <c r="N162" s="17">
        <v>1</v>
      </c>
      <c r="O162" s="17">
        <v>1</v>
      </c>
    </row>
    <row r="163" spans="13:15" x14ac:dyDescent="0.25">
      <c r="M163" s="16" t="s">
        <v>856</v>
      </c>
      <c r="N163" s="17">
        <v>1</v>
      </c>
      <c r="O163" s="17">
        <v>1</v>
      </c>
    </row>
    <row r="164" spans="13:15" x14ac:dyDescent="0.25">
      <c r="M164" s="16" t="s">
        <v>860</v>
      </c>
      <c r="N164" s="17">
        <v>1</v>
      </c>
      <c r="O164" s="17">
        <v>1</v>
      </c>
    </row>
    <row r="165" spans="13:15" x14ac:dyDescent="0.25">
      <c r="M165" s="16" t="s">
        <v>864</v>
      </c>
      <c r="N165" s="17">
        <v>1</v>
      </c>
      <c r="O165" s="17">
        <v>1</v>
      </c>
    </row>
    <row r="166" spans="13:15" x14ac:dyDescent="0.25">
      <c r="M166" s="16" t="s">
        <v>868</v>
      </c>
      <c r="N166" s="17">
        <v>1</v>
      </c>
      <c r="O166" s="17">
        <v>1</v>
      </c>
    </row>
    <row r="167" spans="13:15" x14ac:dyDescent="0.25">
      <c r="M167" s="16" t="s">
        <v>872</v>
      </c>
      <c r="N167" s="17">
        <v>1</v>
      </c>
      <c r="O167" s="17">
        <v>1</v>
      </c>
    </row>
    <row r="168" spans="13:15" x14ac:dyDescent="0.25">
      <c r="M168" s="16" t="s">
        <v>876</v>
      </c>
      <c r="N168" s="17">
        <v>1</v>
      </c>
      <c r="O168" s="17">
        <v>1</v>
      </c>
    </row>
    <row r="169" spans="13:15" x14ac:dyDescent="0.25">
      <c r="M169" s="16" t="s">
        <v>880</v>
      </c>
      <c r="N169" s="17">
        <v>1</v>
      </c>
      <c r="O169" s="17">
        <v>1</v>
      </c>
    </row>
    <row r="170" spans="13:15" x14ac:dyDescent="0.25">
      <c r="M170" s="16" t="s">
        <v>884</v>
      </c>
      <c r="N170" s="17">
        <v>1</v>
      </c>
      <c r="O170" s="17">
        <v>1</v>
      </c>
    </row>
    <row r="171" spans="13:15" x14ac:dyDescent="0.25">
      <c r="M171" s="16" t="s">
        <v>888</v>
      </c>
      <c r="N171" s="17">
        <v>1</v>
      </c>
      <c r="O171" s="17">
        <v>1</v>
      </c>
    </row>
    <row r="172" spans="13:15" x14ac:dyDescent="0.25">
      <c r="M172" s="16" t="s">
        <v>892</v>
      </c>
      <c r="N172" s="17">
        <v>1</v>
      </c>
      <c r="O172" s="17">
        <v>1</v>
      </c>
    </row>
    <row r="173" spans="13:15" x14ac:dyDescent="0.25">
      <c r="M173" s="16" t="s">
        <v>896</v>
      </c>
      <c r="N173" s="17">
        <v>1</v>
      </c>
      <c r="O173" s="17">
        <v>1</v>
      </c>
    </row>
    <row r="174" spans="13:15" x14ac:dyDescent="0.25">
      <c r="M174" s="16" t="s">
        <v>900</v>
      </c>
      <c r="N174" s="17">
        <v>1</v>
      </c>
      <c r="O174" s="17">
        <v>1</v>
      </c>
    </row>
    <row r="175" spans="13:15" x14ac:dyDescent="0.25">
      <c r="M175" s="16" t="s">
        <v>904</v>
      </c>
      <c r="N175" s="17">
        <v>1</v>
      </c>
      <c r="O175" s="17">
        <v>1</v>
      </c>
    </row>
    <row r="176" spans="13:15" x14ac:dyDescent="0.25">
      <c r="M176" s="16" t="s">
        <v>908</v>
      </c>
      <c r="N176" s="17">
        <v>1</v>
      </c>
      <c r="O176" s="17">
        <v>1</v>
      </c>
    </row>
    <row r="177" spans="3:15" ht="15" customHeight="1" x14ac:dyDescent="0.25">
      <c r="C177" s="46" t="s">
        <v>2161</v>
      </c>
      <c r="D177" s="46"/>
      <c r="E177" s="46"/>
      <c r="F177" s="46"/>
      <c r="G177" s="46"/>
      <c r="M177" s="16" t="s">
        <v>912</v>
      </c>
      <c r="N177" s="17">
        <v>1</v>
      </c>
      <c r="O177" s="17">
        <v>1</v>
      </c>
    </row>
    <row r="178" spans="3:15" ht="15" customHeight="1" x14ac:dyDescent="0.25">
      <c r="C178" s="5"/>
      <c r="D178" s="11" t="e">
        <f>Панель!#REF!</f>
        <v>#REF!</v>
      </c>
      <c r="E178" s="12" t="e">
        <f>Панель!#REF!</f>
        <v>#REF!</v>
      </c>
      <c r="F178" s="12"/>
      <c r="G178" s="12"/>
      <c r="M178" s="16" t="s">
        <v>916</v>
      </c>
      <c r="N178" s="17">
        <v>1</v>
      </c>
      <c r="O178" s="17">
        <v>1</v>
      </c>
    </row>
    <row r="179" spans="3:15" ht="15" customHeight="1" x14ac:dyDescent="0.25">
      <c r="C179" s="5"/>
      <c r="D179" s="5"/>
      <c r="E179" s="5"/>
      <c r="F179" s="5"/>
      <c r="G179" s="5"/>
      <c r="M179" s="16" t="s">
        <v>920</v>
      </c>
      <c r="N179" s="17">
        <v>1</v>
      </c>
      <c r="O179" s="17">
        <v>1</v>
      </c>
    </row>
    <row r="180" spans="3:15" x14ac:dyDescent="0.25">
      <c r="M180" s="16" t="s">
        <v>924</v>
      </c>
      <c r="N180" s="17">
        <v>1</v>
      </c>
      <c r="O180" s="17">
        <v>1</v>
      </c>
    </row>
    <row r="181" spans="3:15" x14ac:dyDescent="0.25">
      <c r="M181" s="16" t="s">
        <v>928</v>
      </c>
      <c r="N181" s="17">
        <v>1</v>
      </c>
      <c r="O181" s="17">
        <v>1</v>
      </c>
    </row>
    <row r="182" spans="3:15" x14ac:dyDescent="0.25">
      <c r="M182" s="16" t="s">
        <v>932</v>
      </c>
      <c r="N182" s="17">
        <v>1</v>
      </c>
      <c r="O182" s="17">
        <v>1</v>
      </c>
    </row>
    <row r="183" spans="3:15" x14ac:dyDescent="0.25">
      <c r="M183" s="16" t="s">
        <v>936</v>
      </c>
      <c r="N183" s="17">
        <v>1</v>
      </c>
      <c r="O183" s="17">
        <v>1</v>
      </c>
    </row>
    <row r="184" spans="3:15" x14ac:dyDescent="0.25">
      <c r="M184" s="16" t="s">
        <v>940</v>
      </c>
      <c r="N184" s="17">
        <v>1</v>
      </c>
      <c r="O184" s="17">
        <v>1</v>
      </c>
    </row>
    <row r="185" spans="3:15" x14ac:dyDescent="0.25">
      <c r="M185" s="16" t="s">
        <v>944</v>
      </c>
      <c r="N185" s="17">
        <v>1</v>
      </c>
      <c r="O185" s="17">
        <v>1</v>
      </c>
    </row>
    <row r="186" spans="3:15" x14ac:dyDescent="0.25">
      <c r="M186" s="16" t="s">
        <v>948</v>
      </c>
      <c r="N186" s="17">
        <v>1</v>
      </c>
      <c r="O186" s="17">
        <v>1</v>
      </c>
    </row>
    <row r="187" spans="3:15" x14ac:dyDescent="0.25">
      <c r="M187" s="16" t="s">
        <v>952</v>
      </c>
      <c r="N187" s="17">
        <v>1</v>
      </c>
      <c r="O187" s="17">
        <v>1</v>
      </c>
    </row>
    <row r="188" spans="3:15" x14ac:dyDescent="0.25">
      <c r="M188" s="16" t="s">
        <v>956</v>
      </c>
      <c r="N188" s="17">
        <v>1</v>
      </c>
      <c r="O188" s="17">
        <v>1</v>
      </c>
    </row>
    <row r="189" spans="3:15" x14ac:dyDescent="0.25">
      <c r="M189" s="16" t="s">
        <v>960</v>
      </c>
      <c r="N189" s="17">
        <v>1</v>
      </c>
      <c r="O189" s="17">
        <v>1</v>
      </c>
    </row>
    <row r="190" spans="3:15" x14ac:dyDescent="0.25">
      <c r="M190" s="16" t="s">
        <v>964</v>
      </c>
      <c r="N190" s="17">
        <v>1</v>
      </c>
      <c r="O190" s="17">
        <v>1</v>
      </c>
    </row>
    <row r="191" spans="3:15" x14ac:dyDescent="0.25">
      <c r="M191" s="16" t="s">
        <v>968</v>
      </c>
      <c r="N191" s="17">
        <v>1</v>
      </c>
      <c r="O191" s="17">
        <v>1</v>
      </c>
    </row>
    <row r="192" spans="3:15" x14ac:dyDescent="0.25">
      <c r="M192" s="16" t="s">
        <v>972</v>
      </c>
      <c r="N192" s="17">
        <v>1</v>
      </c>
      <c r="O192" s="17">
        <v>1</v>
      </c>
    </row>
    <row r="193" spans="13:15" x14ac:dyDescent="0.25">
      <c r="M193" s="16" t="s">
        <v>976</v>
      </c>
      <c r="N193" s="17">
        <v>1</v>
      </c>
      <c r="O193" s="17">
        <v>1</v>
      </c>
    </row>
    <row r="194" spans="13:15" x14ac:dyDescent="0.25">
      <c r="M194" s="16" t="s">
        <v>980</v>
      </c>
      <c r="N194" s="17">
        <v>1</v>
      </c>
      <c r="O194" s="17">
        <v>1</v>
      </c>
    </row>
    <row r="195" spans="13:15" x14ac:dyDescent="0.25">
      <c r="M195" s="16" t="s">
        <v>984</v>
      </c>
      <c r="N195" s="17">
        <v>1</v>
      </c>
      <c r="O195" s="17">
        <v>1</v>
      </c>
    </row>
    <row r="196" spans="13:15" x14ac:dyDescent="0.25">
      <c r="M196" s="16" t="s">
        <v>988</v>
      </c>
      <c r="N196" s="17">
        <v>1</v>
      </c>
      <c r="O196" s="17">
        <v>1</v>
      </c>
    </row>
    <row r="197" spans="13:15" x14ac:dyDescent="0.25">
      <c r="M197" s="16" t="s">
        <v>992</v>
      </c>
      <c r="N197" s="17">
        <v>1</v>
      </c>
      <c r="O197" s="17">
        <v>1</v>
      </c>
    </row>
    <row r="198" spans="13:15" x14ac:dyDescent="0.25">
      <c r="M198" s="16" t="s">
        <v>996</v>
      </c>
      <c r="N198" s="17">
        <v>1</v>
      </c>
      <c r="O198" s="17">
        <v>1</v>
      </c>
    </row>
    <row r="199" spans="13:15" x14ac:dyDescent="0.25">
      <c r="M199" s="16" t="s">
        <v>1000</v>
      </c>
      <c r="N199" s="17">
        <v>1</v>
      </c>
      <c r="O199" s="17">
        <v>1</v>
      </c>
    </row>
    <row r="200" spans="13:15" x14ac:dyDescent="0.25">
      <c r="M200" s="16" t="s">
        <v>1004</v>
      </c>
      <c r="N200" s="17">
        <v>1</v>
      </c>
      <c r="O200" s="17">
        <v>1</v>
      </c>
    </row>
    <row r="201" spans="13:15" x14ac:dyDescent="0.25">
      <c r="M201" s="16" t="s">
        <v>1008</v>
      </c>
      <c r="N201" s="17">
        <v>1</v>
      </c>
      <c r="O201" s="17">
        <v>1</v>
      </c>
    </row>
    <row r="202" spans="13:15" x14ac:dyDescent="0.25">
      <c r="M202" s="16" t="s">
        <v>1012</v>
      </c>
      <c r="N202" s="17">
        <v>1</v>
      </c>
      <c r="O202" s="17">
        <v>1</v>
      </c>
    </row>
    <row r="203" spans="13:15" x14ac:dyDescent="0.25">
      <c r="M203" s="16" t="s">
        <v>1016</v>
      </c>
      <c r="N203" s="17">
        <v>1</v>
      </c>
      <c r="O203" s="17">
        <v>1</v>
      </c>
    </row>
    <row r="204" spans="13:15" x14ac:dyDescent="0.25">
      <c r="M204" s="16" t="s">
        <v>1019</v>
      </c>
      <c r="N204" s="17">
        <v>1</v>
      </c>
      <c r="O204" s="17">
        <v>1</v>
      </c>
    </row>
    <row r="205" spans="13:15" x14ac:dyDescent="0.25">
      <c r="M205" s="16" t="s">
        <v>94</v>
      </c>
      <c r="N205" s="17">
        <v>1</v>
      </c>
      <c r="O205" s="17">
        <v>1</v>
      </c>
    </row>
    <row r="206" spans="13:15" x14ac:dyDescent="0.25">
      <c r="M206" s="16" t="s">
        <v>1023</v>
      </c>
      <c r="N206" s="17">
        <v>1</v>
      </c>
      <c r="O206" s="17">
        <v>1</v>
      </c>
    </row>
    <row r="207" spans="13:15" x14ac:dyDescent="0.25">
      <c r="M207" s="16" t="s">
        <v>1027</v>
      </c>
      <c r="N207" s="17">
        <v>1</v>
      </c>
      <c r="O207" s="17">
        <v>1</v>
      </c>
    </row>
    <row r="208" spans="13:15" x14ac:dyDescent="0.25">
      <c r="M208" s="16" t="s">
        <v>1031</v>
      </c>
      <c r="N208" s="17">
        <v>1</v>
      </c>
      <c r="O208" s="17">
        <v>1</v>
      </c>
    </row>
    <row r="209" spans="13:15" x14ac:dyDescent="0.25">
      <c r="M209" s="16" t="s">
        <v>1035</v>
      </c>
      <c r="N209" s="17">
        <v>1</v>
      </c>
      <c r="O209" s="17">
        <v>1</v>
      </c>
    </row>
    <row r="210" spans="13:15" x14ac:dyDescent="0.25">
      <c r="M210" s="16" t="s">
        <v>1039</v>
      </c>
      <c r="N210" s="17">
        <v>1</v>
      </c>
      <c r="O210" s="17">
        <v>1</v>
      </c>
    </row>
    <row r="211" spans="13:15" x14ac:dyDescent="0.25">
      <c r="M211" s="16" t="s">
        <v>1043</v>
      </c>
      <c r="N211" s="17">
        <v>1</v>
      </c>
      <c r="O211" s="17">
        <v>1</v>
      </c>
    </row>
    <row r="212" spans="13:15" x14ac:dyDescent="0.25">
      <c r="M212" s="16" t="s">
        <v>1047</v>
      </c>
      <c r="N212" s="17">
        <v>1</v>
      </c>
      <c r="O212" s="17">
        <v>1</v>
      </c>
    </row>
    <row r="213" spans="13:15" x14ac:dyDescent="0.25">
      <c r="M213" s="16" t="s">
        <v>1051</v>
      </c>
      <c r="N213" s="17">
        <v>1</v>
      </c>
      <c r="O213" s="17">
        <v>1</v>
      </c>
    </row>
    <row r="214" spans="13:15" x14ac:dyDescent="0.25">
      <c r="M214" s="16" t="s">
        <v>1055</v>
      </c>
      <c r="N214" s="17">
        <v>1</v>
      </c>
      <c r="O214" s="17">
        <v>1</v>
      </c>
    </row>
    <row r="215" spans="13:15" x14ac:dyDescent="0.25">
      <c r="M215" s="16" t="s">
        <v>1059</v>
      </c>
      <c r="N215" s="17">
        <v>1</v>
      </c>
      <c r="O215" s="17">
        <v>1</v>
      </c>
    </row>
    <row r="216" spans="13:15" x14ac:dyDescent="0.25">
      <c r="M216" s="16" t="s">
        <v>1063</v>
      </c>
      <c r="N216" s="17">
        <v>1</v>
      </c>
      <c r="O216" s="17">
        <v>1</v>
      </c>
    </row>
    <row r="217" spans="13:15" x14ac:dyDescent="0.25">
      <c r="M217" s="16" t="s">
        <v>1067</v>
      </c>
      <c r="N217" s="17">
        <v>1</v>
      </c>
      <c r="O217" s="17">
        <v>1</v>
      </c>
    </row>
    <row r="218" spans="13:15" x14ac:dyDescent="0.25">
      <c r="M218" s="16" t="s">
        <v>1071</v>
      </c>
      <c r="N218" s="17">
        <v>1</v>
      </c>
      <c r="O218" s="17">
        <v>1</v>
      </c>
    </row>
    <row r="219" spans="13:15" x14ac:dyDescent="0.25">
      <c r="M219" s="16" t="s">
        <v>1075</v>
      </c>
      <c r="N219" s="17">
        <v>1</v>
      </c>
      <c r="O219" s="17">
        <v>1</v>
      </c>
    </row>
    <row r="220" spans="13:15" x14ac:dyDescent="0.25">
      <c r="M220" s="16" t="s">
        <v>1079</v>
      </c>
      <c r="N220" s="17">
        <v>1</v>
      </c>
      <c r="O220" s="17">
        <v>1</v>
      </c>
    </row>
    <row r="221" spans="13:15" x14ac:dyDescent="0.25">
      <c r="M221" s="16" t="s">
        <v>1083</v>
      </c>
      <c r="N221" s="17">
        <v>1</v>
      </c>
      <c r="O221" s="17">
        <v>1</v>
      </c>
    </row>
    <row r="222" spans="13:15" x14ac:dyDescent="0.25">
      <c r="M222" s="16" t="s">
        <v>1087</v>
      </c>
      <c r="N222" s="17">
        <v>1</v>
      </c>
      <c r="O222" s="17">
        <v>1</v>
      </c>
    </row>
    <row r="223" spans="13:15" x14ac:dyDescent="0.25">
      <c r="M223" s="16" t="s">
        <v>1091</v>
      </c>
      <c r="N223" s="17">
        <v>1</v>
      </c>
      <c r="O223" s="17">
        <v>1</v>
      </c>
    </row>
    <row r="224" spans="13:15" x14ac:dyDescent="0.25">
      <c r="M224" s="16" t="s">
        <v>1095</v>
      </c>
      <c r="N224" s="17">
        <v>1</v>
      </c>
      <c r="O224" s="17">
        <v>1</v>
      </c>
    </row>
    <row r="225" spans="13:15" x14ac:dyDescent="0.25">
      <c r="M225" s="16" t="s">
        <v>1099</v>
      </c>
      <c r="N225" s="17">
        <v>1</v>
      </c>
      <c r="O225" s="17">
        <v>1</v>
      </c>
    </row>
    <row r="226" spans="13:15" x14ac:dyDescent="0.25">
      <c r="M226" s="16" t="s">
        <v>1103</v>
      </c>
      <c r="N226" s="17">
        <v>1</v>
      </c>
      <c r="O226" s="17">
        <v>1</v>
      </c>
    </row>
    <row r="227" spans="13:15" x14ac:dyDescent="0.25">
      <c r="M227" s="16" t="s">
        <v>1107</v>
      </c>
      <c r="N227" s="17">
        <v>1</v>
      </c>
      <c r="O227" s="17">
        <v>1</v>
      </c>
    </row>
    <row r="228" spans="13:15" x14ac:dyDescent="0.25">
      <c r="M228" s="16" t="s">
        <v>1111</v>
      </c>
      <c r="N228" s="17">
        <v>1</v>
      </c>
      <c r="O228" s="17">
        <v>1</v>
      </c>
    </row>
    <row r="229" spans="13:15" x14ac:dyDescent="0.25">
      <c r="M229" s="16" t="s">
        <v>98</v>
      </c>
      <c r="N229" s="17">
        <v>1</v>
      </c>
      <c r="O229" s="17">
        <v>1</v>
      </c>
    </row>
    <row r="230" spans="13:15" x14ac:dyDescent="0.25">
      <c r="M230" s="16" t="s">
        <v>1115</v>
      </c>
      <c r="N230" s="17">
        <v>1</v>
      </c>
      <c r="O230" s="17">
        <v>1</v>
      </c>
    </row>
    <row r="231" spans="13:15" x14ac:dyDescent="0.25">
      <c r="M231" s="16" t="s">
        <v>1118</v>
      </c>
      <c r="N231" s="17">
        <v>1</v>
      </c>
      <c r="O231" s="17">
        <v>1</v>
      </c>
    </row>
    <row r="232" spans="13:15" x14ac:dyDescent="0.25">
      <c r="M232" s="16" t="s">
        <v>1122</v>
      </c>
      <c r="N232" s="17">
        <v>1</v>
      </c>
      <c r="O232" s="17">
        <v>1</v>
      </c>
    </row>
    <row r="233" spans="13:15" x14ac:dyDescent="0.25">
      <c r="M233" s="16" t="s">
        <v>1126</v>
      </c>
      <c r="N233" s="17">
        <v>1</v>
      </c>
      <c r="O233" s="17">
        <v>1</v>
      </c>
    </row>
    <row r="234" spans="13:15" x14ac:dyDescent="0.25">
      <c r="M234" s="16" t="s">
        <v>7</v>
      </c>
      <c r="N234" s="17">
        <v>1</v>
      </c>
      <c r="O234" s="17">
        <v>1</v>
      </c>
    </row>
    <row r="235" spans="13:15" x14ac:dyDescent="0.25">
      <c r="M235" s="16" t="s">
        <v>1130</v>
      </c>
      <c r="N235" s="17">
        <v>1</v>
      </c>
      <c r="O235" s="17">
        <v>1</v>
      </c>
    </row>
    <row r="236" spans="13:15" x14ac:dyDescent="0.25">
      <c r="M236" s="16" t="s">
        <v>1134</v>
      </c>
      <c r="N236" s="17">
        <v>1</v>
      </c>
      <c r="O236" s="17">
        <v>1</v>
      </c>
    </row>
    <row r="237" spans="13:15" x14ac:dyDescent="0.25">
      <c r="M237" s="16" t="s">
        <v>102</v>
      </c>
      <c r="N237" s="17">
        <v>1</v>
      </c>
      <c r="O237" s="17">
        <v>1</v>
      </c>
    </row>
    <row r="238" spans="13:15" x14ac:dyDescent="0.25">
      <c r="M238" s="16" t="s">
        <v>1138</v>
      </c>
      <c r="N238" s="17">
        <v>1</v>
      </c>
      <c r="O238" s="17">
        <v>1</v>
      </c>
    </row>
    <row r="239" spans="13:15" x14ac:dyDescent="0.25">
      <c r="M239" s="16" t="s">
        <v>1142</v>
      </c>
      <c r="N239" s="17">
        <v>1</v>
      </c>
      <c r="O239" s="17">
        <v>1</v>
      </c>
    </row>
    <row r="240" spans="13:15" x14ac:dyDescent="0.25">
      <c r="M240" s="16" t="s">
        <v>1146</v>
      </c>
      <c r="N240" s="17">
        <v>1</v>
      </c>
      <c r="O240" s="17">
        <v>1</v>
      </c>
    </row>
    <row r="241" spans="13:15" x14ac:dyDescent="0.25">
      <c r="M241" s="16" t="s">
        <v>1150</v>
      </c>
      <c r="N241" s="17">
        <v>1</v>
      </c>
      <c r="O241" s="17">
        <v>1</v>
      </c>
    </row>
    <row r="242" spans="13:15" x14ac:dyDescent="0.25">
      <c r="M242" s="16" t="s">
        <v>1154</v>
      </c>
      <c r="N242" s="17">
        <v>1</v>
      </c>
      <c r="O242" s="17">
        <v>1</v>
      </c>
    </row>
    <row r="243" spans="13:15" x14ac:dyDescent="0.25">
      <c r="M243" s="16" t="s">
        <v>1158</v>
      </c>
      <c r="N243" s="17">
        <v>1</v>
      </c>
      <c r="O243" s="17">
        <v>1</v>
      </c>
    </row>
    <row r="244" spans="13:15" x14ac:dyDescent="0.25">
      <c r="M244" s="16" t="s">
        <v>1162</v>
      </c>
      <c r="N244" s="17">
        <v>1</v>
      </c>
      <c r="O244" s="17">
        <v>1</v>
      </c>
    </row>
    <row r="245" spans="13:15" x14ac:dyDescent="0.25">
      <c r="M245" s="16" t="s">
        <v>1166</v>
      </c>
      <c r="N245" s="17">
        <v>1</v>
      </c>
      <c r="O245" s="17">
        <v>1</v>
      </c>
    </row>
    <row r="246" spans="13:15" x14ac:dyDescent="0.25">
      <c r="M246" s="16" t="s">
        <v>1170</v>
      </c>
      <c r="N246" s="17">
        <v>1</v>
      </c>
      <c r="O246" s="17">
        <v>1</v>
      </c>
    </row>
    <row r="247" spans="13:15" x14ac:dyDescent="0.25">
      <c r="M247" s="16" t="s">
        <v>1174</v>
      </c>
      <c r="N247" s="17">
        <v>1</v>
      </c>
      <c r="O247" s="17">
        <v>1</v>
      </c>
    </row>
    <row r="248" spans="13:15" x14ac:dyDescent="0.25">
      <c r="M248" s="16" t="s">
        <v>1178</v>
      </c>
      <c r="N248" s="17">
        <v>1</v>
      </c>
      <c r="O248" s="17">
        <v>1</v>
      </c>
    </row>
    <row r="249" spans="13:15" x14ac:dyDescent="0.25">
      <c r="M249" s="16" t="s">
        <v>1182</v>
      </c>
      <c r="N249" s="17">
        <v>1</v>
      </c>
      <c r="O249" s="17">
        <v>1</v>
      </c>
    </row>
    <row r="250" spans="13:15" x14ac:dyDescent="0.25">
      <c r="M250" s="16" t="s">
        <v>1186</v>
      </c>
      <c r="N250" s="17">
        <v>1</v>
      </c>
      <c r="O250" s="17">
        <v>1</v>
      </c>
    </row>
    <row r="251" spans="13:15" x14ac:dyDescent="0.25">
      <c r="M251" s="16" t="s">
        <v>1190</v>
      </c>
      <c r="N251" s="17">
        <v>1</v>
      </c>
      <c r="O251" s="17">
        <v>1</v>
      </c>
    </row>
    <row r="252" spans="13:15" x14ac:dyDescent="0.25">
      <c r="M252" s="16" t="s">
        <v>1194</v>
      </c>
      <c r="N252" s="17">
        <v>1</v>
      </c>
      <c r="O252" s="17">
        <v>1</v>
      </c>
    </row>
    <row r="253" spans="13:15" x14ac:dyDescent="0.25">
      <c r="M253" s="16" t="s">
        <v>1198</v>
      </c>
      <c r="N253" s="17">
        <v>1</v>
      </c>
      <c r="O253" s="17">
        <v>1</v>
      </c>
    </row>
    <row r="254" spans="13:15" x14ac:dyDescent="0.25">
      <c r="M254" s="16" t="s">
        <v>1202</v>
      </c>
      <c r="N254" s="17">
        <v>1</v>
      </c>
      <c r="O254" s="17">
        <v>1</v>
      </c>
    </row>
    <row r="255" spans="13:15" x14ac:dyDescent="0.25">
      <c r="M255" s="16" t="s">
        <v>1206</v>
      </c>
      <c r="N255" s="17">
        <v>1</v>
      </c>
      <c r="O255" s="17">
        <v>1</v>
      </c>
    </row>
    <row r="256" spans="13:15" x14ac:dyDescent="0.25">
      <c r="M256" s="16" t="s">
        <v>1210</v>
      </c>
      <c r="N256" s="17">
        <v>1</v>
      </c>
      <c r="O256" s="17">
        <v>1</v>
      </c>
    </row>
    <row r="257" spans="13:15" x14ac:dyDescent="0.25">
      <c r="M257" s="16" t="s">
        <v>1214</v>
      </c>
      <c r="N257" s="17">
        <v>1</v>
      </c>
      <c r="O257" s="17">
        <v>1</v>
      </c>
    </row>
    <row r="258" spans="13:15" x14ac:dyDescent="0.25">
      <c r="M258" s="16" t="s">
        <v>1218</v>
      </c>
      <c r="N258" s="17">
        <v>1</v>
      </c>
      <c r="O258" s="17">
        <v>1</v>
      </c>
    </row>
    <row r="259" spans="13:15" x14ac:dyDescent="0.25">
      <c r="M259" s="16" t="s">
        <v>1222</v>
      </c>
      <c r="N259" s="17">
        <v>1</v>
      </c>
      <c r="O259" s="17">
        <v>1</v>
      </c>
    </row>
    <row r="260" spans="13:15" x14ac:dyDescent="0.25">
      <c r="M260" s="16" t="s">
        <v>1226</v>
      </c>
      <c r="N260" s="17">
        <v>1</v>
      </c>
      <c r="O260" s="17">
        <v>1</v>
      </c>
    </row>
    <row r="261" spans="13:15" x14ac:dyDescent="0.25">
      <c r="M261" s="16" t="s">
        <v>1230</v>
      </c>
      <c r="N261" s="17">
        <v>1</v>
      </c>
      <c r="O261" s="17">
        <v>1</v>
      </c>
    </row>
    <row r="262" spans="13:15" x14ac:dyDescent="0.25">
      <c r="M262" s="16" t="s">
        <v>1234</v>
      </c>
      <c r="N262" s="17">
        <v>1</v>
      </c>
      <c r="O262" s="17">
        <v>1</v>
      </c>
    </row>
    <row r="263" spans="13:15" x14ac:dyDescent="0.25">
      <c r="M263" s="16" t="s">
        <v>1238</v>
      </c>
      <c r="N263" s="17">
        <v>1</v>
      </c>
      <c r="O263" s="17">
        <v>1</v>
      </c>
    </row>
    <row r="264" spans="13:15" x14ac:dyDescent="0.25">
      <c r="M264" s="16" t="s">
        <v>1242</v>
      </c>
      <c r="N264" s="17">
        <v>1</v>
      </c>
      <c r="O264" s="17">
        <v>1</v>
      </c>
    </row>
    <row r="265" spans="13:15" x14ac:dyDescent="0.25">
      <c r="M265" s="16" t="s">
        <v>1246</v>
      </c>
      <c r="N265" s="17">
        <v>1</v>
      </c>
      <c r="O265" s="17">
        <v>1</v>
      </c>
    </row>
    <row r="266" spans="13:15" x14ac:dyDescent="0.25">
      <c r="M266" s="16" t="s">
        <v>1250</v>
      </c>
      <c r="N266" s="17">
        <v>1</v>
      </c>
      <c r="O266" s="17">
        <v>1</v>
      </c>
    </row>
    <row r="267" spans="13:15" x14ac:dyDescent="0.25">
      <c r="M267" s="16" t="s">
        <v>1254</v>
      </c>
      <c r="N267" s="17">
        <v>1</v>
      </c>
      <c r="O267" s="17">
        <v>1</v>
      </c>
    </row>
    <row r="268" spans="13:15" x14ac:dyDescent="0.25">
      <c r="M268" s="16" t="s">
        <v>1258</v>
      </c>
      <c r="N268" s="17">
        <v>1</v>
      </c>
      <c r="O268" s="17">
        <v>1</v>
      </c>
    </row>
    <row r="269" spans="13:15" x14ac:dyDescent="0.25">
      <c r="M269" s="16" t="s">
        <v>1262</v>
      </c>
      <c r="N269" s="17">
        <v>1</v>
      </c>
      <c r="O269" s="17">
        <v>1</v>
      </c>
    </row>
    <row r="270" spans="13:15" x14ac:dyDescent="0.25">
      <c r="M270" s="16" t="s">
        <v>1266</v>
      </c>
      <c r="N270" s="17">
        <v>1</v>
      </c>
      <c r="O270" s="17">
        <v>1</v>
      </c>
    </row>
    <row r="271" spans="13:15" x14ac:dyDescent="0.25">
      <c r="M271" s="16" t="s">
        <v>1270</v>
      </c>
      <c r="N271" s="17">
        <v>1</v>
      </c>
      <c r="O271" s="17">
        <v>1</v>
      </c>
    </row>
    <row r="272" spans="13:15" x14ac:dyDescent="0.25">
      <c r="M272" s="16" t="s">
        <v>1274</v>
      </c>
      <c r="N272" s="17">
        <v>1</v>
      </c>
      <c r="O272" s="17">
        <v>1</v>
      </c>
    </row>
    <row r="273" spans="13:15" x14ac:dyDescent="0.25">
      <c r="M273" s="16" t="s">
        <v>1278</v>
      </c>
      <c r="N273" s="17">
        <v>1</v>
      </c>
      <c r="O273" s="17">
        <v>1</v>
      </c>
    </row>
    <row r="274" spans="13:15" x14ac:dyDescent="0.25">
      <c r="M274" s="16" t="s">
        <v>15</v>
      </c>
      <c r="N274" s="17">
        <v>1</v>
      </c>
      <c r="O274" s="17">
        <v>1</v>
      </c>
    </row>
    <row r="275" spans="13:15" x14ac:dyDescent="0.25">
      <c r="M275" s="16" t="s">
        <v>1282</v>
      </c>
      <c r="N275" s="17">
        <v>1</v>
      </c>
      <c r="O275" s="17">
        <v>1</v>
      </c>
    </row>
    <row r="276" spans="13:15" x14ac:dyDescent="0.25">
      <c r="M276" s="16" t="s">
        <v>1286</v>
      </c>
      <c r="N276" s="17">
        <v>1</v>
      </c>
      <c r="O276" s="17">
        <v>1</v>
      </c>
    </row>
    <row r="277" spans="13:15" x14ac:dyDescent="0.25">
      <c r="M277" s="16" t="s">
        <v>1290</v>
      </c>
      <c r="N277" s="17">
        <v>1</v>
      </c>
      <c r="O277" s="17">
        <v>1</v>
      </c>
    </row>
    <row r="278" spans="13:15" x14ac:dyDescent="0.25">
      <c r="M278" s="16" t="s">
        <v>1294</v>
      </c>
      <c r="N278" s="17">
        <v>1</v>
      </c>
      <c r="O278" s="17">
        <v>1</v>
      </c>
    </row>
    <row r="279" spans="13:15" x14ac:dyDescent="0.25">
      <c r="M279" s="16" t="s">
        <v>1298</v>
      </c>
      <c r="N279" s="17">
        <v>1</v>
      </c>
      <c r="O279" s="17">
        <v>1</v>
      </c>
    </row>
    <row r="280" spans="13:15" x14ac:dyDescent="0.25">
      <c r="M280" s="16" t="s">
        <v>1302</v>
      </c>
      <c r="N280" s="17">
        <v>1</v>
      </c>
      <c r="O280" s="17">
        <v>1</v>
      </c>
    </row>
    <row r="281" spans="13:15" x14ac:dyDescent="0.25">
      <c r="M281" s="16" t="s">
        <v>1306</v>
      </c>
      <c r="N281" s="17">
        <v>1</v>
      </c>
      <c r="O281" s="17">
        <v>1</v>
      </c>
    </row>
    <row r="282" spans="13:15" x14ac:dyDescent="0.25">
      <c r="M282" s="16" t="s">
        <v>1310</v>
      </c>
      <c r="N282" s="17">
        <v>1</v>
      </c>
      <c r="O282" s="17">
        <v>1</v>
      </c>
    </row>
    <row r="283" spans="13:15" x14ac:dyDescent="0.25">
      <c r="M283" s="16" t="s">
        <v>1314</v>
      </c>
      <c r="N283" s="17">
        <v>1</v>
      </c>
      <c r="O283" s="17">
        <v>1</v>
      </c>
    </row>
    <row r="284" spans="13:15" x14ac:dyDescent="0.25">
      <c r="M284" s="16" t="s">
        <v>1318</v>
      </c>
      <c r="N284" s="17">
        <v>1</v>
      </c>
      <c r="O284" s="17">
        <v>1</v>
      </c>
    </row>
    <row r="285" spans="13:15" x14ac:dyDescent="0.25">
      <c r="M285" s="16" t="s">
        <v>1322</v>
      </c>
      <c r="N285" s="17">
        <v>1</v>
      </c>
      <c r="O285" s="17">
        <v>1</v>
      </c>
    </row>
    <row r="286" spans="13:15" x14ac:dyDescent="0.25">
      <c r="M286" s="16" t="s">
        <v>1326</v>
      </c>
      <c r="N286" s="17">
        <v>1</v>
      </c>
      <c r="O286" s="17">
        <v>1</v>
      </c>
    </row>
    <row r="287" spans="13:15" x14ac:dyDescent="0.25">
      <c r="M287" s="16" t="s">
        <v>1330</v>
      </c>
      <c r="N287" s="17">
        <v>1</v>
      </c>
      <c r="O287" s="17">
        <v>1</v>
      </c>
    </row>
    <row r="288" spans="13:15" x14ac:dyDescent="0.25">
      <c r="M288" s="16" t="s">
        <v>1334</v>
      </c>
      <c r="N288" s="17">
        <v>1</v>
      </c>
      <c r="O288" s="17">
        <v>1</v>
      </c>
    </row>
    <row r="289" spans="13:15" x14ac:dyDescent="0.25">
      <c r="M289" s="16" t="s">
        <v>1338</v>
      </c>
      <c r="N289" s="17">
        <v>1</v>
      </c>
      <c r="O289" s="17">
        <v>1</v>
      </c>
    </row>
    <row r="290" spans="13:15" x14ac:dyDescent="0.25">
      <c r="M290" s="16" t="s">
        <v>1342</v>
      </c>
      <c r="N290" s="17">
        <v>1</v>
      </c>
      <c r="O290" s="17">
        <v>1</v>
      </c>
    </row>
    <row r="291" spans="13:15" x14ac:dyDescent="0.25">
      <c r="M291" s="16" t="s">
        <v>1346</v>
      </c>
      <c r="N291" s="17">
        <v>1</v>
      </c>
      <c r="O291" s="17">
        <v>1</v>
      </c>
    </row>
    <row r="292" spans="13:15" x14ac:dyDescent="0.25">
      <c r="M292" s="16" t="s">
        <v>1354</v>
      </c>
      <c r="N292" s="17">
        <v>1</v>
      </c>
      <c r="O292" s="17">
        <v>1</v>
      </c>
    </row>
    <row r="293" spans="13:15" x14ac:dyDescent="0.25">
      <c r="M293" s="16" t="s">
        <v>1358</v>
      </c>
      <c r="N293" s="17">
        <v>1</v>
      </c>
      <c r="O293" s="17">
        <v>1</v>
      </c>
    </row>
    <row r="294" spans="13:15" x14ac:dyDescent="0.25">
      <c r="M294" s="16" t="s">
        <v>1366</v>
      </c>
      <c r="N294" s="17">
        <v>1</v>
      </c>
      <c r="O294" s="17">
        <v>1</v>
      </c>
    </row>
    <row r="295" spans="13:15" x14ac:dyDescent="0.25">
      <c r="M295" s="16" t="s">
        <v>1370</v>
      </c>
      <c r="N295" s="17">
        <v>1</v>
      </c>
      <c r="O295" s="17">
        <v>1</v>
      </c>
    </row>
    <row r="296" spans="13:15" x14ac:dyDescent="0.25">
      <c r="M296" s="16" t="s">
        <v>1374</v>
      </c>
      <c r="N296" s="17">
        <v>1</v>
      </c>
      <c r="O296" s="17">
        <v>1</v>
      </c>
    </row>
    <row r="297" spans="13:15" x14ac:dyDescent="0.25">
      <c r="M297" s="16" t="s">
        <v>1378</v>
      </c>
      <c r="N297" s="17">
        <v>1</v>
      </c>
      <c r="O297" s="17">
        <v>1</v>
      </c>
    </row>
    <row r="298" spans="13:15" x14ac:dyDescent="0.25">
      <c r="M298" s="16" t="s">
        <v>1382</v>
      </c>
      <c r="N298" s="17">
        <v>1</v>
      </c>
      <c r="O298" s="17">
        <v>1</v>
      </c>
    </row>
    <row r="299" spans="13:15" x14ac:dyDescent="0.25">
      <c r="M299" s="16" t="s">
        <v>1386</v>
      </c>
      <c r="N299" s="17">
        <v>1</v>
      </c>
      <c r="O299" s="17">
        <v>1</v>
      </c>
    </row>
    <row r="300" spans="13:15" x14ac:dyDescent="0.25">
      <c r="M300" s="16" t="s">
        <v>1390</v>
      </c>
      <c r="N300" s="17">
        <v>1</v>
      </c>
      <c r="O300" s="17">
        <v>1</v>
      </c>
    </row>
    <row r="301" spans="13:15" x14ac:dyDescent="0.25">
      <c r="M301" s="16" t="s">
        <v>1394</v>
      </c>
      <c r="N301" s="17">
        <v>1</v>
      </c>
      <c r="O301" s="17">
        <v>1</v>
      </c>
    </row>
    <row r="302" spans="13:15" x14ac:dyDescent="0.25">
      <c r="M302" s="16" t="s">
        <v>1398</v>
      </c>
      <c r="N302" s="17">
        <v>1</v>
      </c>
      <c r="O302" s="17">
        <v>1</v>
      </c>
    </row>
    <row r="303" spans="13:15" x14ac:dyDescent="0.25">
      <c r="M303" s="16" t="s">
        <v>1402</v>
      </c>
      <c r="N303" s="17">
        <v>1</v>
      </c>
      <c r="O303" s="17">
        <v>1</v>
      </c>
    </row>
    <row r="304" spans="13:15" x14ac:dyDescent="0.25">
      <c r="M304" s="16" t="s">
        <v>1406</v>
      </c>
      <c r="N304" s="17">
        <v>1</v>
      </c>
      <c r="O304" s="17">
        <v>1</v>
      </c>
    </row>
    <row r="305" spans="13:15" x14ac:dyDescent="0.25">
      <c r="M305" s="16" t="s">
        <v>1410</v>
      </c>
      <c r="N305" s="17">
        <v>1</v>
      </c>
      <c r="O305" s="17">
        <v>1</v>
      </c>
    </row>
    <row r="306" spans="13:15" x14ac:dyDescent="0.25">
      <c r="M306" s="16" t="s">
        <v>20</v>
      </c>
      <c r="N306" s="17">
        <v>1</v>
      </c>
      <c r="O306" s="17">
        <v>1</v>
      </c>
    </row>
    <row r="307" spans="13:15" x14ac:dyDescent="0.25">
      <c r="M307" s="16" t="s">
        <v>106</v>
      </c>
      <c r="N307" s="17">
        <v>1</v>
      </c>
      <c r="O307" s="17">
        <v>1</v>
      </c>
    </row>
    <row r="308" spans="13:15" x14ac:dyDescent="0.25">
      <c r="M308" s="16" t="s">
        <v>25</v>
      </c>
      <c r="N308" s="17">
        <v>1</v>
      </c>
      <c r="O308" s="17">
        <v>1</v>
      </c>
    </row>
    <row r="309" spans="13:15" x14ac:dyDescent="0.25">
      <c r="M309" s="16" t="s">
        <v>1418</v>
      </c>
      <c r="N309" s="17">
        <v>1</v>
      </c>
      <c r="O309" s="17">
        <v>1</v>
      </c>
    </row>
    <row r="310" spans="13:15" x14ac:dyDescent="0.25">
      <c r="M310" s="16" t="s">
        <v>1422</v>
      </c>
      <c r="N310" s="17">
        <v>1</v>
      </c>
      <c r="O310" s="17">
        <v>1</v>
      </c>
    </row>
    <row r="311" spans="13:15" x14ac:dyDescent="0.25">
      <c r="M311" s="16" t="s">
        <v>1426</v>
      </c>
      <c r="N311" s="17">
        <v>1</v>
      </c>
      <c r="O311" s="17">
        <v>1</v>
      </c>
    </row>
    <row r="312" spans="13:15" x14ac:dyDescent="0.25">
      <c r="M312" s="16" t="s">
        <v>110</v>
      </c>
      <c r="N312" s="17">
        <v>1</v>
      </c>
      <c r="O312" s="17">
        <v>1</v>
      </c>
    </row>
    <row r="313" spans="13:15" x14ac:dyDescent="0.25">
      <c r="M313" s="16" t="s">
        <v>114</v>
      </c>
      <c r="N313" s="17">
        <v>1</v>
      </c>
      <c r="O313" s="17">
        <v>1</v>
      </c>
    </row>
    <row r="314" spans="13:15" x14ac:dyDescent="0.25">
      <c r="M314" s="16" t="s">
        <v>118</v>
      </c>
      <c r="N314" s="17">
        <v>1</v>
      </c>
      <c r="O314" s="17">
        <v>1</v>
      </c>
    </row>
    <row r="315" spans="13:15" x14ac:dyDescent="0.25">
      <c r="M315" s="16" t="s">
        <v>122</v>
      </c>
      <c r="N315" s="17">
        <v>1</v>
      </c>
      <c r="O315" s="17">
        <v>1</v>
      </c>
    </row>
    <row r="316" spans="13:15" x14ac:dyDescent="0.25">
      <c r="M316" s="16" t="s">
        <v>126</v>
      </c>
      <c r="N316" s="17">
        <v>1</v>
      </c>
      <c r="O316" s="17">
        <v>1</v>
      </c>
    </row>
    <row r="317" spans="13:15" x14ac:dyDescent="0.25">
      <c r="M317" s="16" t="s">
        <v>130</v>
      </c>
      <c r="N317" s="17">
        <v>1</v>
      </c>
      <c r="O317" s="17">
        <v>1</v>
      </c>
    </row>
    <row r="318" spans="13:15" x14ac:dyDescent="0.25">
      <c r="M318" s="16" t="s">
        <v>134</v>
      </c>
      <c r="N318" s="17">
        <v>1</v>
      </c>
      <c r="O318" s="17">
        <v>1</v>
      </c>
    </row>
    <row r="319" spans="13:15" x14ac:dyDescent="0.25">
      <c r="M319" s="16" t="s">
        <v>138</v>
      </c>
      <c r="N319" s="17">
        <v>1</v>
      </c>
      <c r="O319" s="17">
        <v>1</v>
      </c>
    </row>
    <row r="320" spans="13:15" x14ac:dyDescent="0.25">
      <c r="M320" s="16" t="s">
        <v>142</v>
      </c>
      <c r="N320" s="17">
        <v>1</v>
      </c>
      <c r="O320" s="17">
        <v>1</v>
      </c>
    </row>
    <row r="321" spans="13:15" x14ac:dyDescent="0.25">
      <c r="M321" s="16" t="s">
        <v>146</v>
      </c>
      <c r="N321" s="17">
        <v>1</v>
      </c>
      <c r="O321" s="17">
        <v>1</v>
      </c>
    </row>
    <row r="322" spans="13:15" x14ac:dyDescent="0.25">
      <c r="M322" s="16" t="s">
        <v>150</v>
      </c>
      <c r="N322" s="17">
        <v>1</v>
      </c>
      <c r="O322" s="17">
        <v>1</v>
      </c>
    </row>
    <row r="323" spans="13:15" x14ac:dyDescent="0.25">
      <c r="M323" s="16" t="s">
        <v>154</v>
      </c>
      <c r="N323" s="17">
        <v>1</v>
      </c>
      <c r="O323" s="17">
        <v>1</v>
      </c>
    </row>
    <row r="324" spans="13:15" x14ac:dyDescent="0.25">
      <c r="M324" s="16" t="s">
        <v>158</v>
      </c>
      <c r="N324" s="17">
        <v>1</v>
      </c>
      <c r="O324" s="17">
        <v>1</v>
      </c>
    </row>
    <row r="325" spans="13:15" x14ac:dyDescent="0.25">
      <c r="M325" s="16" t="s">
        <v>162</v>
      </c>
      <c r="N325" s="17">
        <v>1</v>
      </c>
      <c r="O325" s="17">
        <v>1</v>
      </c>
    </row>
    <row r="326" spans="13:15" x14ac:dyDescent="0.25">
      <c r="M326" s="16" t="s">
        <v>166</v>
      </c>
      <c r="N326" s="17">
        <v>1</v>
      </c>
      <c r="O326" s="17">
        <v>1</v>
      </c>
    </row>
    <row r="327" spans="13:15" x14ac:dyDescent="0.25">
      <c r="M327" s="16" t="s">
        <v>42</v>
      </c>
      <c r="N327" s="17">
        <v>1</v>
      </c>
      <c r="O327" s="17">
        <v>1</v>
      </c>
    </row>
    <row r="328" spans="13:15" x14ac:dyDescent="0.25">
      <c r="M328" s="16" t="s">
        <v>170</v>
      </c>
      <c r="N328" s="17">
        <v>1</v>
      </c>
      <c r="O328" s="17">
        <v>1</v>
      </c>
    </row>
    <row r="329" spans="13:15" x14ac:dyDescent="0.25">
      <c r="M329" s="16" t="s">
        <v>174</v>
      </c>
      <c r="N329" s="17">
        <v>1</v>
      </c>
      <c r="O329" s="17">
        <v>1</v>
      </c>
    </row>
    <row r="330" spans="13:15" x14ac:dyDescent="0.25">
      <c r="M330" s="16" t="s">
        <v>178</v>
      </c>
      <c r="N330" s="17">
        <v>1</v>
      </c>
      <c r="O330" s="17">
        <v>1</v>
      </c>
    </row>
    <row r="331" spans="13:15" x14ac:dyDescent="0.25">
      <c r="M331" s="16" t="s">
        <v>182</v>
      </c>
      <c r="N331" s="17">
        <v>1</v>
      </c>
      <c r="O331" s="17">
        <v>1</v>
      </c>
    </row>
    <row r="332" spans="13:15" x14ac:dyDescent="0.25">
      <c r="M332" s="16" t="s">
        <v>186</v>
      </c>
      <c r="N332" s="17">
        <v>1</v>
      </c>
      <c r="O332" s="17">
        <v>1</v>
      </c>
    </row>
    <row r="333" spans="13:15" x14ac:dyDescent="0.25">
      <c r="M333" s="16" t="s">
        <v>190</v>
      </c>
      <c r="N333" s="17">
        <v>1</v>
      </c>
      <c r="O333" s="17">
        <v>1</v>
      </c>
    </row>
    <row r="334" spans="13:15" x14ac:dyDescent="0.25">
      <c r="M334" s="16" t="s">
        <v>194</v>
      </c>
      <c r="N334" s="17">
        <v>1</v>
      </c>
      <c r="O334" s="17">
        <v>1</v>
      </c>
    </row>
    <row r="335" spans="13:15" x14ac:dyDescent="0.25">
      <c r="M335" s="16" t="s">
        <v>198</v>
      </c>
      <c r="N335" s="17">
        <v>1</v>
      </c>
      <c r="O335" s="17">
        <v>1</v>
      </c>
    </row>
    <row r="336" spans="13:15" x14ac:dyDescent="0.25">
      <c r="M336" s="16" t="s">
        <v>202</v>
      </c>
      <c r="N336" s="17">
        <v>1</v>
      </c>
      <c r="O336" s="17">
        <v>1</v>
      </c>
    </row>
    <row r="337" spans="13:15" x14ac:dyDescent="0.25">
      <c r="M337" s="16" t="s">
        <v>206</v>
      </c>
      <c r="N337" s="17">
        <v>1</v>
      </c>
      <c r="O337" s="17">
        <v>1</v>
      </c>
    </row>
    <row r="338" spans="13:15" x14ac:dyDescent="0.25">
      <c r="M338" s="16" t="s">
        <v>210</v>
      </c>
      <c r="N338" s="17">
        <v>1</v>
      </c>
      <c r="O338" s="17">
        <v>1</v>
      </c>
    </row>
    <row r="339" spans="13:15" x14ac:dyDescent="0.25">
      <c r="M339" s="16" t="s">
        <v>214</v>
      </c>
      <c r="N339" s="17">
        <v>1</v>
      </c>
      <c r="O339" s="17">
        <v>1</v>
      </c>
    </row>
    <row r="340" spans="13:15" x14ac:dyDescent="0.25">
      <c r="M340" s="16" t="s">
        <v>218</v>
      </c>
      <c r="N340" s="17">
        <v>1</v>
      </c>
      <c r="O340" s="17">
        <v>1</v>
      </c>
    </row>
    <row r="341" spans="13:15" x14ac:dyDescent="0.25">
      <c r="M341" s="16" t="s">
        <v>222</v>
      </c>
      <c r="N341" s="17">
        <v>1</v>
      </c>
      <c r="O341" s="17">
        <v>1</v>
      </c>
    </row>
    <row r="342" spans="13:15" x14ac:dyDescent="0.25">
      <c r="M342" s="16" t="s">
        <v>46</v>
      </c>
      <c r="N342" s="17">
        <v>1</v>
      </c>
      <c r="O342" s="17">
        <v>1</v>
      </c>
    </row>
    <row r="343" spans="13:15" x14ac:dyDescent="0.25">
      <c r="M343" s="16" t="s">
        <v>226</v>
      </c>
      <c r="N343" s="17">
        <v>1</v>
      </c>
      <c r="O343" s="17">
        <v>1</v>
      </c>
    </row>
    <row r="344" spans="13:15" x14ac:dyDescent="0.25">
      <c r="M344" s="16" t="s">
        <v>230</v>
      </c>
      <c r="N344" s="17">
        <v>1</v>
      </c>
      <c r="O344" s="17">
        <v>1</v>
      </c>
    </row>
    <row r="345" spans="13:15" x14ac:dyDescent="0.25">
      <c r="M345" s="16" t="s">
        <v>234</v>
      </c>
      <c r="N345" s="17">
        <v>1</v>
      </c>
      <c r="O345" s="17">
        <v>1</v>
      </c>
    </row>
    <row r="346" spans="13:15" x14ac:dyDescent="0.25">
      <c r="M346" s="16" t="s">
        <v>238</v>
      </c>
      <c r="N346" s="17">
        <v>1</v>
      </c>
      <c r="O346" s="17">
        <v>1</v>
      </c>
    </row>
    <row r="347" spans="13:15" x14ac:dyDescent="0.25">
      <c r="M347" s="16" t="s">
        <v>242</v>
      </c>
      <c r="N347" s="17">
        <v>1</v>
      </c>
      <c r="O347" s="17">
        <v>1</v>
      </c>
    </row>
    <row r="348" spans="13:15" x14ac:dyDescent="0.25">
      <c r="M348" s="16" t="s">
        <v>246</v>
      </c>
      <c r="N348" s="17">
        <v>1</v>
      </c>
      <c r="O348" s="17">
        <v>1</v>
      </c>
    </row>
    <row r="349" spans="13:15" x14ac:dyDescent="0.25">
      <c r="M349" s="16" t="s">
        <v>50</v>
      </c>
      <c r="N349" s="17">
        <v>1</v>
      </c>
      <c r="O349" s="17">
        <v>1</v>
      </c>
    </row>
    <row r="350" spans="13:15" x14ac:dyDescent="0.25">
      <c r="M350" s="16" t="s">
        <v>250</v>
      </c>
      <c r="N350" s="17">
        <v>1</v>
      </c>
      <c r="O350" s="17">
        <v>1</v>
      </c>
    </row>
    <row r="351" spans="13:15" x14ac:dyDescent="0.25">
      <c r="M351" s="16" t="s">
        <v>254</v>
      </c>
      <c r="N351" s="17">
        <v>1</v>
      </c>
      <c r="O351" s="17">
        <v>1</v>
      </c>
    </row>
    <row r="352" spans="13:15" x14ac:dyDescent="0.25">
      <c r="M352" s="16" t="s">
        <v>258</v>
      </c>
      <c r="N352" s="17">
        <v>1</v>
      </c>
      <c r="O352" s="17">
        <v>1</v>
      </c>
    </row>
    <row r="353" spans="13:15" x14ac:dyDescent="0.25">
      <c r="M353" s="16" t="s">
        <v>262</v>
      </c>
      <c r="N353" s="17">
        <v>1</v>
      </c>
      <c r="O353" s="17">
        <v>1</v>
      </c>
    </row>
    <row r="354" spans="13:15" x14ac:dyDescent="0.25">
      <c r="M354" s="16" t="s">
        <v>266</v>
      </c>
      <c r="N354" s="17">
        <v>1</v>
      </c>
      <c r="O354" s="17">
        <v>1</v>
      </c>
    </row>
    <row r="355" spans="13:15" x14ac:dyDescent="0.25">
      <c r="M355" s="16" t="s">
        <v>270</v>
      </c>
      <c r="N355" s="17">
        <v>1</v>
      </c>
      <c r="O355" s="17">
        <v>1</v>
      </c>
    </row>
    <row r="356" spans="13:15" x14ac:dyDescent="0.25">
      <c r="M356" s="16" t="s">
        <v>274</v>
      </c>
      <c r="N356" s="17">
        <v>1</v>
      </c>
      <c r="O356" s="17">
        <v>1</v>
      </c>
    </row>
    <row r="357" spans="13:15" x14ac:dyDescent="0.25">
      <c r="M357" s="16" t="s">
        <v>54</v>
      </c>
      <c r="N357" s="17">
        <v>1</v>
      </c>
      <c r="O357" s="17">
        <v>1</v>
      </c>
    </row>
    <row r="358" spans="13:15" x14ac:dyDescent="0.25">
      <c r="M358" s="16" t="s">
        <v>278</v>
      </c>
      <c r="N358" s="17">
        <v>1</v>
      </c>
      <c r="O358" s="17">
        <v>1</v>
      </c>
    </row>
    <row r="359" spans="13:15" x14ac:dyDescent="0.25">
      <c r="M359" s="16" t="s">
        <v>282</v>
      </c>
      <c r="N359" s="17">
        <v>1</v>
      </c>
      <c r="O359" s="17">
        <v>1</v>
      </c>
    </row>
    <row r="360" spans="13:15" x14ac:dyDescent="0.25">
      <c r="M360" s="16" t="s">
        <v>286</v>
      </c>
      <c r="N360" s="17">
        <v>1</v>
      </c>
      <c r="O360" s="17">
        <v>1</v>
      </c>
    </row>
    <row r="361" spans="13:15" x14ac:dyDescent="0.25">
      <c r="M361" s="16" t="s">
        <v>290</v>
      </c>
      <c r="N361" s="17">
        <v>1</v>
      </c>
      <c r="O361" s="17">
        <v>1</v>
      </c>
    </row>
    <row r="362" spans="13:15" x14ac:dyDescent="0.25">
      <c r="M362" s="16" t="s">
        <v>294</v>
      </c>
      <c r="N362" s="17">
        <v>1</v>
      </c>
      <c r="O362" s="17">
        <v>1</v>
      </c>
    </row>
    <row r="363" spans="13:15" x14ac:dyDescent="0.25">
      <c r="M363" s="16" t="s">
        <v>298</v>
      </c>
      <c r="N363" s="17">
        <v>1</v>
      </c>
      <c r="O363" s="17">
        <v>1</v>
      </c>
    </row>
    <row r="364" spans="13:15" x14ac:dyDescent="0.25">
      <c r="M364" s="16" t="s">
        <v>302</v>
      </c>
      <c r="N364" s="17">
        <v>1</v>
      </c>
      <c r="O364" s="17">
        <v>1</v>
      </c>
    </row>
    <row r="365" spans="13:15" x14ac:dyDescent="0.25">
      <c r="M365" s="16" t="s">
        <v>306</v>
      </c>
      <c r="N365" s="17">
        <v>1</v>
      </c>
      <c r="O365" s="17">
        <v>1</v>
      </c>
    </row>
    <row r="366" spans="13:15" x14ac:dyDescent="0.25">
      <c r="M366" s="16" t="s">
        <v>1855</v>
      </c>
      <c r="N366" s="17">
        <v>1</v>
      </c>
      <c r="O366" s="17">
        <v>0</v>
      </c>
    </row>
    <row r="367" spans="13:15" x14ac:dyDescent="0.25">
      <c r="M367" s="16" t="s">
        <v>1977</v>
      </c>
      <c r="N367" s="17">
        <v>1</v>
      </c>
      <c r="O367" s="17">
        <v>0</v>
      </c>
    </row>
    <row r="368" spans="13:15" x14ac:dyDescent="0.25">
      <c r="M368" s="16" t="s">
        <v>2145</v>
      </c>
      <c r="N368" s="17">
        <v>1</v>
      </c>
      <c r="O368" s="17">
        <v>0</v>
      </c>
    </row>
    <row r="369" spans="13:15" x14ac:dyDescent="0.25">
      <c r="M369" s="16" t="s">
        <v>2149</v>
      </c>
      <c r="N369" s="17">
        <v>1</v>
      </c>
      <c r="O369" s="17">
        <v>0</v>
      </c>
    </row>
    <row r="370" spans="13:15" x14ac:dyDescent="0.25">
      <c r="M370" s="16" t="s">
        <v>1441</v>
      </c>
      <c r="N370" s="17">
        <v>1</v>
      </c>
      <c r="O370" s="17">
        <v>0</v>
      </c>
    </row>
  </sheetData>
  <sortState xmlns:xlrd2="http://schemas.microsoft.com/office/spreadsheetml/2017/richdata2" ref="S9:U370">
    <sortCondition ref="U11"/>
  </sortState>
  <mergeCells count="1">
    <mergeCell ref="C177:G177"/>
  </mergeCells>
  <pageMargins left="0.7" right="0.7" top="0.75" bottom="0.75" header="0.3" footer="0.3"/>
  <pageSetup paperSize="9"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 2 0 2 5 - 0 2 - 2 1 T 1 8 : 4 6 : 0 5 . 6 8 2 3 4 3 1 + 0 3 : 0 0 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6 . 1 8 8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0CF57FC8-5484-4CB7-9729-E0F53643507B}">
  <ds:schemaRefs/>
</ds:datastoreItem>
</file>

<file path=customXml/itemProps2.xml><?xml version="1.0" encoding="utf-8"?>
<ds:datastoreItem xmlns:ds="http://schemas.openxmlformats.org/officeDocument/2006/customXml" ds:itemID="{3ABBA439-D4A9-4F87-975B-CA04352085D5}">
  <ds:schemaRefs/>
</ds:datastoreItem>
</file>

<file path=customXml/itemProps3.xml><?xml version="1.0" encoding="utf-8"?>
<ds:datastoreItem xmlns:ds="http://schemas.openxmlformats.org/officeDocument/2006/customXml" ds:itemID="{AC29675A-792B-41C8-8260-A77F1D6F3E88}">
  <ds:schemaRefs/>
</ds:datastoreItem>
</file>

<file path=customXml/itemProps4.xml><?xml version="1.0" encoding="utf-8"?>
<ds:datastoreItem xmlns:ds="http://schemas.openxmlformats.org/officeDocument/2006/customXml" ds:itemID="{B7CA521B-7E5B-4D6C-B5D4-B21DC29F4085}">
  <ds:schemaRefs/>
</ds:datastoreItem>
</file>

<file path=customXml/itemProps5.xml><?xml version="1.0" encoding="utf-8"?>
<ds:datastoreItem xmlns:ds="http://schemas.openxmlformats.org/officeDocument/2006/customXml" ds:itemID="{A6B035A2-4F9F-4398-B39A-3AB3EFEFCB5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Панель</vt:lpstr>
      <vt:lpstr>Данные</vt:lpstr>
      <vt:lpstr>Анализ1</vt:lpstr>
      <vt:lpstr>Анализ2</vt:lpstr>
    </vt:vector>
  </TitlesOfParts>
  <Company>Банк России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Артемьев Валерий Иванович</dc:creator>
  <cp:lastModifiedBy>Valery Artemyev</cp:lastModifiedBy>
  <cp:lastPrinted>2025-02-26T09:24:54Z</cp:lastPrinted>
  <dcterms:created xsi:type="dcterms:W3CDTF">2025-02-12T09:31:09Z</dcterms:created>
  <dcterms:modified xsi:type="dcterms:W3CDTF">2025-03-31T11:31:32Z</dcterms:modified>
</cp:coreProperties>
</file>