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bin\OneDrive\Documents\excel_task\"/>
    </mc:Choice>
  </mc:AlternateContent>
  <xr:revisionPtr revIDLastSave="0" documentId="13_ncr:1_{B3CA3610-C0FE-4075-90CB-E8C78ECDA2FB}" xr6:coauthVersionLast="47" xr6:coauthVersionMax="47" xr10:uidLastSave="{00000000-0000-0000-0000-000000000000}"/>
  <bookViews>
    <workbookView xWindow="-108" yWindow="-108" windowWidth="23256" windowHeight="12456" firstSheet="6" activeTab="9" xr2:uid="{B2F18386-6B1A-4A68-AFB2-7430693E2292}"/>
  </bookViews>
  <sheets>
    <sheet name="vlookup" sheetId="2" r:id="rId1"/>
    <sheet name="hlookup" sheetId="8" r:id="rId2"/>
    <sheet name="creating a calculated field" sheetId="3" r:id="rId3"/>
    <sheet name="Match case" sheetId="4" r:id="rId4"/>
    <sheet name="iferror" sheetId="5" r:id="rId5"/>
    <sheet name="conditional statements" sheetId="7" r:id="rId6"/>
    <sheet name="references" sheetId="6" r:id="rId7"/>
    <sheet name="conditional formatting 1" sheetId="10" r:id="rId8"/>
    <sheet name="conditional formatting 2" sheetId="11" r:id="rId9"/>
    <sheet name="conditional formatting 3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7" l="1"/>
  <c r="I6" i="7"/>
  <c r="I7" i="7"/>
  <c r="I8" i="7"/>
  <c r="I9" i="7"/>
  <c r="I10" i="7"/>
  <c r="I11" i="7"/>
  <c r="I12" i="7"/>
  <c r="I13" i="7"/>
  <c r="I14" i="7"/>
  <c r="I4" i="7"/>
  <c r="H5" i="7"/>
  <c r="H6" i="7"/>
  <c r="H7" i="7"/>
  <c r="H8" i="7"/>
  <c r="H9" i="7"/>
  <c r="H10" i="7"/>
  <c r="H11" i="7"/>
  <c r="H12" i="7"/>
  <c r="H13" i="7"/>
  <c r="H14" i="7"/>
  <c r="H4" i="7"/>
  <c r="G4" i="7"/>
  <c r="G5" i="7"/>
  <c r="G6" i="7"/>
  <c r="G7" i="7"/>
  <c r="G8" i="7"/>
  <c r="G9" i="7"/>
  <c r="G10" i="7"/>
  <c r="G11" i="7"/>
  <c r="G12" i="7"/>
  <c r="G13" i="7"/>
  <c r="G14" i="7"/>
  <c r="F5" i="7"/>
  <c r="F6" i="7"/>
  <c r="F7" i="7"/>
  <c r="F8" i="7"/>
  <c r="F9" i="7"/>
  <c r="F10" i="7"/>
  <c r="F11" i="7"/>
  <c r="F12" i="7"/>
  <c r="F13" i="7"/>
  <c r="F14" i="7"/>
  <c r="F4" i="7"/>
  <c r="E5" i="7" a="1"/>
  <c r="E5" i="7"/>
  <c r="E6" i="7" a="1"/>
  <c r="E6" i="7" s="1"/>
  <c r="E7" i="7" a="1"/>
  <c r="E7" i="7"/>
  <c r="E8" i="7" a="1"/>
  <c r="E8" i="7"/>
  <c r="E9" i="7" a="1"/>
  <c r="E9" i="7"/>
  <c r="E10" i="7" a="1"/>
  <c r="E10" i="7" s="1"/>
  <c r="E11" i="7" a="1"/>
  <c r="E11" i="7"/>
  <c r="E12" i="7" a="1"/>
  <c r="E12" i="7"/>
  <c r="E13" i="7" a="1"/>
  <c r="E13" i="7"/>
  <c r="E14" i="7" a="1"/>
  <c r="E14" i="7"/>
  <c r="E4" i="7" a="1"/>
  <c r="E4" i="7" s="1"/>
  <c r="E13" i="4"/>
  <c r="E8" i="5" a="1"/>
  <c r="E8" i="5" s="1"/>
  <c r="E12" i="4"/>
  <c r="E11" i="4"/>
  <c r="F17" i="3"/>
  <c r="F18" i="3"/>
  <c r="F19" i="3"/>
  <c r="F20" i="3"/>
  <c r="F21" i="3"/>
  <c r="F22" i="3"/>
  <c r="F23" i="3"/>
  <c r="F24" i="3"/>
  <c r="F25" i="3"/>
  <c r="F16" i="3"/>
  <c r="C18" i="8"/>
  <c r="C19" i="8"/>
  <c r="C29" i="2"/>
  <c r="C28" i="2"/>
  <c r="J14" i="2"/>
  <c r="E6" i="2"/>
  <c r="E7" i="2"/>
  <c r="E8" i="2"/>
  <c r="E9" i="2"/>
  <c r="E10" i="2"/>
  <c r="E11" i="2"/>
  <c r="E12" i="2"/>
  <c r="E13" i="2"/>
  <c r="E14" i="2"/>
  <c r="E15" i="2"/>
  <c r="E16" i="2"/>
  <c r="E5" i="2"/>
  <c r="E16" i="3" a="1"/>
  <c r="E16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<sst xmlns="http://schemas.openxmlformats.org/spreadsheetml/2006/main" count="255" uniqueCount="131">
  <si>
    <t>Apple</t>
  </si>
  <si>
    <t>Orange</t>
  </si>
  <si>
    <t>Banana</t>
  </si>
  <si>
    <t>Grape</t>
  </si>
  <si>
    <t>Watermelon</t>
  </si>
  <si>
    <t>Strawberry</t>
  </si>
  <si>
    <t>Blueberry</t>
  </si>
  <si>
    <t>Peach</t>
  </si>
  <si>
    <t>Mango</t>
  </si>
  <si>
    <t>Pineapple</t>
  </si>
  <si>
    <t>VLOOKUP</t>
  </si>
  <si>
    <r>
      <t xml:space="preserve">SYNTAX:-        </t>
    </r>
    <r>
      <rPr>
        <sz val="11"/>
        <color theme="1"/>
        <rFont val="Calibri"/>
        <family val="2"/>
        <scheme val="minor"/>
      </rPr>
      <t>=VLOOKUP(lookup_value,table_array,col_index_num,[range_lookup])</t>
    </r>
  </si>
  <si>
    <r>
      <rPr>
        <b/>
        <sz val="11"/>
        <color theme="1"/>
        <rFont val="Calibri"/>
        <family val="2"/>
        <scheme val="minor"/>
      </rPr>
      <t xml:space="preserve">SYNTAX:-                                                                                         </t>
    </r>
    <r>
      <rPr>
        <sz val="11"/>
        <color theme="1"/>
        <rFont val="Calibri"/>
        <family val="2"/>
        <scheme val="minor"/>
      </rPr>
      <t xml:space="preserve"> =HLOOKUP(lookup_value, table_array, row_index, [range_lookup])</t>
    </r>
  </si>
  <si>
    <t>HLOOKUP</t>
  </si>
  <si>
    <t>Product</t>
  </si>
  <si>
    <t>Sales</t>
  </si>
  <si>
    <t>Cost of Goods Sold</t>
  </si>
  <si>
    <t>Profit</t>
  </si>
  <si>
    <t>%</t>
  </si>
  <si>
    <t>Name</t>
  </si>
  <si>
    <t>the reference is absolute. This means that</t>
  </si>
  <si>
    <t>the reference will not change if the formula</t>
  </si>
  <si>
    <t>is copied to another cell.</t>
  </si>
  <si>
    <t>A2</t>
  </si>
  <si>
    <t xml:space="preserve">  Refers to the cell in row 2, column A</t>
  </si>
  <si>
    <t>Refers to the range of cells from B2 to C2.</t>
  </si>
  <si>
    <t>B2:C2</t>
  </si>
  <si>
    <t>Refers to the range of cells from A1 to B11.</t>
  </si>
  <si>
    <t xml:space="preserve">A:B </t>
  </si>
  <si>
    <t>Refers to the cell in row 1, column A.</t>
  </si>
  <si>
    <t>A1</t>
  </si>
  <si>
    <t>Refers to the cell in row 1, column A, and</t>
  </si>
  <si>
    <t xml:space="preserve">$A$1 </t>
  </si>
  <si>
    <t>Rep</t>
  </si>
  <si>
    <t>Jones</t>
  </si>
  <si>
    <t>Pencil</t>
  </si>
  <si>
    <t>Kivell</t>
  </si>
  <si>
    <t>Binder</t>
  </si>
  <si>
    <t>Jardine</t>
  </si>
  <si>
    <t>Gill</t>
  </si>
  <si>
    <t>Pen</t>
  </si>
  <si>
    <t>Sorvino</t>
  </si>
  <si>
    <t>Andrews</t>
  </si>
  <si>
    <t>Thompson</t>
  </si>
  <si>
    <t>Morgan</t>
  </si>
  <si>
    <t>Howard</t>
  </si>
  <si>
    <t>Desk</t>
  </si>
  <si>
    <t>Pen Set</t>
  </si>
  <si>
    <t>product</t>
  </si>
  <si>
    <t>price</t>
  </si>
  <si>
    <t>simplest method to bring in the data to any worksheet</t>
  </si>
  <si>
    <t>bring in the data from same sheet,different sheet or different workbook</t>
  </si>
  <si>
    <t>unit price</t>
  </si>
  <si>
    <t>The price of</t>
  </si>
  <si>
    <t>is</t>
  </si>
  <si>
    <t>Employee ID</t>
  </si>
  <si>
    <t>Department</t>
  </si>
  <si>
    <t>Alice</t>
  </si>
  <si>
    <t>Bob</t>
  </si>
  <si>
    <t>Marketing</t>
  </si>
  <si>
    <t>Carol</t>
  </si>
  <si>
    <t>Engineering</t>
  </si>
  <si>
    <t>Dave</t>
  </si>
  <si>
    <t>Finance</t>
  </si>
  <si>
    <t>Eve</t>
  </si>
  <si>
    <t>CEO</t>
  </si>
  <si>
    <t>1. Find the sales for employee ID 2.</t>
  </si>
  <si>
    <t>2. Find the department for employee ID 3.</t>
  </si>
  <si>
    <t>Salary</t>
  </si>
  <si>
    <t>HR</t>
  </si>
  <si>
    <t>Fred</t>
  </si>
  <si>
    <t>Accounting</t>
  </si>
  <si>
    <t>George</t>
  </si>
  <si>
    <t>IT</t>
  </si>
  <si>
    <t>Hannah</t>
  </si>
  <si>
    <t>Customer Service</t>
  </si>
  <si>
    <t>Use HLOOKUP to find the department of employee with ID 6.</t>
  </si>
  <si>
    <t>Use HLOOKUP to find the salary of employee with name "Carol".</t>
  </si>
  <si>
    <t>BOB</t>
  </si>
  <si>
    <t>CAROL</t>
  </si>
  <si>
    <t>Eve Anderson</t>
  </si>
  <si>
    <t>Use MATCHCASE to find the row number of the employee named "Alice".</t>
  </si>
  <si>
    <t>Use MATCHCASE to find the row number of the employee with the highest salary.</t>
  </si>
  <si>
    <t>Use MATCHCASE to find the row number of the employee in the Engineering department.</t>
  </si>
  <si>
    <t>pencil</t>
  </si>
  <si>
    <t>Age</t>
  </si>
  <si>
    <t>Grade</t>
  </si>
  <si>
    <t>Student Name</t>
  </si>
  <si>
    <t>Score</t>
  </si>
  <si>
    <t>Frank</t>
  </si>
  <si>
    <t>Grace</t>
  </si>
  <si>
    <t>Henry</t>
  </si>
  <si>
    <t>Isabella</t>
  </si>
  <si>
    <t>Jack</t>
  </si>
  <si>
    <t>Kate</t>
  </si>
  <si>
    <t>1. Use the IF statement to check if a student's score is greater than 49 and return "Pass" if it is.</t>
  </si>
  <si>
    <t>2. Use the AND statement to check if a student is over 18 and has a score greater than 49, and return "Pass" if both conditions are met.</t>
  </si>
  <si>
    <t>3. Use the OR statement to check if a student is over 18 or has a score greater than 49, and return "Pass" if either condition is met.</t>
  </si>
  <si>
    <t>Q. 1</t>
  </si>
  <si>
    <t>Q. 2</t>
  </si>
  <si>
    <t>Q. 3</t>
  </si>
  <si>
    <t>Q. 4</t>
  </si>
  <si>
    <t>4. Use the IFERROR statement to return a blank value or zero if a student's score is missing.</t>
  </si>
  <si>
    <t>May</t>
  </si>
  <si>
    <t>Salesperson</t>
  </si>
  <si>
    <t>Jan</t>
  </si>
  <si>
    <t>Feb</t>
  </si>
  <si>
    <t>Mar</t>
  </si>
  <si>
    <t>Apr</t>
  </si>
  <si>
    <t>Jun</t>
  </si>
  <si>
    <t>Albertson, Kathy</t>
  </si>
  <si>
    <t>Allenson, Carol</t>
  </si>
  <si>
    <t>Altman, Zoey</t>
  </si>
  <si>
    <t>Bittiman, William</t>
  </si>
  <si>
    <t>Brennan, Michael</t>
  </si>
  <si>
    <t>Carlson, David</t>
  </si>
  <si>
    <t>Collman, Harry</t>
  </si>
  <si>
    <t>Counts, Elizabeth</t>
  </si>
  <si>
    <t>David, Chloe</t>
  </si>
  <si>
    <t>Davis, William</t>
  </si>
  <si>
    <t>Dumlao, Richard</t>
  </si>
  <si>
    <t>Farmer, Kim</t>
  </si>
  <si>
    <t>Ferguson, Elizabeth</t>
  </si>
  <si>
    <t>Flores, Tia</t>
  </si>
  <si>
    <t>Ford, Victor</t>
  </si>
  <si>
    <t>Hodges, Melissa</t>
  </si>
  <si>
    <t>Jameson, Robinson</t>
  </si>
  <si>
    <t>Kellerman, Frances</t>
  </si>
  <si>
    <t>Q) Find the sales person who have generated revenue &gt; $10000</t>
  </si>
  <si>
    <t>Q) Format cells using a three-color scale.</t>
  </si>
  <si>
    <t>Q) Revenue &gt; average revenue in green, revenue &lt; average revenue in 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</si>
</sst>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rgb="FF444746"/>
      <name val="Courier New"/>
      <family val="3"/>
    </font>
    <font>
      <sz val="12"/>
      <color rgb="FF202124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Times New Roman"/>
      <family val="1"/>
    </font>
    <font>
      <sz val="10"/>
      <color rgb="FF4D5156"/>
      <name val="Arial"/>
      <family val="2"/>
    </font>
    <font>
      <sz val="8"/>
      <name val="Calibri"/>
      <family val="2"/>
      <scheme val="minor"/>
    </font>
    <font>
      <sz val="11"/>
      <name val="Calibri"/>
      <family val="2"/>
    </font>
    <font>
      <sz val="10"/>
      <color rgb="FF1F1F1F"/>
      <name val="Arial"/>
      <family val="2"/>
    </font>
    <font>
      <sz val="10"/>
      <color rgb="FF1F1F1F"/>
      <name val="Arial"/>
      <family val="2"/>
    </font>
    <font>
      <b/>
      <sz val="10"/>
      <color rgb="FF1F1F1F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 Unicode MS"/>
    </font>
    <font>
      <sz val="10"/>
      <color theme="1"/>
      <name val="Google Sans Mono"/>
      <family val="3"/>
    </font>
    <font>
      <sz val="11"/>
      <color theme="1"/>
      <name val="Times New Roman"/>
      <family val="1"/>
    </font>
    <font>
      <b/>
      <sz val="11"/>
      <color rgb="FF1F1F1F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rgb="FF444746"/>
      <name val="Courier New"/>
      <family val="3"/>
    </font>
    <font>
      <sz val="10"/>
      <color rgb="FF1F1F1F"/>
      <name val="Calibri"/>
      <family val="2"/>
      <scheme val="minor"/>
    </font>
    <font>
      <b/>
      <sz val="12"/>
      <color rgb="FF1F1F1F"/>
      <name val="Calibri"/>
      <family val="2"/>
      <scheme val="minor"/>
    </font>
    <font>
      <b/>
      <sz val="10"/>
      <color rgb="FF1F1F1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0" fillId="0" borderId="0"/>
  </cellStyleXfs>
  <cellXfs count="87">
    <xf numFmtId="0" fontId="0" fillId="0" borderId="0" xfId="0"/>
    <xf numFmtId="0" fontId="2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64" fontId="0" fillId="0" borderId="0" xfId="0" applyNumberForma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4" borderId="1" xfId="0" applyFill="1" applyBorder="1"/>
    <xf numFmtId="49" fontId="6" fillId="0" borderId="1" xfId="0" applyNumberFormat="1" applyFont="1" applyBorder="1" applyAlignment="1">
      <alignment horizontal="left" vertical="top"/>
    </xf>
    <xf numFmtId="0" fontId="2" fillId="0" borderId="1" xfId="0" applyFont="1" applyBorder="1"/>
    <xf numFmtId="49" fontId="3" fillId="0" borderId="1" xfId="0" applyNumberFormat="1" applyFont="1" applyBorder="1" applyAlignment="1">
      <alignment horizontal="left" vertical="top"/>
    </xf>
    <xf numFmtId="0" fontId="0" fillId="2" borderId="1" xfId="0" applyFill="1" applyBorder="1"/>
    <xf numFmtId="49" fontId="0" fillId="0" borderId="1" xfId="0" applyNumberForma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2" fillId="0" borderId="0" xfId="0" applyFont="1" applyAlignment="1">
      <alignment horizontal="left" vertical="center" wrapText="1" indent="1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indent="1"/>
    </xf>
    <xf numFmtId="0" fontId="0" fillId="2" borderId="1" xfId="0" applyFill="1" applyBorder="1" applyAlignment="1">
      <alignment horizontal="left" vertical="top"/>
    </xf>
    <xf numFmtId="0" fontId="7" fillId="0" borderId="0" xfId="0" applyFont="1" applyAlignment="1">
      <alignment wrapText="1"/>
    </xf>
    <xf numFmtId="0" fontId="13" fillId="5" borderId="1" xfId="0" applyFont="1" applyFill="1" applyBorder="1" applyAlignment="1">
      <alignment horizontal="left" vertical="center"/>
    </xf>
    <xf numFmtId="0" fontId="12" fillId="5" borderId="1" xfId="0" applyFont="1" applyFill="1" applyBorder="1" applyAlignment="1">
      <alignment horizontal="left" vertical="center" indent="1"/>
    </xf>
    <xf numFmtId="0" fontId="15" fillId="0" borderId="0" xfId="0" applyFont="1" applyAlignment="1">
      <alignment horizontal="left" vertical="center" indent="1"/>
    </xf>
    <xf numFmtId="0" fontId="14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horizontal="left" vertical="center" indent="1"/>
    </xf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6" borderId="1" xfId="0" applyFont="1" applyFill="1" applyBorder="1" applyAlignment="1">
      <alignment horizontal="left" vertical="center" indent="1"/>
    </xf>
    <xf numFmtId="0" fontId="0" fillId="2" borderId="1" xfId="1" applyNumberFormat="1" applyFont="1" applyFill="1" applyBorder="1"/>
    <xf numFmtId="0" fontId="2" fillId="3" borderId="1" xfId="0" applyFont="1" applyFill="1" applyBorder="1" applyAlignment="1">
      <alignment horizontal="center" vertical="top"/>
    </xf>
    <xf numFmtId="0" fontId="3" fillId="0" borderId="0" xfId="0" applyFont="1" applyAlignment="1">
      <alignment horizontal="right"/>
    </xf>
    <xf numFmtId="0" fontId="4" fillId="0" borderId="0" xfId="0" applyFont="1"/>
    <xf numFmtId="0" fontId="6" fillId="0" borderId="0" xfId="0" applyFont="1"/>
    <xf numFmtId="0" fontId="3" fillId="0" borderId="0" xfId="0" applyFont="1"/>
    <xf numFmtId="0" fontId="5" fillId="0" borderId="0" xfId="0" applyFont="1" applyAlignment="1">
      <alignment vertical="top"/>
    </xf>
    <xf numFmtId="0" fontId="8" fillId="0" borderId="0" xfId="0" applyFont="1"/>
    <xf numFmtId="0" fontId="18" fillId="0" borderId="0" xfId="0" applyFont="1"/>
    <xf numFmtId="0" fontId="19" fillId="5" borderId="1" xfId="0" applyFont="1" applyFill="1" applyBorder="1" applyAlignment="1">
      <alignment horizontal="left" vertical="center"/>
    </xf>
    <xf numFmtId="0" fontId="20" fillId="5" borderId="1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left" vertical="center" indent="1"/>
    </xf>
    <xf numFmtId="0" fontId="21" fillId="7" borderId="1" xfId="0" applyFont="1" applyFill="1" applyBorder="1"/>
    <xf numFmtId="0" fontId="0" fillId="7" borderId="1" xfId="0" applyFill="1" applyBorder="1"/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11" fillId="0" borderId="1" xfId="0" applyNumberFormat="1" applyFont="1" applyBorder="1" applyAlignment="1">
      <alignment horizontal="left" vertical="center"/>
    </xf>
    <xf numFmtId="0" fontId="12" fillId="0" borderId="1" xfId="0" applyNumberFormat="1" applyFont="1" applyBorder="1" applyAlignment="1">
      <alignment horizontal="left" vertical="center" indent="1"/>
    </xf>
    <xf numFmtId="0" fontId="20" fillId="2" borderId="1" xfId="0" applyFont="1" applyFill="1" applyBorder="1" applyAlignment="1">
      <alignment horizontal="left" vertical="center" indent="1"/>
    </xf>
    <xf numFmtId="0" fontId="0" fillId="0" borderId="0" xfId="0" applyAlignment="1"/>
    <xf numFmtId="0" fontId="22" fillId="5" borderId="1" xfId="0" applyFont="1" applyFill="1" applyBorder="1" applyAlignment="1">
      <alignment horizontal="left" vertical="center" indent="1"/>
    </xf>
    <xf numFmtId="0" fontId="23" fillId="5" borderId="1" xfId="0" applyFont="1" applyFill="1" applyBorder="1" applyAlignment="1">
      <alignment horizontal="left" vertical="center" indent="1"/>
    </xf>
    <xf numFmtId="0" fontId="0" fillId="0" borderId="1" xfId="0" applyBorder="1" applyAlignment="1"/>
    <xf numFmtId="0" fontId="0" fillId="0" borderId="0" xfId="0" applyBorder="1" applyAlignment="1"/>
    <xf numFmtId="0" fontId="0" fillId="0" borderId="0" xfId="0" applyBorder="1" applyAlignment="1"/>
    <xf numFmtId="0" fontId="0" fillId="0" borderId="0" xfId="0" applyFill="1" applyBorder="1" applyAlignment="1"/>
    <xf numFmtId="0" fontId="0" fillId="0" borderId="1" xfId="0" applyBorder="1" applyAlignment="1">
      <alignment wrapText="1"/>
    </xf>
    <xf numFmtId="0" fontId="22" fillId="8" borderId="1" xfId="0" applyFont="1" applyFill="1" applyBorder="1" applyAlignment="1">
      <alignment horizontal="left" vertical="center" indent="1"/>
    </xf>
    <xf numFmtId="0" fontId="22" fillId="9" borderId="1" xfId="0" applyFont="1" applyFill="1" applyBorder="1" applyAlignment="1">
      <alignment horizontal="left" vertical="center" indent="1"/>
    </xf>
    <xf numFmtId="0" fontId="0" fillId="8" borderId="1" xfId="0" applyFill="1" applyBorder="1" applyAlignment="1"/>
    <xf numFmtId="0" fontId="24" fillId="5" borderId="1" xfId="0" applyFont="1" applyFill="1" applyBorder="1" applyAlignment="1">
      <alignment horizontal="left" vertical="center" indent="1"/>
    </xf>
    <xf numFmtId="0" fontId="0" fillId="9" borderId="1" xfId="0" applyFill="1" applyBorder="1" applyAlignment="1"/>
    <xf numFmtId="0" fontId="24" fillId="0" borderId="1" xfId="0" applyFont="1" applyFill="1" applyBorder="1" applyAlignment="1">
      <alignment horizontal="left" vertical="center" indent="1"/>
    </xf>
    <xf numFmtId="0" fontId="25" fillId="0" borderId="1" xfId="0" applyFont="1" applyFill="1" applyBorder="1" applyAlignment="1"/>
    <xf numFmtId="0" fontId="0" fillId="0" borderId="2" xfId="0" applyBorder="1" applyAlignment="1"/>
    <xf numFmtId="0" fontId="0" fillId="0" borderId="0" xfId="0" applyFill="1" applyAlignment="1"/>
    <xf numFmtId="0" fontId="25" fillId="0" borderId="0" xfId="0" applyFont="1" applyFill="1" applyBorder="1" applyAlignment="1"/>
    <xf numFmtId="0" fontId="24" fillId="0" borderId="0" xfId="0" applyFont="1" applyFill="1" applyBorder="1" applyAlignment="1">
      <alignment horizontal="left" vertical="center"/>
    </xf>
    <xf numFmtId="0" fontId="0" fillId="0" borderId="0" xfId="0" applyBorder="1"/>
    <xf numFmtId="0" fontId="22" fillId="0" borderId="0" xfId="0" applyFont="1" applyFill="1" applyBorder="1" applyAlignment="1">
      <alignment horizontal="left" vertical="center" indent="1"/>
    </xf>
    <xf numFmtId="49" fontId="19" fillId="0" borderId="0" xfId="0" applyNumberFormat="1" applyFont="1" applyFill="1" applyBorder="1" applyAlignment="1">
      <alignment horizontal="left" vertical="center" indent="1"/>
    </xf>
    <xf numFmtId="49" fontId="22" fillId="0" borderId="0" xfId="0" applyNumberFormat="1" applyFont="1" applyFill="1" applyBorder="1" applyAlignment="1">
      <alignment horizontal="left" vertical="center" indent="1"/>
    </xf>
    <xf numFmtId="49" fontId="2" fillId="0" borderId="0" xfId="0" applyNumberFormat="1" applyFont="1" applyFill="1" applyBorder="1"/>
    <xf numFmtId="49" fontId="0" fillId="0" borderId="0" xfId="0" applyNumberFormat="1"/>
    <xf numFmtId="49" fontId="2" fillId="0" borderId="0" xfId="0" applyNumberFormat="1" applyFont="1"/>
  </cellXfs>
  <cellStyles count="3">
    <cellStyle name="Normal" xfId="0" builtinId="0"/>
    <cellStyle name="Normal 2" xfId="2" xr:uid="{2B726957-50D8-410A-AED2-FA4A601D945A}"/>
    <cellStyle name="Percent" xfId="1" builtinId="5"/>
  </cellStyles>
  <dxfs count="4"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9D6D7-CD81-474C-A048-D514BF3074DB}">
  <sheetPr codeName="Sheet1"/>
  <dimension ref="A2:X47"/>
  <sheetViews>
    <sheetView topLeftCell="A8" zoomScale="97" workbookViewId="0">
      <selection activeCell="H15" sqref="H15"/>
    </sheetView>
  </sheetViews>
  <sheetFormatPr defaultRowHeight="14.4"/>
  <cols>
    <col min="1" max="1" width="10.21875" bestFit="1" customWidth="1"/>
    <col min="2" max="2" width="58.6640625" customWidth="1"/>
    <col min="3" max="3" width="11.44140625" bestFit="1" customWidth="1"/>
    <col min="4" max="4" width="6.77734375" bestFit="1" customWidth="1"/>
    <col min="5" max="5" width="12.109375" bestFit="1" customWidth="1"/>
    <col min="6" max="6" width="6.5546875" bestFit="1" customWidth="1"/>
    <col min="7" max="7" width="12.44140625" customWidth="1"/>
    <col min="9" max="10" width="5.5546875" customWidth="1"/>
    <col min="13" max="13" width="23.77734375" customWidth="1"/>
    <col min="17" max="17" width="9.5546875" customWidth="1"/>
    <col min="19" max="19" width="16.33203125" customWidth="1"/>
    <col min="22" max="22" width="9.5546875" customWidth="1"/>
  </cols>
  <sheetData>
    <row r="2" spans="1:24">
      <c r="A2" s="4" t="s">
        <v>10</v>
      </c>
    </row>
    <row r="3" spans="1:24" ht="43.2">
      <c r="A3" s="3"/>
      <c r="B3" s="5" t="s">
        <v>11</v>
      </c>
    </row>
    <row r="4" spans="1:24">
      <c r="B4" t="s">
        <v>50</v>
      </c>
      <c r="C4" s="16" t="s">
        <v>33</v>
      </c>
      <c r="D4" s="16" t="s">
        <v>48</v>
      </c>
      <c r="E4" s="17" t="s">
        <v>52</v>
      </c>
      <c r="I4" s="7"/>
      <c r="J4" s="7"/>
      <c r="K4" s="8"/>
      <c r="M4" s="10"/>
      <c r="P4" s="1"/>
      <c r="Q4" s="1"/>
      <c r="R4" s="1"/>
      <c r="S4" s="1"/>
      <c r="T4" s="1"/>
    </row>
    <row r="5" spans="1:24" ht="28.8">
      <c r="B5" s="10" t="s">
        <v>51</v>
      </c>
      <c r="C5" s="18" t="s">
        <v>34</v>
      </c>
      <c r="D5" s="18" t="s">
        <v>35</v>
      </c>
      <c r="E5" s="19">
        <f>VLOOKUP(D5,$H$5:$I$10,2,FALSE)</f>
        <v>5</v>
      </c>
      <c r="G5" s="7"/>
      <c r="H5" s="21" t="s">
        <v>48</v>
      </c>
      <c r="I5" s="21" t="s">
        <v>49</v>
      </c>
      <c r="U5" s="1"/>
      <c r="V5" s="1"/>
      <c r="W5" s="1"/>
      <c r="X5" s="1"/>
    </row>
    <row r="6" spans="1:24">
      <c r="C6" s="18" t="s">
        <v>36</v>
      </c>
      <c r="D6" s="18" t="s">
        <v>37</v>
      </c>
      <c r="E6" s="19">
        <f t="shared" ref="E6:E16" si="0">VLOOKUP(D6,$H$5:$I$10,2,FALSE)</f>
        <v>7</v>
      </c>
      <c r="G6" s="14"/>
      <c r="H6" s="22" t="s">
        <v>37</v>
      </c>
      <c r="I6" s="22">
        <v>7</v>
      </c>
      <c r="V6" s="11"/>
      <c r="W6" s="12"/>
    </row>
    <row r="7" spans="1:24">
      <c r="C7" s="18" t="s">
        <v>38</v>
      </c>
      <c r="D7" s="18" t="s">
        <v>35</v>
      </c>
      <c r="E7" s="19">
        <f t="shared" si="0"/>
        <v>5</v>
      </c>
      <c r="G7" s="14"/>
      <c r="H7" s="22" t="s">
        <v>46</v>
      </c>
      <c r="I7" s="22">
        <v>20</v>
      </c>
      <c r="V7" s="11"/>
      <c r="W7" s="12"/>
    </row>
    <row r="8" spans="1:24">
      <c r="C8" s="18" t="s">
        <v>39</v>
      </c>
      <c r="D8" s="18" t="s">
        <v>40</v>
      </c>
      <c r="E8" s="19">
        <f t="shared" si="0"/>
        <v>6</v>
      </c>
      <c r="G8" s="14"/>
      <c r="H8" s="22" t="s">
        <v>40</v>
      </c>
      <c r="I8" s="22">
        <v>6</v>
      </c>
      <c r="V8" s="11"/>
      <c r="W8" s="12"/>
    </row>
    <row r="9" spans="1:24">
      <c r="C9" s="18" t="s">
        <v>41</v>
      </c>
      <c r="D9" s="18" t="s">
        <v>35</v>
      </c>
      <c r="E9" s="19">
        <f t="shared" si="0"/>
        <v>5</v>
      </c>
      <c r="G9" s="14"/>
      <c r="H9" s="22" t="s">
        <v>47</v>
      </c>
      <c r="I9" s="22">
        <v>10</v>
      </c>
      <c r="V9" s="11"/>
      <c r="W9" s="12"/>
    </row>
    <row r="10" spans="1:24">
      <c r="C10" s="18" t="s">
        <v>34</v>
      </c>
      <c r="D10" s="18" t="s">
        <v>37</v>
      </c>
      <c r="E10" s="19">
        <f t="shared" si="0"/>
        <v>7</v>
      </c>
      <c r="G10" s="14"/>
      <c r="H10" s="22" t="s">
        <v>35</v>
      </c>
      <c r="I10" s="22">
        <v>5</v>
      </c>
      <c r="V10" s="11"/>
      <c r="W10" s="12"/>
    </row>
    <row r="11" spans="1:24">
      <c r="C11" s="18" t="s">
        <v>42</v>
      </c>
      <c r="D11" s="18" t="s">
        <v>47</v>
      </c>
      <c r="E11" s="19">
        <f t="shared" si="0"/>
        <v>10</v>
      </c>
    </row>
    <row r="12" spans="1:24">
      <c r="C12" s="18" t="s">
        <v>38</v>
      </c>
      <c r="D12" s="18" t="s">
        <v>35</v>
      </c>
      <c r="E12" s="19">
        <f t="shared" si="0"/>
        <v>5</v>
      </c>
    </row>
    <row r="13" spans="1:24">
      <c r="C13" s="18" t="s">
        <v>43</v>
      </c>
      <c r="D13" s="18" t="s">
        <v>35</v>
      </c>
      <c r="E13" s="19">
        <f t="shared" si="0"/>
        <v>5</v>
      </c>
    </row>
    <row r="14" spans="1:24">
      <c r="C14" s="18" t="s">
        <v>34</v>
      </c>
      <c r="D14" s="18" t="s">
        <v>37</v>
      </c>
      <c r="E14" s="19">
        <f t="shared" si="0"/>
        <v>7</v>
      </c>
      <c r="G14" t="s">
        <v>53</v>
      </c>
      <c r="H14" s="9" t="s">
        <v>84</v>
      </c>
      <c r="I14" t="s">
        <v>54</v>
      </c>
      <c r="J14" s="15">
        <f>VLOOKUP(H14,$H$5:$I$10,2,0)</f>
        <v>5</v>
      </c>
    </row>
    <row r="15" spans="1:24">
      <c r="C15" s="20" t="s">
        <v>44</v>
      </c>
      <c r="D15" s="20" t="s">
        <v>35</v>
      </c>
      <c r="E15" s="19">
        <f t="shared" si="0"/>
        <v>5</v>
      </c>
    </row>
    <row r="16" spans="1:24">
      <c r="A16" s="4"/>
      <c r="C16" s="20" t="s">
        <v>45</v>
      </c>
      <c r="D16" s="20" t="s">
        <v>37</v>
      </c>
      <c r="E16" s="19">
        <f t="shared" si="0"/>
        <v>7</v>
      </c>
    </row>
    <row r="17" spans="1:6">
      <c r="A17" s="2"/>
      <c r="B17" s="3"/>
      <c r="D17" s="13"/>
    </row>
    <row r="18" spans="1:6">
      <c r="C18" s="13"/>
      <c r="D18" s="13"/>
    </row>
    <row r="19" spans="1:6">
      <c r="C19" s="24" t="s">
        <v>55</v>
      </c>
      <c r="D19" s="24" t="s">
        <v>19</v>
      </c>
      <c r="E19" s="24" t="s">
        <v>56</v>
      </c>
      <c r="F19" s="58" t="s">
        <v>15</v>
      </c>
    </row>
    <row r="20" spans="1:6">
      <c r="C20" s="25">
        <v>1</v>
      </c>
      <c r="D20" s="25" t="s">
        <v>57</v>
      </c>
      <c r="E20" s="25" t="s">
        <v>15</v>
      </c>
      <c r="F20" s="59">
        <v>100</v>
      </c>
    </row>
    <row r="21" spans="1:6">
      <c r="C21" s="25">
        <v>2</v>
      </c>
      <c r="D21" s="25" t="s">
        <v>58</v>
      </c>
      <c r="E21" s="25" t="s">
        <v>59</v>
      </c>
      <c r="F21" s="59">
        <v>2000</v>
      </c>
    </row>
    <row r="22" spans="1:6">
      <c r="C22" s="25">
        <v>3</v>
      </c>
      <c r="D22" s="25" t="s">
        <v>60</v>
      </c>
      <c r="E22" s="25" t="s">
        <v>61</v>
      </c>
      <c r="F22" s="59">
        <v>700</v>
      </c>
    </row>
    <row r="23" spans="1:6">
      <c r="C23" s="25">
        <v>4</v>
      </c>
      <c r="D23" s="25" t="s">
        <v>62</v>
      </c>
      <c r="E23" s="25" t="s">
        <v>63</v>
      </c>
      <c r="F23" s="59">
        <v>400</v>
      </c>
    </row>
    <row r="24" spans="1:6">
      <c r="C24" s="25">
        <v>5</v>
      </c>
      <c r="D24" s="25" t="s">
        <v>64</v>
      </c>
      <c r="E24" s="25" t="s">
        <v>65</v>
      </c>
      <c r="F24" s="59">
        <v>500</v>
      </c>
    </row>
    <row r="25" spans="1:6">
      <c r="C25" s="13"/>
      <c r="D25" s="13"/>
    </row>
    <row r="26" spans="1:6">
      <c r="C26" s="13"/>
      <c r="D26" s="13"/>
    </row>
    <row r="27" spans="1:6">
      <c r="C27" s="13"/>
      <c r="D27" s="13"/>
    </row>
    <row r="28" spans="1:6">
      <c r="B28" s="23" t="s">
        <v>66</v>
      </c>
      <c r="C28" s="26">
        <f>VLOOKUP(C21,$C$19:$F$24,4,FALSE)</f>
        <v>2000</v>
      </c>
      <c r="D28" s="23"/>
    </row>
    <row r="29" spans="1:6">
      <c r="B29" s="23" t="s">
        <v>67</v>
      </c>
      <c r="C29" s="26" t="str">
        <f>VLOOKUP(3,C19:F24,3,0)</f>
        <v>Engineering</v>
      </c>
      <c r="D29" s="23"/>
    </row>
    <row r="30" spans="1:6">
      <c r="C30" s="13"/>
      <c r="D30" s="13"/>
    </row>
    <row r="31" spans="1:6">
      <c r="C31" s="13"/>
      <c r="D31" s="13"/>
    </row>
    <row r="32" spans="1:6">
      <c r="C32" s="13"/>
      <c r="D32" s="13"/>
    </row>
    <row r="33" spans="3:4">
      <c r="C33" s="13"/>
      <c r="D33" s="13"/>
    </row>
    <row r="34" spans="3:4">
      <c r="C34" s="13"/>
      <c r="D34" s="13"/>
    </row>
    <row r="35" spans="3:4">
      <c r="C35" s="13"/>
      <c r="D35" s="13"/>
    </row>
    <row r="36" spans="3:4">
      <c r="C36" s="13"/>
      <c r="D36" s="13"/>
    </row>
    <row r="37" spans="3:4">
      <c r="C37" s="13"/>
      <c r="D37" s="13"/>
    </row>
    <row r="38" spans="3:4">
      <c r="C38" s="13"/>
      <c r="D38" s="13"/>
    </row>
    <row r="39" spans="3:4">
      <c r="C39" s="13"/>
      <c r="D39" s="13"/>
    </row>
    <row r="40" spans="3:4">
      <c r="C40" s="13"/>
      <c r="D40" s="13"/>
    </row>
    <row r="41" spans="3:4">
      <c r="C41" s="13"/>
      <c r="D41" s="13"/>
    </row>
    <row r="42" spans="3:4">
      <c r="C42" s="13"/>
      <c r="D42" s="13"/>
    </row>
    <row r="43" spans="3:4">
      <c r="C43" s="13"/>
      <c r="D43" s="13"/>
    </row>
    <row r="44" spans="3:4">
      <c r="C44" s="13"/>
      <c r="D44" s="13"/>
    </row>
    <row r="45" spans="3:4">
      <c r="C45" s="13"/>
      <c r="D45" s="13"/>
    </row>
    <row r="46" spans="3:4">
      <c r="C46" s="13"/>
      <c r="D46" s="13"/>
    </row>
    <row r="47" spans="3:4">
      <c r="C47" s="13"/>
      <c r="D47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1EB1-BE67-4F18-8FDC-2038686A7C9E}">
  <dimension ref="A2:F33"/>
  <sheetViews>
    <sheetView topLeftCell="A4" workbookViewId="0">
      <selection activeCell="C23" sqref="C23"/>
    </sheetView>
  </sheetViews>
  <sheetFormatPr defaultRowHeight="14.4"/>
  <cols>
    <col min="1" max="1" width="10.44140625" bestFit="1" customWidth="1"/>
    <col min="2" max="2" width="76.44140625" bestFit="1" customWidth="1"/>
    <col min="3" max="3" width="11.77734375" bestFit="1" customWidth="1"/>
    <col min="4" max="4" width="8.5546875" bestFit="1" customWidth="1"/>
    <col min="5" max="5" width="16.88671875" bestFit="1" customWidth="1"/>
    <col min="6" max="6" width="8.33203125" bestFit="1" customWidth="1"/>
  </cols>
  <sheetData>
    <row r="2" spans="1:6">
      <c r="A2" s="27" t="s">
        <v>13</v>
      </c>
      <c r="B2" s="10"/>
    </row>
    <row r="3" spans="1:6" ht="28.8">
      <c r="A3" s="2"/>
      <c r="B3" s="3" t="s">
        <v>12</v>
      </c>
    </row>
    <row r="5" spans="1:6">
      <c r="C5" s="28" t="s">
        <v>55</v>
      </c>
      <c r="D5" s="28" t="s">
        <v>19</v>
      </c>
      <c r="E5" s="28" t="s">
        <v>56</v>
      </c>
      <c r="F5" s="28" t="s">
        <v>68</v>
      </c>
    </row>
    <row r="6" spans="1:6">
      <c r="C6" s="29">
        <v>1</v>
      </c>
      <c r="D6" s="29" t="s">
        <v>57</v>
      </c>
      <c r="E6" s="29" t="s">
        <v>61</v>
      </c>
      <c r="F6" s="29">
        <v>100000</v>
      </c>
    </row>
    <row r="7" spans="1:6">
      <c r="C7" s="29">
        <v>2</v>
      </c>
      <c r="D7" s="29" t="s">
        <v>58</v>
      </c>
      <c r="E7" s="29" t="s">
        <v>15</v>
      </c>
      <c r="F7" s="29">
        <v>90000</v>
      </c>
    </row>
    <row r="8" spans="1:6">
      <c r="C8" s="29">
        <v>3</v>
      </c>
      <c r="D8" s="29" t="s">
        <v>60</v>
      </c>
      <c r="E8" s="29" t="s">
        <v>59</v>
      </c>
      <c r="F8" s="29">
        <v>80000</v>
      </c>
    </row>
    <row r="9" spans="1:6">
      <c r="C9" s="29">
        <v>4</v>
      </c>
      <c r="D9" s="29" t="s">
        <v>62</v>
      </c>
      <c r="E9" s="29" t="s">
        <v>69</v>
      </c>
      <c r="F9" s="29">
        <v>70000</v>
      </c>
    </row>
    <row r="10" spans="1:6">
      <c r="C10" s="29">
        <v>5</v>
      </c>
      <c r="D10" s="29" t="s">
        <v>64</v>
      </c>
      <c r="E10" s="29" t="s">
        <v>63</v>
      </c>
      <c r="F10" s="29">
        <v>60000</v>
      </c>
    </row>
    <row r="11" spans="1:6">
      <c r="C11" s="29">
        <v>6</v>
      </c>
      <c r="D11" s="29" t="s">
        <v>70</v>
      </c>
      <c r="E11" s="29" t="s">
        <v>71</v>
      </c>
      <c r="F11" s="29">
        <v>50000</v>
      </c>
    </row>
    <row r="12" spans="1:6">
      <c r="C12" s="29">
        <v>7</v>
      </c>
      <c r="D12" s="29" t="s">
        <v>72</v>
      </c>
      <c r="E12" s="29" t="s">
        <v>73</v>
      </c>
      <c r="F12" s="29">
        <v>40000</v>
      </c>
    </row>
    <row r="13" spans="1:6">
      <c r="C13" s="29">
        <v>8</v>
      </c>
      <c r="D13" s="29" t="s">
        <v>74</v>
      </c>
      <c r="E13" s="29" t="s">
        <v>75</v>
      </c>
      <c r="F13" s="29">
        <v>30000</v>
      </c>
    </row>
    <row r="18" spans="2:3">
      <c r="B18" s="30" t="s">
        <v>76</v>
      </c>
      <c r="C18" s="36" t="str">
        <f>HLOOKUP(E5,$C$5:$F$13,7,0)</f>
        <v>Accounting</v>
      </c>
    </row>
    <row r="19" spans="2:3">
      <c r="B19" s="30" t="s">
        <v>77</v>
      </c>
      <c r="C19" s="36">
        <f>HLOOKUP(F5,C5:F13,4,0)</f>
        <v>80000</v>
      </c>
    </row>
    <row r="20" spans="2:3">
      <c r="C20" s="31"/>
    </row>
    <row r="21" spans="2:3">
      <c r="C21" s="32"/>
    </row>
    <row r="22" spans="2:3">
      <c r="C22" s="31"/>
    </row>
    <row r="23" spans="2:3">
      <c r="C23" s="33"/>
    </row>
    <row r="24" spans="2:3">
      <c r="C24" s="33"/>
    </row>
    <row r="25" spans="2:3">
      <c r="C25" s="33"/>
    </row>
    <row r="26" spans="2:3">
      <c r="C26" s="33"/>
    </row>
    <row r="27" spans="2:3">
      <c r="C27" s="31"/>
    </row>
    <row r="28" spans="2:3">
      <c r="C28" s="32"/>
    </row>
    <row r="29" spans="2:3">
      <c r="C29" s="31"/>
    </row>
    <row r="30" spans="2:3">
      <c r="C30" s="31"/>
    </row>
    <row r="31" spans="2:3">
      <c r="C31" s="34"/>
    </row>
    <row r="33" spans="3:3">
      <c r="C33" s="3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CE92-89E2-4951-A800-2315659FBBBE}">
  <sheetPr codeName="Sheet2"/>
  <dimension ref="A1:F25"/>
  <sheetViews>
    <sheetView topLeftCell="A10" workbookViewId="0">
      <selection activeCell="J23" sqref="J23"/>
    </sheetView>
  </sheetViews>
  <sheetFormatPr defaultRowHeight="14.4"/>
  <cols>
    <col min="1" max="1" width="11.21875" bestFit="1" customWidth="1"/>
    <col min="2" max="2" width="5.21875" bestFit="1" customWidth="1"/>
    <col min="3" max="3" width="10.5546875" customWidth="1"/>
    <col min="4" max="4" width="5.6640625" bestFit="1" customWidth="1"/>
    <col min="5" max="5" width="8.88671875" customWidth="1"/>
  </cols>
  <sheetData>
    <row r="1" spans="1:6" ht="27.6" customHeight="1">
      <c r="A1" s="21" t="s">
        <v>14</v>
      </c>
      <c r="B1" s="21" t="s">
        <v>15</v>
      </c>
      <c r="C1" s="56" t="s">
        <v>16</v>
      </c>
      <c r="D1" s="7"/>
    </row>
    <row r="2" spans="1:6">
      <c r="A2" s="57" t="s">
        <v>0</v>
      </c>
      <c r="B2" s="57">
        <v>100</v>
      </c>
      <c r="C2" s="57">
        <v>50</v>
      </c>
    </row>
    <row r="3" spans="1:6">
      <c r="A3" s="57" t="s">
        <v>1</v>
      </c>
      <c r="B3" s="57">
        <v>50</v>
      </c>
      <c r="C3" s="57">
        <v>25</v>
      </c>
    </row>
    <row r="4" spans="1:6">
      <c r="A4" s="57" t="s">
        <v>2</v>
      </c>
      <c r="B4" s="57">
        <v>25</v>
      </c>
      <c r="C4" s="57">
        <v>10</v>
      </c>
    </row>
    <row r="5" spans="1:6">
      <c r="A5" s="57" t="s">
        <v>3</v>
      </c>
      <c r="B5" s="57">
        <v>10</v>
      </c>
      <c r="C5" s="57">
        <v>5</v>
      </c>
    </row>
    <row r="6" spans="1:6">
      <c r="A6" s="57" t="s">
        <v>4</v>
      </c>
      <c r="B6" s="57">
        <v>200</v>
      </c>
      <c r="C6" s="57">
        <v>100</v>
      </c>
    </row>
    <row r="7" spans="1:6">
      <c r="A7" s="57" t="s">
        <v>5</v>
      </c>
      <c r="B7" s="57">
        <v>75</v>
      </c>
      <c r="C7" s="57">
        <v>35</v>
      </c>
    </row>
    <row r="8" spans="1:6">
      <c r="A8" s="57" t="s">
        <v>6</v>
      </c>
      <c r="B8" s="57">
        <v>60</v>
      </c>
      <c r="C8" s="57">
        <v>30</v>
      </c>
    </row>
    <row r="9" spans="1:6">
      <c r="A9" s="57" t="s">
        <v>7</v>
      </c>
      <c r="B9" s="57">
        <v>35</v>
      </c>
      <c r="C9" s="57">
        <v>15</v>
      </c>
    </row>
    <row r="10" spans="1:6">
      <c r="A10" s="57" t="s">
        <v>8</v>
      </c>
      <c r="B10" s="57">
        <v>150</v>
      </c>
      <c r="C10" s="57">
        <v>75</v>
      </c>
    </row>
    <row r="11" spans="1:6">
      <c r="A11" s="57" t="s">
        <v>9</v>
      </c>
      <c r="B11" s="57">
        <v>125</v>
      </c>
      <c r="C11" s="57">
        <v>60</v>
      </c>
    </row>
    <row r="15" spans="1:6" ht="28.8">
      <c r="A15" s="21" t="s">
        <v>14</v>
      </c>
      <c r="B15" s="21" t="s">
        <v>15</v>
      </c>
      <c r="C15" s="56" t="s">
        <v>16</v>
      </c>
      <c r="E15" s="38" t="s">
        <v>17</v>
      </c>
      <c r="F15" s="38" t="s">
        <v>18</v>
      </c>
    </row>
    <row r="16" spans="1:6">
      <c r="A16" s="57" t="s">
        <v>0</v>
      </c>
      <c r="B16" s="57">
        <v>100</v>
      </c>
      <c r="C16" s="57">
        <v>50</v>
      </c>
      <c r="E16" s="19" cm="1">
        <f t="array" ref="E16:E25">(B2:B11-C2:C11)</f>
        <v>50</v>
      </c>
      <c r="F16" s="37">
        <f>((B16-C16)/B16)*100</f>
        <v>50</v>
      </c>
    </row>
    <row r="17" spans="1:6">
      <c r="A17" s="57" t="s">
        <v>1</v>
      </c>
      <c r="B17" s="57">
        <v>50</v>
      </c>
      <c r="C17" s="57">
        <v>25</v>
      </c>
      <c r="E17" s="19">
        <v>25</v>
      </c>
      <c r="F17" s="37">
        <f t="shared" ref="F17:F25" si="0">((B17-C17)/B17)*100</f>
        <v>50</v>
      </c>
    </row>
    <row r="18" spans="1:6">
      <c r="A18" s="57" t="s">
        <v>2</v>
      </c>
      <c r="B18" s="57">
        <v>25</v>
      </c>
      <c r="C18" s="57">
        <v>10</v>
      </c>
      <c r="E18" s="19">
        <v>15</v>
      </c>
      <c r="F18" s="37">
        <f t="shared" si="0"/>
        <v>60</v>
      </c>
    </row>
    <row r="19" spans="1:6">
      <c r="A19" s="57" t="s">
        <v>3</v>
      </c>
      <c r="B19" s="57">
        <v>10</v>
      </c>
      <c r="C19" s="57">
        <v>5</v>
      </c>
      <c r="E19" s="19">
        <v>5</v>
      </c>
      <c r="F19" s="37">
        <f t="shared" si="0"/>
        <v>50</v>
      </c>
    </row>
    <row r="20" spans="1:6">
      <c r="A20" s="57" t="s">
        <v>4</v>
      </c>
      <c r="B20" s="57">
        <v>200</v>
      </c>
      <c r="C20" s="57">
        <v>231</v>
      </c>
      <c r="E20" s="19">
        <v>100</v>
      </c>
      <c r="F20" s="37">
        <f t="shared" si="0"/>
        <v>-15.5</v>
      </c>
    </row>
    <row r="21" spans="1:6">
      <c r="A21" s="57" t="s">
        <v>5</v>
      </c>
      <c r="B21" s="57">
        <v>75</v>
      </c>
      <c r="C21" s="57">
        <v>35</v>
      </c>
      <c r="E21" s="19">
        <v>40</v>
      </c>
      <c r="F21" s="37">
        <f t="shared" si="0"/>
        <v>53.333333333333336</v>
      </c>
    </row>
    <row r="22" spans="1:6">
      <c r="A22" s="57" t="s">
        <v>6</v>
      </c>
      <c r="B22" s="57">
        <v>60</v>
      </c>
      <c r="C22" s="57">
        <v>30</v>
      </c>
      <c r="E22" s="19">
        <v>30</v>
      </c>
      <c r="F22" s="37">
        <f t="shared" si="0"/>
        <v>50</v>
      </c>
    </row>
    <row r="23" spans="1:6">
      <c r="A23" s="57" t="s">
        <v>7</v>
      </c>
      <c r="B23" s="57">
        <v>35</v>
      </c>
      <c r="C23" s="57">
        <v>15</v>
      </c>
      <c r="E23" s="19">
        <v>20</v>
      </c>
      <c r="F23" s="37">
        <f t="shared" si="0"/>
        <v>57.142857142857139</v>
      </c>
    </row>
    <row r="24" spans="1:6">
      <c r="A24" s="57" t="s">
        <v>8</v>
      </c>
      <c r="B24" s="57">
        <v>150</v>
      </c>
      <c r="C24" s="57">
        <v>75</v>
      </c>
      <c r="E24" s="19">
        <v>75</v>
      </c>
      <c r="F24" s="37">
        <f t="shared" si="0"/>
        <v>50</v>
      </c>
    </row>
    <row r="25" spans="1:6">
      <c r="A25" s="57" t="s">
        <v>9</v>
      </c>
      <c r="B25" s="57">
        <v>125</v>
      </c>
      <c r="C25" s="57">
        <v>60</v>
      </c>
      <c r="E25" s="19">
        <v>65</v>
      </c>
      <c r="F25" s="37">
        <f t="shared" si="0"/>
        <v>52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48BFD-3D71-4B96-9328-C877561BA990}">
  <sheetPr codeName="Sheet3"/>
  <dimension ref="A2:J24"/>
  <sheetViews>
    <sheetView workbookViewId="0">
      <selection activeCell="D17" sqref="D17"/>
    </sheetView>
  </sheetViews>
  <sheetFormatPr defaultRowHeight="14.4"/>
  <cols>
    <col min="1" max="1" width="13.77734375" bestFit="1" customWidth="1"/>
    <col min="2" max="2" width="11.6640625" bestFit="1" customWidth="1"/>
    <col min="3" max="3" width="8.33203125" bestFit="1" customWidth="1"/>
    <col min="4" max="4" width="63.21875" bestFit="1" customWidth="1"/>
  </cols>
  <sheetData>
    <row r="2" spans="1:10">
      <c r="A2" s="46" t="s">
        <v>19</v>
      </c>
      <c r="B2" s="46" t="s">
        <v>56</v>
      </c>
      <c r="C2" s="46" t="s">
        <v>68</v>
      </c>
    </row>
    <row r="3" spans="1:10">
      <c r="A3" s="47" t="s">
        <v>57</v>
      </c>
      <c r="B3" s="47" t="s">
        <v>61</v>
      </c>
      <c r="C3" s="47">
        <v>100000</v>
      </c>
    </row>
    <row r="4" spans="1:10">
      <c r="A4" s="47" t="s">
        <v>78</v>
      </c>
      <c r="B4" s="47" t="s">
        <v>69</v>
      </c>
      <c r="C4" s="47">
        <v>90000</v>
      </c>
    </row>
    <row r="5" spans="1:10">
      <c r="A5" s="47" t="s">
        <v>79</v>
      </c>
      <c r="B5" s="47" t="s">
        <v>15</v>
      </c>
      <c r="C5" s="47">
        <v>80000</v>
      </c>
    </row>
    <row r="6" spans="1:10">
      <c r="A6" s="47" t="s">
        <v>62</v>
      </c>
      <c r="B6" s="47" t="s">
        <v>69</v>
      </c>
      <c r="C6" s="47">
        <v>70000</v>
      </c>
    </row>
    <row r="7" spans="1:10" ht="15.6">
      <c r="A7" s="47" t="s">
        <v>64</v>
      </c>
      <c r="B7" s="47" t="s">
        <v>63</v>
      </c>
      <c r="C7" s="47">
        <v>60000</v>
      </c>
      <c r="D7" s="43"/>
      <c r="E7" s="43"/>
      <c r="F7" s="43"/>
      <c r="G7" s="43"/>
      <c r="H7" s="43"/>
      <c r="I7" s="43"/>
    </row>
    <row r="8" spans="1:10">
      <c r="A8" s="47" t="s">
        <v>80</v>
      </c>
      <c r="B8" s="47" t="s">
        <v>63</v>
      </c>
      <c r="C8" s="47">
        <v>65000</v>
      </c>
    </row>
    <row r="9" spans="1:10">
      <c r="A9" s="45"/>
      <c r="B9" s="45"/>
      <c r="C9" s="45"/>
      <c r="D9" s="1"/>
      <c r="I9" s="1"/>
    </row>
    <row r="10" spans="1:10">
      <c r="D10" s="44"/>
      <c r="E10" s="44"/>
      <c r="F10" s="44"/>
      <c r="G10" s="44"/>
    </row>
    <row r="11" spans="1:10">
      <c r="D11" s="49" t="s">
        <v>81</v>
      </c>
      <c r="E11" s="50">
        <f>MATCH("Alice",A:A,0)</f>
        <v>3</v>
      </c>
    </row>
    <row r="12" spans="1:10" ht="26.4">
      <c r="D12" s="48" t="s">
        <v>82</v>
      </c>
      <c r="E12" s="51">
        <f>MATCH(MAX(C:C),C:C,0)</f>
        <v>3</v>
      </c>
      <c r="G12" s="40"/>
      <c r="H12" s="40"/>
      <c r="I12" s="40"/>
      <c r="J12" s="40"/>
    </row>
    <row r="13" spans="1:10" ht="26.4">
      <c r="D13" s="48" t="s">
        <v>83</v>
      </c>
      <c r="E13" s="51">
        <f>MATCH("Engineering",B:B,1)</f>
        <v>3</v>
      </c>
    </row>
    <row r="14" spans="1:10">
      <c r="A14" s="41"/>
      <c r="B14" s="41"/>
      <c r="C14" s="41"/>
    </row>
    <row r="15" spans="1:10">
      <c r="A15" s="39"/>
      <c r="B15" s="42"/>
      <c r="C15" s="39"/>
    </row>
    <row r="16" spans="1:10">
      <c r="A16" s="39"/>
      <c r="B16" s="42"/>
      <c r="C16" s="39"/>
    </row>
    <row r="17" spans="1:3">
      <c r="A17" s="39"/>
      <c r="B17" s="42"/>
      <c r="C17" s="39"/>
    </row>
    <row r="18" spans="1:3">
      <c r="A18" s="39"/>
      <c r="B18" s="42"/>
      <c r="C18" s="39"/>
    </row>
    <row r="19" spans="1:3">
      <c r="A19" s="39"/>
      <c r="B19" s="42"/>
      <c r="C19" s="39"/>
    </row>
    <row r="20" spans="1:3">
      <c r="A20" s="39"/>
      <c r="B20" s="42"/>
      <c r="C20" s="39"/>
    </row>
    <row r="21" spans="1:3">
      <c r="A21" s="39"/>
      <c r="B21" s="42"/>
      <c r="C21" s="39"/>
    </row>
    <row r="22" spans="1:3">
      <c r="A22" s="39"/>
      <c r="B22" s="42"/>
      <c r="C22" s="39"/>
    </row>
    <row r="23" spans="1:3">
      <c r="A23" s="39"/>
      <c r="B23" s="42"/>
      <c r="C23" s="39"/>
    </row>
    <row r="24" spans="1:3">
      <c r="A24" s="39"/>
      <c r="B24" s="42"/>
      <c r="C24" s="3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5B94E-DA5F-4D90-8EEF-D6962774BBB7}">
  <sheetPr codeName="Sheet4"/>
  <dimension ref="A1:E12"/>
  <sheetViews>
    <sheetView workbookViewId="0">
      <selection activeCell="H7" sqref="H7"/>
    </sheetView>
  </sheetViews>
  <sheetFormatPr defaultRowHeight="14.4"/>
  <cols>
    <col min="1" max="1" width="11.5546875" bestFit="1" customWidth="1"/>
    <col min="2" max="2" width="6.6640625" bestFit="1" customWidth="1"/>
    <col min="3" max="3" width="11.6640625" bestFit="1" customWidth="1"/>
    <col min="4" max="4" width="9.44140625" bestFit="1" customWidth="1"/>
  </cols>
  <sheetData>
    <row r="1" spans="1:5">
      <c r="A1" s="46" t="s">
        <v>55</v>
      </c>
      <c r="B1" s="46" t="s">
        <v>19</v>
      </c>
      <c r="C1" s="46" t="s">
        <v>56</v>
      </c>
      <c r="D1" s="46" t="s">
        <v>68</v>
      </c>
    </row>
    <row r="2" spans="1:5">
      <c r="A2" s="47">
        <v>1</v>
      </c>
      <c r="B2" s="47" t="s">
        <v>57</v>
      </c>
      <c r="C2" s="47" t="s">
        <v>61</v>
      </c>
      <c r="D2" s="47">
        <v>100000</v>
      </c>
    </row>
    <row r="3" spans="1:5">
      <c r="A3" s="47">
        <v>2</v>
      </c>
      <c r="B3" s="47" t="s">
        <v>58</v>
      </c>
      <c r="C3" s="47" t="s">
        <v>15</v>
      </c>
      <c r="D3" s="47">
        <v>90000</v>
      </c>
    </row>
    <row r="4" spans="1:5">
      <c r="A4" s="47">
        <v>3</v>
      </c>
      <c r="B4" s="47" t="s">
        <v>60</v>
      </c>
      <c r="C4" s="47" t="s">
        <v>59</v>
      </c>
      <c r="D4" s="47">
        <v>80000</v>
      </c>
    </row>
    <row r="5" spans="1:5">
      <c r="A5" s="47">
        <v>4</v>
      </c>
      <c r="B5" s="47" t="s">
        <v>62</v>
      </c>
      <c r="C5" s="47" t="s">
        <v>69</v>
      </c>
      <c r="D5" s="47">
        <v>70000</v>
      </c>
    </row>
    <row r="6" spans="1:5">
      <c r="A6" s="47">
        <v>5</v>
      </c>
      <c r="B6" s="47" t="s">
        <v>64</v>
      </c>
      <c r="C6" s="47" t="s">
        <v>63</v>
      </c>
      <c r="D6" s="60" t="e">
        <v>#VALUE!</v>
      </c>
    </row>
    <row r="8" spans="1:5">
      <c r="E8" s="9" cm="1">
        <f t="array" ref="E8:E12">IFERROR(D2:D6,"error")</f>
        <v>100000</v>
      </c>
    </row>
    <row r="9" spans="1:5">
      <c r="E9" s="9">
        <v>90000</v>
      </c>
    </row>
    <row r="10" spans="1:5">
      <c r="E10" s="9">
        <v>80000</v>
      </c>
    </row>
    <row r="11" spans="1:5">
      <c r="E11" s="9">
        <v>70000</v>
      </c>
    </row>
    <row r="12" spans="1:5">
      <c r="E12" s="9" t="str">
        <v>error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6DE0-207B-4B1E-9F90-6B9DB18F50A9}">
  <sheetPr codeName="Sheet6"/>
  <dimension ref="A1:K26"/>
  <sheetViews>
    <sheetView workbookViewId="0">
      <selection activeCell="M15" sqref="M15"/>
    </sheetView>
  </sheetViews>
  <sheetFormatPr defaultRowHeight="14.4"/>
  <cols>
    <col min="1" max="1" width="8.88671875" style="61"/>
    <col min="2" max="2" width="15.77734375" style="61" bestFit="1" customWidth="1"/>
    <col min="3" max="3" width="5.77734375" style="61" bestFit="1" customWidth="1"/>
    <col min="4" max="4" width="7.33203125" style="61" bestFit="1" customWidth="1"/>
    <col min="5" max="5" width="8" style="61" bestFit="1" customWidth="1"/>
    <col min="6" max="6" width="9.77734375" style="61" bestFit="1" customWidth="1"/>
    <col min="7" max="8" width="8.88671875" style="61"/>
    <col min="9" max="9" width="6.21875" style="61" customWidth="1"/>
    <col min="10" max="10" width="8.88671875" style="61"/>
    <col min="11" max="11" width="7.88671875" style="61" customWidth="1"/>
    <col min="12" max="16384" width="8.88671875" style="61"/>
  </cols>
  <sheetData>
    <row r="1" spans="2:11">
      <c r="J1" s="77"/>
    </row>
    <row r="2" spans="2:11">
      <c r="J2" s="67"/>
      <c r="K2" s="65"/>
    </row>
    <row r="3" spans="2:11" ht="15.6">
      <c r="B3" s="63" t="s">
        <v>87</v>
      </c>
      <c r="C3" s="63" t="s">
        <v>85</v>
      </c>
      <c r="D3" s="63" t="s">
        <v>88</v>
      </c>
      <c r="E3" s="63" t="s">
        <v>86</v>
      </c>
      <c r="F3" s="72" t="s">
        <v>98</v>
      </c>
      <c r="G3" s="74" t="s">
        <v>99</v>
      </c>
      <c r="H3" s="75" t="s">
        <v>100</v>
      </c>
      <c r="I3" s="75" t="s">
        <v>101</v>
      </c>
      <c r="J3" s="78"/>
      <c r="K3" s="65"/>
    </row>
    <row r="4" spans="2:11">
      <c r="B4" s="62" t="s">
        <v>57</v>
      </c>
      <c r="C4" s="62">
        <v>18</v>
      </c>
      <c r="D4" s="62">
        <v>90</v>
      </c>
      <c r="E4" s="70" t="str" cm="1">
        <f t="array" ref="E4">_xlfn.IFS(D4&gt;89,"O",D4&gt;79,"A+",D4&gt;69,"A",D4&gt;59,"B+",D4&gt;49,"B",D4,"RA")</f>
        <v>O</v>
      </c>
      <c r="F4" s="69" t="str">
        <f>IF(D4&gt;=50,"Pass","Fail")</f>
        <v>Pass</v>
      </c>
      <c r="G4" s="73" t="str">
        <f>IF(AND(C4&gt;=18,D4&gt;=50),"Pass","Fail")</f>
        <v>Pass</v>
      </c>
      <c r="H4" s="71" t="str">
        <f>IF(OR(C4&gt;=18,D4&gt;=50),"Pass","Fail")</f>
        <v>Pass</v>
      </c>
      <c r="I4" s="73">
        <f>IFERROR(D4," ")</f>
        <v>90</v>
      </c>
      <c r="J4" s="67"/>
      <c r="K4" s="65"/>
    </row>
    <row r="5" spans="2:11">
      <c r="B5" s="62" t="s">
        <v>58</v>
      </c>
      <c r="C5" s="62">
        <v>19</v>
      </c>
      <c r="D5" s="62">
        <v>80</v>
      </c>
      <c r="E5" s="70" t="str" cm="1">
        <f t="array" ref="E5">_xlfn.IFS(D5&gt;89,"O",D5&gt;79,"A+",D5&gt;69,"A",D5&gt;59,"B+",D5&gt;49,"B",D5,"RA")</f>
        <v>A+</v>
      </c>
      <c r="F5" s="69" t="str">
        <f t="shared" ref="F5:F14" si="0">IF(D5&gt;=50,"Pass","Fail")</f>
        <v>Pass</v>
      </c>
      <c r="G5" s="73" t="str">
        <f t="shared" ref="G5:G14" si="1">IF(AND(C5&gt;=18,D5&gt;=50),"Pass","Fail")</f>
        <v>Pass</v>
      </c>
      <c r="H5" s="71" t="str">
        <f t="shared" ref="H5:H14" si="2">IF(OR(C5&gt;=18,D5&gt;=50),"Pass","Fail")</f>
        <v>Pass</v>
      </c>
      <c r="I5" s="73">
        <f t="shared" ref="I5:I14" si="3">IFERROR(D5," ")</f>
        <v>80</v>
      </c>
      <c r="J5" s="67"/>
      <c r="K5" s="65"/>
    </row>
    <row r="6" spans="2:11">
      <c r="B6" s="62" t="s">
        <v>60</v>
      </c>
      <c r="C6" s="62">
        <v>17</v>
      </c>
      <c r="D6" s="62">
        <v>35</v>
      </c>
      <c r="E6" s="70" t="str" cm="1">
        <f t="array" ref="E6">_xlfn.IFS(D6&gt;89,"O",D6&gt;79,"A+",D6&gt;69,"A",D6&gt;59,"B+",D6&gt;49,"B",D6,"RA")</f>
        <v>RA</v>
      </c>
      <c r="F6" s="69" t="str">
        <f t="shared" si="0"/>
        <v>Fail</v>
      </c>
      <c r="G6" s="73" t="str">
        <f t="shared" si="1"/>
        <v>Fail</v>
      </c>
      <c r="H6" s="71" t="str">
        <f t="shared" si="2"/>
        <v>Fail</v>
      </c>
      <c r="I6" s="73">
        <f t="shared" si="3"/>
        <v>35</v>
      </c>
      <c r="J6" s="67"/>
      <c r="K6" s="65"/>
    </row>
    <row r="7" spans="2:11">
      <c r="B7" s="62" t="s">
        <v>62</v>
      </c>
      <c r="C7" s="62">
        <v>20</v>
      </c>
      <c r="D7" s="62">
        <v>60</v>
      </c>
      <c r="E7" s="70" t="str" cm="1">
        <f t="array" ref="E7">_xlfn.IFS(D7&gt;89,"O",D7&gt;79,"A+",D7&gt;69,"A",D7&gt;59,"B+",D7&gt;49,"B",D7,"RA")</f>
        <v>B+</v>
      </c>
      <c r="F7" s="69" t="str">
        <f t="shared" si="0"/>
        <v>Pass</v>
      </c>
      <c r="G7" s="73" t="str">
        <f t="shared" si="1"/>
        <v>Pass</v>
      </c>
      <c r="H7" s="71" t="str">
        <f t="shared" si="2"/>
        <v>Pass</v>
      </c>
      <c r="I7" s="73">
        <f t="shared" si="3"/>
        <v>60</v>
      </c>
      <c r="J7" s="67"/>
      <c r="K7" s="65"/>
    </row>
    <row r="8" spans="2:11">
      <c r="B8" s="62" t="s">
        <v>64</v>
      </c>
      <c r="C8" s="62">
        <v>21</v>
      </c>
      <c r="D8" s="62">
        <v>50</v>
      </c>
      <c r="E8" s="70" t="str" cm="1">
        <f t="array" ref="E8">_xlfn.IFS(D8&gt;89,"O",D8&gt;79,"A+",D8&gt;69,"A",D8&gt;59,"B+",D8&gt;49,"B",D8,"RA")</f>
        <v>B</v>
      </c>
      <c r="F8" s="69" t="str">
        <f t="shared" si="0"/>
        <v>Pass</v>
      </c>
      <c r="G8" s="73" t="str">
        <f t="shared" si="1"/>
        <v>Pass</v>
      </c>
      <c r="H8" s="71" t="str">
        <f t="shared" si="2"/>
        <v>Pass</v>
      </c>
      <c r="I8" s="73">
        <f t="shared" si="3"/>
        <v>50</v>
      </c>
      <c r="J8" s="67"/>
      <c r="K8" s="65"/>
    </row>
    <row r="9" spans="2:11">
      <c r="B9" s="62" t="s">
        <v>89</v>
      </c>
      <c r="C9" s="62">
        <v>18</v>
      </c>
      <c r="D9" s="62">
        <v>40</v>
      </c>
      <c r="E9" s="70" t="str" cm="1">
        <f t="array" ref="E9">_xlfn.IFS(D9&gt;89,"O",D9&gt;79,"A+",D9&gt;69,"A",D9&gt;59,"B+",D9&gt;49,"B",D9,"RA")</f>
        <v>RA</v>
      </c>
      <c r="F9" s="69" t="str">
        <f t="shared" si="0"/>
        <v>Fail</v>
      </c>
      <c r="G9" s="73" t="str">
        <f t="shared" si="1"/>
        <v>Fail</v>
      </c>
      <c r="H9" s="71" t="str">
        <f t="shared" si="2"/>
        <v>Pass</v>
      </c>
      <c r="I9" s="73">
        <f t="shared" si="3"/>
        <v>40</v>
      </c>
      <c r="J9" s="67"/>
      <c r="K9" s="65"/>
    </row>
    <row r="10" spans="2:11">
      <c r="B10" s="62" t="s">
        <v>90</v>
      </c>
      <c r="C10" s="62">
        <v>19</v>
      </c>
      <c r="D10" s="62"/>
      <c r="E10" s="70" t="e" cm="1">
        <f t="array" ref="E10">_xlfn.IFS(D10&gt;89,"O",D10&gt;79,"A+",D10&gt;69,"A",D10&gt;59,"B+",D10&gt;49,"B",D10,"RA")</f>
        <v>#N/A</v>
      </c>
      <c r="F10" s="69" t="str">
        <f t="shared" si="0"/>
        <v>Fail</v>
      </c>
      <c r="G10" s="73" t="str">
        <f t="shared" si="1"/>
        <v>Fail</v>
      </c>
      <c r="H10" s="71" t="str">
        <f t="shared" si="2"/>
        <v>Pass</v>
      </c>
      <c r="I10" s="73">
        <f t="shared" si="3"/>
        <v>0</v>
      </c>
      <c r="J10" s="67"/>
      <c r="K10" s="65"/>
    </row>
    <row r="11" spans="2:11">
      <c r="B11" s="62" t="s">
        <v>91</v>
      </c>
      <c r="C11" s="62">
        <v>17</v>
      </c>
      <c r="D11" s="62">
        <v>85</v>
      </c>
      <c r="E11" s="70" t="str" cm="1">
        <f t="array" ref="E11">_xlfn.IFS(D11&gt;89,"O",D11&gt;79,"A+",D11&gt;69,"A",D11&gt;59,"B+",D11&gt;49,"B",D11,"RA")</f>
        <v>A+</v>
      </c>
      <c r="F11" s="69" t="str">
        <f t="shared" si="0"/>
        <v>Pass</v>
      </c>
      <c r="G11" s="73" t="str">
        <f t="shared" si="1"/>
        <v>Fail</v>
      </c>
      <c r="H11" s="71" t="str">
        <f t="shared" si="2"/>
        <v>Pass</v>
      </c>
      <c r="I11" s="73">
        <f t="shared" si="3"/>
        <v>85</v>
      </c>
      <c r="J11" s="67"/>
      <c r="K11" s="65"/>
    </row>
    <row r="12" spans="2:11">
      <c r="B12" s="62" t="s">
        <v>92</v>
      </c>
      <c r="C12" s="62">
        <v>20</v>
      </c>
      <c r="D12" s="62">
        <v>48</v>
      </c>
      <c r="E12" s="70" t="str" cm="1">
        <f t="array" ref="E12">_xlfn.IFS(D12&gt;89,"O",D12&gt;79,"A+",D12&gt;69,"A",D12&gt;59,"B+",D12&gt;49,"B",D12,"RA")</f>
        <v>RA</v>
      </c>
      <c r="F12" s="69" t="str">
        <f t="shared" si="0"/>
        <v>Fail</v>
      </c>
      <c r="G12" s="73" t="str">
        <f t="shared" si="1"/>
        <v>Fail</v>
      </c>
      <c r="H12" s="71" t="str">
        <f t="shared" si="2"/>
        <v>Pass</v>
      </c>
      <c r="I12" s="73">
        <f t="shared" si="3"/>
        <v>48</v>
      </c>
      <c r="J12" s="67"/>
      <c r="K12" s="65"/>
    </row>
    <row r="13" spans="2:11">
      <c r="B13" s="62" t="s">
        <v>93</v>
      </c>
      <c r="C13" s="62">
        <v>21</v>
      </c>
      <c r="D13" s="62">
        <v>65</v>
      </c>
      <c r="E13" s="70" t="str" cm="1">
        <f t="array" ref="E13">_xlfn.IFS(D13&gt;89,"O",D13&gt;79,"A+",D13&gt;69,"A",D13&gt;59,"B+",D13&gt;49,"B",D13,"RA")</f>
        <v>B+</v>
      </c>
      <c r="F13" s="69" t="str">
        <f t="shared" si="0"/>
        <v>Pass</v>
      </c>
      <c r="G13" s="73" t="str">
        <f t="shared" si="1"/>
        <v>Pass</v>
      </c>
      <c r="H13" s="71" t="str">
        <f t="shared" si="2"/>
        <v>Pass</v>
      </c>
      <c r="I13" s="73">
        <f t="shared" si="3"/>
        <v>65</v>
      </c>
      <c r="J13" s="67"/>
      <c r="K13" s="65"/>
    </row>
    <row r="14" spans="2:11">
      <c r="B14" s="62" t="s">
        <v>94</v>
      </c>
      <c r="C14" s="62">
        <v>18</v>
      </c>
      <c r="D14" s="62">
        <v>55</v>
      </c>
      <c r="E14" s="70" t="str" cm="1">
        <f t="array" ref="E14">_xlfn.IFS(D14&gt;89,"O",D14&gt;79,"A+",D14&gt;69,"A",D14&gt;59,"B+",D14&gt;49,"B",D14,"RA")</f>
        <v>B</v>
      </c>
      <c r="F14" s="69" t="str">
        <f t="shared" si="0"/>
        <v>Pass</v>
      </c>
      <c r="G14" s="73" t="str">
        <f t="shared" si="1"/>
        <v>Pass</v>
      </c>
      <c r="H14" s="71" t="str">
        <f t="shared" si="2"/>
        <v>Pass</v>
      </c>
      <c r="I14" s="73">
        <f t="shared" si="3"/>
        <v>55</v>
      </c>
      <c r="J14" s="67"/>
      <c r="K14" s="65"/>
    </row>
    <row r="15" spans="2:11">
      <c r="J15" s="67"/>
      <c r="K15" s="65"/>
    </row>
    <row r="16" spans="2:11">
      <c r="J16" s="67"/>
      <c r="K16" s="65"/>
    </row>
    <row r="18" spans="1:11">
      <c r="B18" s="64" t="s">
        <v>95</v>
      </c>
      <c r="C18" s="64"/>
      <c r="D18" s="64"/>
      <c r="E18" s="64"/>
      <c r="F18" s="64"/>
      <c r="G18" s="64"/>
      <c r="H18" s="64"/>
      <c r="I18" s="64"/>
      <c r="J18" s="64"/>
    </row>
    <row r="19" spans="1:11" ht="29.4" customHeight="1">
      <c r="B19" s="68" t="s">
        <v>96</v>
      </c>
      <c r="C19" s="68"/>
      <c r="D19" s="68"/>
      <c r="E19" s="68"/>
      <c r="F19" s="68"/>
      <c r="G19" s="68"/>
      <c r="H19" s="68"/>
      <c r="I19" s="68"/>
      <c r="J19" s="68"/>
    </row>
    <row r="20" spans="1:11" ht="31.2" customHeight="1">
      <c r="B20" s="68" t="s">
        <v>97</v>
      </c>
      <c r="C20" s="68"/>
      <c r="D20" s="68"/>
      <c r="E20" s="68"/>
      <c r="F20" s="68"/>
      <c r="G20" s="68"/>
      <c r="H20" s="68"/>
      <c r="I20" s="68"/>
      <c r="J20" s="68"/>
    </row>
    <row r="21" spans="1:11">
      <c r="B21" s="64" t="s">
        <v>102</v>
      </c>
      <c r="C21" s="64"/>
      <c r="D21" s="64"/>
      <c r="E21" s="64"/>
      <c r="F21" s="64"/>
      <c r="G21" s="64"/>
      <c r="H21" s="64"/>
      <c r="I21" s="64"/>
      <c r="J21" s="64"/>
    </row>
    <row r="22" spans="1:11">
      <c r="A22" s="76"/>
      <c r="B22" s="66"/>
      <c r="C22" s="66"/>
      <c r="D22" s="66"/>
      <c r="E22" s="66"/>
      <c r="F22" s="66"/>
      <c r="G22" s="66"/>
      <c r="H22" s="66"/>
      <c r="I22" s="66"/>
      <c r="J22" s="66"/>
      <c r="K22" s="76"/>
    </row>
    <row r="23" spans="1:11">
      <c r="A23" s="67"/>
      <c r="B23" s="67"/>
      <c r="C23" s="67"/>
      <c r="D23" s="67"/>
      <c r="E23" s="67"/>
      <c r="F23" s="67"/>
      <c r="G23" s="67"/>
      <c r="H23" s="67"/>
      <c r="I23" s="67"/>
      <c r="J23" s="67"/>
    </row>
    <row r="24" spans="1:11">
      <c r="A24" s="67"/>
      <c r="B24" s="67"/>
      <c r="C24" s="67"/>
      <c r="D24" s="67"/>
      <c r="E24" s="67"/>
      <c r="F24" s="67"/>
      <c r="G24" s="67"/>
      <c r="H24" s="67"/>
      <c r="I24" s="67"/>
      <c r="J24" s="67"/>
    </row>
    <row r="25" spans="1:11">
      <c r="A25" s="67"/>
      <c r="B25" s="67"/>
      <c r="C25" s="67"/>
      <c r="D25" s="67"/>
      <c r="E25" s="67"/>
      <c r="F25" s="67"/>
      <c r="G25" s="67"/>
      <c r="H25" s="67"/>
      <c r="I25" s="67"/>
      <c r="J25" s="67"/>
    </row>
    <row r="26" spans="1:11">
      <c r="A26" s="67"/>
      <c r="B26" s="67"/>
      <c r="C26" s="67"/>
      <c r="D26" s="67"/>
      <c r="E26" s="67"/>
      <c r="F26" s="67"/>
      <c r="G26" s="67"/>
      <c r="H26" s="67"/>
      <c r="I26" s="67"/>
      <c r="J26" s="67"/>
    </row>
  </sheetData>
  <mergeCells count="5">
    <mergeCell ref="B18:J18"/>
    <mergeCell ref="B19:J19"/>
    <mergeCell ref="B20:J20"/>
    <mergeCell ref="B21:J21"/>
    <mergeCell ref="B22:J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3042A-0C59-4B05-8F4C-CBB3690BD65C}">
  <sheetPr codeName="Sheet5"/>
  <dimension ref="A1:F42"/>
  <sheetViews>
    <sheetView workbookViewId="0">
      <selection activeCell="E23" sqref="E23"/>
    </sheetView>
  </sheetViews>
  <sheetFormatPr defaultRowHeight="14.4"/>
  <sheetData>
    <row r="1" spans="1:6">
      <c r="D1" s="2"/>
    </row>
    <row r="2" spans="1:6">
      <c r="A2" t="s">
        <v>23</v>
      </c>
      <c r="B2" s="53" t="s">
        <v>24</v>
      </c>
      <c r="C2" s="53"/>
      <c r="D2" s="53"/>
      <c r="E2" s="53"/>
    </row>
    <row r="3" spans="1:6">
      <c r="A3" t="s">
        <v>26</v>
      </c>
      <c r="B3" s="54" t="s">
        <v>25</v>
      </c>
      <c r="C3" s="54"/>
      <c r="D3" s="54"/>
      <c r="E3" s="54"/>
    </row>
    <row r="4" spans="1:6" ht="14.4" customHeight="1">
      <c r="A4" t="s">
        <v>28</v>
      </c>
      <c r="B4" s="55" t="s">
        <v>27</v>
      </c>
      <c r="C4" s="55"/>
      <c r="D4" s="55"/>
      <c r="E4" s="55"/>
      <c r="F4" s="6"/>
    </row>
    <row r="5" spans="1:6">
      <c r="A5" t="s">
        <v>30</v>
      </c>
      <c r="B5" s="53" t="s">
        <v>29</v>
      </c>
      <c r="C5" s="53"/>
      <c r="D5" s="53"/>
      <c r="E5" s="53"/>
    </row>
    <row r="6" spans="1:6">
      <c r="A6" t="s">
        <v>32</v>
      </c>
      <c r="B6" s="6" t="s">
        <v>31</v>
      </c>
      <c r="C6" s="10"/>
      <c r="D6" s="2"/>
      <c r="E6" s="10"/>
    </row>
    <row r="7" spans="1:6">
      <c r="B7" s="55" t="s">
        <v>20</v>
      </c>
      <c r="C7" s="55"/>
      <c r="D7" s="55"/>
      <c r="E7" s="55"/>
    </row>
    <row r="8" spans="1:6">
      <c r="B8" s="52" t="s">
        <v>21</v>
      </c>
      <c r="C8" s="52"/>
      <c r="D8" s="52"/>
      <c r="E8" s="52"/>
    </row>
    <row r="9" spans="1:6">
      <c r="B9" s="52" t="s">
        <v>22</v>
      </c>
      <c r="C9" s="52"/>
      <c r="D9" s="52"/>
      <c r="E9" s="52"/>
    </row>
    <row r="10" spans="1:6">
      <c r="D10" s="2"/>
    </row>
    <row r="11" spans="1:6">
      <c r="D11" s="2"/>
    </row>
    <row r="12" spans="1:6">
      <c r="D12" s="2"/>
    </row>
    <row r="13" spans="1:6">
      <c r="D13" s="2"/>
    </row>
    <row r="14" spans="1:6">
      <c r="D14" s="2"/>
    </row>
    <row r="15" spans="1:6">
      <c r="D15" s="2"/>
    </row>
    <row r="16" spans="1:6">
      <c r="D16" s="2"/>
    </row>
    <row r="17" spans="4:4">
      <c r="D17" s="2"/>
    </row>
    <row r="18" spans="4:4">
      <c r="D18" s="2"/>
    </row>
    <row r="19" spans="4:4">
      <c r="D19" s="2"/>
    </row>
    <row r="20" spans="4:4">
      <c r="D20" s="2"/>
    </row>
    <row r="21" spans="4:4">
      <c r="D21" s="2"/>
    </row>
    <row r="22" spans="4:4">
      <c r="D22" s="2"/>
    </row>
    <row r="23" spans="4:4">
      <c r="D23" s="2"/>
    </row>
    <row r="24" spans="4:4">
      <c r="D24" s="2"/>
    </row>
    <row r="25" spans="4:4">
      <c r="D25" s="2"/>
    </row>
    <row r="26" spans="4:4">
      <c r="D26" s="2"/>
    </row>
    <row r="27" spans="4:4">
      <c r="D27" s="2"/>
    </row>
    <row r="28" spans="4:4">
      <c r="D28" s="2"/>
    </row>
    <row r="29" spans="4:4">
      <c r="D29" s="2"/>
    </row>
    <row r="30" spans="4:4">
      <c r="D30" s="2"/>
    </row>
    <row r="31" spans="4:4">
      <c r="D31" s="2"/>
    </row>
    <row r="32" spans="4:4">
      <c r="D32" s="2"/>
    </row>
    <row r="33" spans="4:4">
      <c r="D33" s="2"/>
    </row>
    <row r="34" spans="4:4">
      <c r="D34" s="2"/>
    </row>
    <row r="35" spans="4:4">
      <c r="D35" s="2"/>
    </row>
    <row r="36" spans="4:4">
      <c r="D36" s="2"/>
    </row>
    <row r="37" spans="4:4">
      <c r="D37" s="2"/>
    </row>
    <row r="38" spans="4:4">
      <c r="D38" s="2"/>
    </row>
    <row r="39" spans="4:4">
      <c r="D39" s="2"/>
    </row>
    <row r="40" spans="4:4">
      <c r="D40" s="2"/>
    </row>
    <row r="41" spans="4:4">
      <c r="D41" s="2"/>
    </row>
    <row r="42" spans="4:4">
      <c r="D42" s="2"/>
    </row>
  </sheetData>
  <mergeCells count="7">
    <mergeCell ref="B9:E9"/>
    <mergeCell ref="B2:E2"/>
    <mergeCell ref="B3:E3"/>
    <mergeCell ref="B5:E5"/>
    <mergeCell ref="B4:E4"/>
    <mergeCell ref="B7:E7"/>
    <mergeCell ref="B8:E8"/>
  </mergeCells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1CE18-199E-484C-B837-B03E59382AE7}">
  <dimension ref="B2:T29"/>
  <sheetViews>
    <sheetView topLeftCell="A2" workbookViewId="0">
      <selection activeCell="B3" sqref="B3:H21"/>
    </sheetView>
  </sheetViews>
  <sheetFormatPr defaultRowHeight="14.4"/>
  <cols>
    <col min="1" max="1" width="8.88671875" style="80"/>
    <col min="2" max="2" width="20.6640625" style="80" customWidth="1"/>
    <col min="3" max="16384" width="8.88671875" style="80"/>
  </cols>
  <sheetData>
    <row r="2" spans="2:20">
      <c r="B2" s="79"/>
      <c r="C2" s="79"/>
      <c r="D2" s="79"/>
    </row>
    <row r="3" spans="2:20">
      <c r="B3" s="82" t="s">
        <v>104</v>
      </c>
      <c r="C3" s="82" t="s">
        <v>105</v>
      </c>
      <c r="D3" s="82" t="s">
        <v>106</v>
      </c>
      <c r="E3" s="84" t="s">
        <v>107</v>
      </c>
      <c r="F3" s="84" t="s">
        <v>108</v>
      </c>
      <c r="G3" s="84" t="s">
        <v>103</v>
      </c>
      <c r="H3" s="84" t="s">
        <v>109</v>
      </c>
    </row>
    <row r="4" spans="2:20">
      <c r="B4" s="83" t="s">
        <v>110</v>
      </c>
      <c r="C4" s="81">
        <v>3799</v>
      </c>
      <c r="D4" s="81">
        <v>557</v>
      </c>
      <c r="E4" s="80">
        <v>3863</v>
      </c>
      <c r="F4" s="80">
        <v>1117</v>
      </c>
      <c r="G4" s="80">
        <v>8237</v>
      </c>
      <c r="H4" s="80">
        <v>8690</v>
      </c>
    </row>
    <row r="5" spans="2:20">
      <c r="B5" s="83" t="s">
        <v>111</v>
      </c>
      <c r="C5" s="81">
        <v>18930</v>
      </c>
      <c r="D5" s="81">
        <v>1042</v>
      </c>
      <c r="E5" s="80">
        <v>9355</v>
      </c>
      <c r="F5" s="80">
        <v>1100</v>
      </c>
      <c r="G5" s="80">
        <v>10185</v>
      </c>
      <c r="H5" s="80">
        <v>18749</v>
      </c>
      <c r="K5"/>
      <c r="L5" t="s">
        <v>128</v>
      </c>
      <c r="M5"/>
      <c r="N5"/>
      <c r="O5"/>
      <c r="P5"/>
      <c r="Q5"/>
      <c r="R5" s="79"/>
      <c r="S5" s="79"/>
      <c r="T5" s="79"/>
    </row>
    <row r="6" spans="2:20">
      <c r="B6" s="83" t="s">
        <v>112</v>
      </c>
      <c r="C6" s="81">
        <v>5725</v>
      </c>
      <c r="D6" s="81">
        <v>3072</v>
      </c>
      <c r="E6" s="80">
        <v>6702</v>
      </c>
      <c r="F6" s="80">
        <v>2116</v>
      </c>
      <c r="G6" s="80">
        <v>13452</v>
      </c>
      <c r="H6" s="80">
        <v>8046</v>
      </c>
      <c r="R6" s="81"/>
      <c r="S6" s="81"/>
      <c r="T6" s="81"/>
    </row>
    <row r="7" spans="2:20">
      <c r="B7" s="83" t="s">
        <v>113</v>
      </c>
      <c r="C7" s="81">
        <v>1344</v>
      </c>
      <c r="D7" s="81">
        <v>3755</v>
      </c>
      <c r="E7" s="80">
        <v>4415</v>
      </c>
      <c r="F7" s="80">
        <v>1089</v>
      </c>
      <c r="G7" s="80">
        <v>4404</v>
      </c>
      <c r="H7" s="80">
        <v>20114</v>
      </c>
      <c r="R7" s="81"/>
      <c r="S7" s="81"/>
      <c r="T7" s="81"/>
    </row>
    <row r="8" spans="2:20">
      <c r="B8" s="83" t="s">
        <v>114</v>
      </c>
      <c r="C8" s="81">
        <v>8296</v>
      </c>
      <c r="D8" s="81">
        <v>3152</v>
      </c>
      <c r="E8" s="80">
        <v>11601</v>
      </c>
      <c r="F8" s="80">
        <v>1122</v>
      </c>
      <c r="G8" s="80">
        <v>3170</v>
      </c>
      <c r="H8" s="80">
        <v>10733</v>
      </c>
      <c r="R8" s="81"/>
      <c r="S8" s="81"/>
      <c r="T8" s="81"/>
    </row>
    <row r="9" spans="2:20">
      <c r="B9" s="83" t="s">
        <v>115</v>
      </c>
      <c r="C9" s="81">
        <v>3945</v>
      </c>
      <c r="D9" s="81">
        <v>4056</v>
      </c>
      <c r="E9" s="80">
        <v>3726</v>
      </c>
      <c r="F9" s="80">
        <v>1135</v>
      </c>
      <c r="G9" s="80">
        <v>8817</v>
      </c>
      <c r="H9" s="80">
        <v>18524</v>
      </c>
      <c r="R9" s="81"/>
      <c r="S9" s="81"/>
      <c r="T9" s="81"/>
    </row>
    <row r="10" spans="2:20">
      <c r="B10" s="83" t="s">
        <v>116</v>
      </c>
      <c r="C10" s="81">
        <v>8337</v>
      </c>
      <c r="D10" s="81">
        <v>4906</v>
      </c>
      <c r="E10" s="80">
        <v>9007</v>
      </c>
      <c r="F10" s="80">
        <v>2113</v>
      </c>
      <c r="G10" s="80">
        <v>13090</v>
      </c>
      <c r="H10" s="80">
        <v>13953</v>
      </c>
      <c r="R10" s="81"/>
      <c r="S10" s="81"/>
      <c r="T10" s="81"/>
    </row>
    <row r="11" spans="2:20">
      <c r="B11" s="83" t="s">
        <v>117</v>
      </c>
      <c r="C11" s="81">
        <v>3742</v>
      </c>
      <c r="D11" s="81">
        <v>521</v>
      </c>
      <c r="E11" s="80">
        <v>4505</v>
      </c>
      <c r="F11" s="80">
        <v>1024</v>
      </c>
      <c r="G11" s="80">
        <v>3528</v>
      </c>
      <c r="H11" s="80">
        <v>15275</v>
      </c>
      <c r="R11" s="81"/>
      <c r="S11" s="81"/>
      <c r="T11" s="81"/>
    </row>
    <row r="12" spans="2:20">
      <c r="B12" s="83" t="s">
        <v>118</v>
      </c>
      <c r="C12" s="81">
        <v>7605</v>
      </c>
      <c r="D12" s="81">
        <v>3428</v>
      </c>
      <c r="E12" s="80">
        <v>3973</v>
      </c>
      <c r="F12" s="80">
        <v>1716</v>
      </c>
      <c r="G12" s="80">
        <v>4839</v>
      </c>
      <c r="H12" s="80">
        <v>13085</v>
      </c>
      <c r="R12" s="81"/>
      <c r="S12" s="81"/>
      <c r="T12" s="81"/>
    </row>
    <row r="13" spans="2:20">
      <c r="B13" s="83" t="s">
        <v>119</v>
      </c>
      <c r="C13" s="81">
        <v>5304</v>
      </c>
      <c r="D13" s="81">
        <v>1562</v>
      </c>
      <c r="E13" s="80">
        <v>2945</v>
      </c>
      <c r="F13" s="80">
        <v>1176</v>
      </c>
      <c r="G13" s="80">
        <v>9642</v>
      </c>
      <c r="H13" s="80">
        <v>13714</v>
      </c>
      <c r="R13" s="81"/>
      <c r="S13" s="81"/>
      <c r="T13" s="81"/>
    </row>
    <row r="14" spans="2:20">
      <c r="B14" s="83" t="s">
        <v>120</v>
      </c>
      <c r="C14" s="81">
        <v>9333</v>
      </c>
      <c r="D14" s="81">
        <v>2779</v>
      </c>
      <c r="E14" s="80">
        <v>7549</v>
      </c>
      <c r="F14" s="80">
        <v>1101</v>
      </c>
      <c r="G14" s="80">
        <v>5850</v>
      </c>
      <c r="H14" s="80">
        <v>15065</v>
      </c>
      <c r="R14" s="81"/>
      <c r="S14" s="81"/>
      <c r="T14" s="81"/>
    </row>
    <row r="15" spans="2:20">
      <c r="B15" s="83" t="s">
        <v>121</v>
      </c>
      <c r="C15" s="81">
        <v>1103</v>
      </c>
      <c r="D15" s="81">
        <v>3470</v>
      </c>
      <c r="E15" s="80">
        <v>3862</v>
      </c>
      <c r="F15" s="80">
        <v>1040</v>
      </c>
      <c r="G15" s="80">
        <v>10024</v>
      </c>
      <c r="H15" s="80">
        <v>18389</v>
      </c>
      <c r="R15" s="81"/>
      <c r="S15" s="81"/>
      <c r="T15" s="81"/>
    </row>
    <row r="16" spans="2:20">
      <c r="B16" s="83" t="s">
        <v>122</v>
      </c>
      <c r="C16" s="81">
        <v>1333</v>
      </c>
      <c r="D16" s="81">
        <v>1913</v>
      </c>
      <c r="E16" s="80">
        <v>4596</v>
      </c>
      <c r="F16" s="80">
        <v>1126</v>
      </c>
      <c r="G16" s="80">
        <v>5503</v>
      </c>
      <c r="H16" s="80">
        <v>10686</v>
      </c>
      <c r="R16" s="81"/>
      <c r="S16" s="81"/>
      <c r="T16" s="81"/>
    </row>
    <row r="17" spans="2:20">
      <c r="B17" s="83" t="s">
        <v>123</v>
      </c>
      <c r="C17" s="81">
        <v>12398</v>
      </c>
      <c r="D17" s="81">
        <v>2883</v>
      </c>
      <c r="E17" s="80">
        <v>2142</v>
      </c>
      <c r="F17" s="80">
        <v>2014</v>
      </c>
      <c r="G17" s="80">
        <v>13547</v>
      </c>
      <c r="H17" s="80">
        <v>21983</v>
      </c>
      <c r="R17" s="81"/>
      <c r="S17" s="81"/>
      <c r="T17" s="81"/>
    </row>
    <row r="18" spans="2:20">
      <c r="B18" s="83" t="s">
        <v>124</v>
      </c>
      <c r="C18" s="81">
        <v>3251</v>
      </c>
      <c r="D18" s="81">
        <v>4931</v>
      </c>
      <c r="E18" s="80">
        <v>8283</v>
      </c>
      <c r="F18" s="80">
        <v>1054</v>
      </c>
      <c r="G18" s="80">
        <v>9543</v>
      </c>
      <c r="H18" s="80">
        <v>11967</v>
      </c>
      <c r="R18" s="81"/>
      <c r="S18" s="81"/>
      <c r="T18" s="81"/>
    </row>
    <row r="19" spans="2:20">
      <c r="B19" s="83" t="s">
        <v>125</v>
      </c>
      <c r="C19" s="81">
        <v>4624</v>
      </c>
      <c r="D19" s="81">
        <v>4798</v>
      </c>
      <c r="E19" s="80">
        <v>8420</v>
      </c>
      <c r="F19" s="80">
        <v>1389</v>
      </c>
      <c r="G19" s="80">
        <v>10468</v>
      </c>
      <c r="H19" s="80">
        <v>12677</v>
      </c>
      <c r="R19" s="81"/>
      <c r="S19" s="81"/>
      <c r="T19" s="81"/>
    </row>
    <row r="20" spans="2:20">
      <c r="B20" s="83" t="s">
        <v>126</v>
      </c>
      <c r="C20" s="81">
        <v>2552</v>
      </c>
      <c r="D20" s="81">
        <v>4459</v>
      </c>
      <c r="E20" s="80">
        <v>2248</v>
      </c>
      <c r="F20" s="80">
        <v>1058</v>
      </c>
      <c r="G20" s="80">
        <v>6267</v>
      </c>
      <c r="H20" s="80">
        <v>14982</v>
      </c>
      <c r="R20" s="81"/>
      <c r="S20" s="81"/>
      <c r="T20" s="81"/>
    </row>
    <row r="21" spans="2:20">
      <c r="B21" s="83" t="s">
        <v>127</v>
      </c>
      <c r="C21" s="81">
        <v>4281</v>
      </c>
      <c r="D21" s="81">
        <v>4172</v>
      </c>
      <c r="E21" s="80">
        <v>11074</v>
      </c>
      <c r="F21" s="80">
        <v>1282</v>
      </c>
      <c r="G21" s="80">
        <v>2365</v>
      </c>
      <c r="H21" s="80">
        <v>9380</v>
      </c>
      <c r="R21" s="81"/>
      <c r="S21" s="81"/>
      <c r="T21" s="81"/>
    </row>
    <row r="22" spans="2:20">
      <c r="B22" s="81"/>
      <c r="C22" s="81"/>
      <c r="D22" s="81"/>
      <c r="R22" s="81"/>
      <c r="S22" s="81"/>
      <c r="T22" s="81"/>
    </row>
    <row r="23" spans="2:20">
      <c r="B23" s="81"/>
      <c r="C23" s="81"/>
      <c r="D23" s="81"/>
      <c r="R23" s="81"/>
      <c r="S23" s="81"/>
      <c r="T23" s="81"/>
    </row>
    <row r="24" spans="2:20">
      <c r="B24" s="81"/>
      <c r="C24" s="81"/>
      <c r="D24" s="81"/>
      <c r="R24" s="81"/>
      <c r="S24" s="81"/>
      <c r="T24" s="81"/>
    </row>
    <row r="25" spans="2:20">
      <c r="B25" s="81"/>
      <c r="C25" s="81"/>
      <c r="D25" s="81"/>
      <c r="R25" s="81"/>
      <c r="S25" s="81"/>
      <c r="T25" s="81"/>
    </row>
    <row r="26" spans="2:20">
      <c r="B26" s="81"/>
      <c r="C26" s="81"/>
      <c r="D26" s="81"/>
      <c r="R26" s="81"/>
      <c r="S26" s="81"/>
      <c r="T26" s="81"/>
    </row>
    <row r="27" spans="2:20">
      <c r="R27" s="81"/>
      <c r="S27" s="81"/>
      <c r="T27" s="81"/>
    </row>
    <row r="28" spans="2:20">
      <c r="R28" s="81"/>
      <c r="S28" s="81"/>
      <c r="T28" s="81"/>
    </row>
    <row r="29" spans="2:20">
      <c r="R29" s="81"/>
      <c r="S29" s="81"/>
      <c r="T29" s="81"/>
    </row>
  </sheetData>
  <conditionalFormatting sqref="B2:D2 B22:D26">
    <cfRule type="aboveAverage" priority="4"/>
  </conditionalFormatting>
  <conditionalFormatting sqref="C4:H21">
    <cfRule type="cellIs" dxfId="3" priority="1" operator="greaterThan">
      <formula>10000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AF07C-4361-4BFC-B6F4-637C0C091D8C}">
  <dimension ref="B4:O22"/>
  <sheetViews>
    <sheetView workbookViewId="0">
      <selection activeCell="B4" sqref="B4:H22"/>
    </sheetView>
  </sheetViews>
  <sheetFormatPr defaultRowHeight="14.4"/>
  <cols>
    <col min="2" max="2" width="16.6640625" bestFit="1" customWidth="1"/>
  </cols>
  <sheetData>
    <row r="4" spans="2:15">
      <c r="B4" s="86" t="s">
        <v>104</v>
      </c>
      <c r="C4" s="86" t="s">
        <v>105</v>
      </c>
      <c r="D4" s="86" t="s">
        <v>106</v>
      </c>
      <c r="E4" s="86" t="s">
        <v>107</v>
      </c>
      <c r="F4" s="86" t="s">
        <v>108</v>
      </c>
      <c r="G4" s="86" t="s">
        <v>103</v>
      </c>
      <c r="H4" s="86" t="s">
        <v>109</v>
      </c>
    </row>
    <row r="5" spans="2:15">
      <c r="B5" s="85" t="s">
        <v>110</v>
      </c>
      <c r="C5">
        <v>3799</v>
      </c>
      <c r="D5">
        <v>557</v>
      </c>
      <c r="E5">
        <v>3863</v>
      </c>
      <c r="F5">
        <v>1117</v>
      </c>
      <c r="G5">
        <v>8237</v>
      </c>
      <c r="H5">
        <v>8690</v>
      </c>
      <c r="O5" t="s">
        <v>129</v>
      </c>
    </row>
    <row r="6" spans="2:15">
      <c r="B6" s="85" t="s">
        <v>111</v>
      </c>
      <c r="C6">
        <v>18930</v>
      </c>
      <c r="D6">
        <v>1042</v>
      </c>
      <c r="E6">
        <v>9355</v>
      </c>
      <c r="F6">
        <v>1100</v>
      </c>
      <c r="G6">
        <v>10185</v>
      </c>
      <c r="H6">
        <v>18749</v>
      </c>
    </row>
    <row r="7" spans="2:15">
      <c r="B7" s="85" t="s">
        <v>112</v>
      </c>
      <c r="C7">
        <v>5725</v>
      </c>
      <c r="D7">
        <v>3072</v>
      </c>
      <c r="E7">
        <v>6702</v>
      </c>
      <c r="F7">
        <v>2116</v>
      </c>
      <c r="G7">
        <v>13452</v>
      </c>
      <c r="H7">
        <v>8046</v>
      </c>
    </row>
    <row r="8" spans="2:15">
      <c r="B8" s="85" t="s">
        <v>113</v>
      </c>
      <c r="C8">
        <v>1344</v>
      </c>
      <c r="D8">
        <v>3755</v>
      </c>
      <c r="E8">
        <v>4415</v>
      </c>
      <c r="F8">
        <v>1089</v>
      </c>
      <c r="G8">
        <v>4404</v>
      </c>
      <c r="H8">
        <v>20114</v>
      </c>
    </row>
    <row r="9" spans="2:15">
      <c r="B9" s="85" t="s">
        <v>114</v>
      </c>
      <c r="C9">
        <v>8296</v>
      </c>
      <c r="D9">
        <v>3152</v>
      </c>
      <c r="E9">
        <v>11601</v>
      </c>
      <c r="F9">
        <v>1122</v>
      </c>
      <c r="G9">
        <v>3170</v>
      </c>
      <c r="H9">
        <v>10733</v>
      </c>
    </row>
    <row r="10" spans="2:15">
      <c r="B10" s="85" t="s">
        <v>115</v>
      </c>
      <c r="C10">
        <v>3945</v>
      </c>
      <c r="D10">
        <v>4056</v>
      </c>
      <c r="E10">
        <v>3726</v>
      </c>
      <c r="F10">
        <v>1135</v>
      </c>
      <c r="G10">
        <v>8817</v>
      </c>
      <c r="H10">
        <v>18524</v>
      </c>
    </row>
    <row r="11" spans="2:15">
      <c r="B11" s="85" t="s">
        <v>116</v>
      </c>
      <c r="C11">
        <v>8337</v>
      </c>
      <c r="D11">
        <v>4906</v>
      </c>
      <c r="E11">
        <v>9007</v>
      </c>
      <c r="F11">
        <v>2113</v>
      </c>
      <c r="G11">
        <v>13090</v>
      </c>
      <c r="H11">
        <v>13953</v>
      </c>
    </row>
    <row r="12" spans="2:15">
      <c r="B12" s="85" t="s">
        <v>117</v>
      </c>
      <c r="C12">
        <v>3742</v>
      </c>
      <c r="D12">
        <v>521</v>
      </c>
      <c r="E12">
        <v>4505</v>
      </c>
      <c r="F12">
        <v>1024</v>
      </c>
      <c r="G12">
        <v>3528</v>
      </c>
      <c r="H12">
        <v>15275</v>
      </c>
    </row>
    <row r="13" spans="2:15">
      <c r="B13" s="85" t="s">
        <v>118</v>
      </c>
      <c r="C13">
        <v>7605</v>
      </c>
      <c r="D13">
        <v>3428</v>
      </c>
      <c r="E13">
        <v>3973</v>
      </c>
      <c r="F13">
        <v>1716</v>
      </c>
      <c r="G13">
        <v>4839</v>
      </c>
      <c r="H13">
        <v>13085</v>
      </c>
    </row>
    <row r="14" spans="2:15">
      <c r="B14" s="85" t="s">
        <v>119</v>
      </c>
      <c r="C14">
        <v>5304</v>
      </c>
      <c r="D14">
        <v>1562</v>
      </c>
      <c r="E14">
        <v>2945</v>
      </c>
      <c r="F14">
        <v>1176</v>
      </c>
      <c r="G14">
        <v>9642</v>
      </c>
      <c r="H14">
        <v>13714</v>
      </c>
    </row>
    <row r="15" spans="2:15">
      <c r="B15" s="85" t="s">
        <v>120</v>
      </c>
      <c r="C15">
        <v>9333</v>
      </c>
      <c r="D15">
        <v>2779</v>
      </c>
      <c r="E15">
        <v>7549</v>
      </c>
      <c r="F15">
        <v>1101</v>
      </c>
      <c r="G15">
        <v>5850</v>
      </c>
      <c r="H15">
        <v>15065</v>
      </c>
    </row>
    <row r="16" spans="2:15">
      <c r="B16" s="85" t="s">
        <v>121</v>
      </c>
      <c r="C16">
        <v>1103</v>
      </c>
      <c r="D16">
        <v>3470</v>
      </c>
      <c r="E16">
        <v>3862</v>
      </c>
      <c r="F16">
        <v>1040</v>
      </c>
      <c r="G16">
        <v>10024</v>
      </c>
      <c r="H16">
        <v>18389</v>
      </c>
    </row>
    <row r="17" spans="2:8">
      <c r="B17" s="85" t="s">
        <v>122</v>
      </c>
      <c r="C17">
        <v>1333</v>
      </c>
      <c r="D17">
        <v>1913</v>
      </c>
      <c r="E17">
        <v>4596</v>
      </c>
      <c r="F17">
        <v>1126</v>
      </c>
      <c r="G17">
        <v>5503</v>
      </c>
      <c r="H17">
        <v>10686</v>
      </c>
    </row>
    <row r="18" spans="2:8">
      <c r="B18" s="85" t="s">
        <v>123</v>
      </c>
      <c r="C18">
        <v>12398</v>
      </c>
      <c r="D18">
        <v>2883</v>
      </c>
      <c r="E18">
        <v>2142</v>
      </c>
      <c r="F18">
        <v>2014</v>
      </c>
      <c r="G18">
        <v>13547</v>
      </c>
      <c r="H18">
        <v>21983</v>
      </c>
    </row>
    <row r="19" spans="2:8">
      <c r="B19" s="85" t="s">
        <v>124</v>
      </c>
      <c r="C19">
        <v>3251</v>
      </c>
      <c r="D19">
        <v>4931</v>
      </c>
      <c r="E19">
        <v>8283</v>
      </c>
      <c r="F19">
        <v>1054</v>
      </c>
      <c r="G19">
        <v>9543</v>
      </c>
      <c r="H19">
        <v>11967</v>
      </c>
    </row>
    <row r="20" spans="2:8">
      <c r="B20" s="85" t="s">
        <v>125</v>
      </c>
      <c r="C20">
        <v>4624</v>
      </c>
      <c r="D20">
        <v>4798</v>
      </c>
      <c r="E20">
        <v>8420</v>
      </c>
      <c r="F20">
        <v>1389</v>
      </c>
      <c r="G20">
        <v>10468</v>
      </c>
      <c r="H20">
        <v>12677</v>
      </c>
    </row>
    <row r="21" spans="2:8">
      <c r="B21" s="85" t="s">
        <v>126</v>
      </c>
      <c r="C21">
        <v>2552</v>
      </c>
      <c r="D21">
        <v>4459</v>
      </c>
      <c r="E21">
        <v>2248</v>
      </c>
      <c r="F21">
        <v>1058</v>
      </c>
      <c r="G21">
        <v>6267</v>
      </c>
      <c r="H21">
        <v>14982</v>
      </c>
    </row>
    <row r="22" spans="2:8">
      <c r="B22" s="85" t="s">
        <v>127</v>
      </c>
      <c r="C22">
        <v>4281</v>
      </c>
      <c r="D22">
        <v>4172</v>
      </c>
      <c r="E22">
        <v>11074</v>
      </c>
      <c r="F22">
        <v>1282</v>
      </c>
      <c r="G22">
        <v>2365</v>
      </c>
      <c r="H22">
        <v>9380</v>
      </c>
    </row>
  </sheetData>
  <conditionalFormatting sqref="C5:H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54F96-EA93-4BAC-8026-E0E6AEA79BDC}">
  <dimension ref="B2:O20"/>
  <sheetViews>
    <sheetView tabSelected="1" workbookViewId="0">
      <selection activeCell="N21" sqref="N21"/>
    </sheetView>
  </sheetViews>
  <sheetFormatPr defaultRowHeight="14.4"/>
  <cols>
    <col min="2" max="2" width="18.44140625" customWidth="1"/>
  </cols>
  <sheetData>
    <row r="2" spans="2:15">
      <c r="B2" s="86" t="s">
        <v>104</v>
      </c>
      <c r="C2" s="86" t="s">
        <v>105</v>
      </c>
      <c r="D2" s="86" t="s">
        <v>106</v>
      </c>
      <c r="E2" s="86" t="s">
        <v>107</v>
      </c>
      <c r="F2" s="86" t="s">
        <v>108</v>
      </c>
      <c r="G2" s="86" t="s">
        <v>103</v>
      </c>
      <c r="H2" s="86" t="s">
        <v>109</v>
      </c>
    </row>
    <row r="3" spans="2:15">
      <c r="B3" s="85" t="s">
        <v>110</v>
      </c>
      <c r="C3">
        <v>3799</v>
      </c>
      <c r="D3">
        <v>557</v>
      </c>
      <c r="E3">
        <v>3863</v>
      </c>
      <c r="F3">
        <v>1117</v>
      </c>
      <c r="G3">
        <v>8237</v>
      </c>
      <c r="H3">
        <v>8690</v>
      </c>
    </row>
    <row r="4" spans="2:15">
      <c r="B4" s="85" t="s">
        <v>111</v>
      </c>
      <c r="C4">
        <v>18930</v>
      </c>
      <c r="D4">
        <v>1042</v>
      </c>
      <c r="E4">
        <v>9355</v>
      </c>
      <c r="F4">
        <v>1100</v>
      </c>
      <c r="G4">
        <v>10185</v>
      </c>
      <c r="H4">
        <v>18749</v>
      </c>
    </row>
    <row r="5" spans="2:15">
      <c r="B5" s="85" t="s">
        <v>112</v>
      </c>
      <c r="C5">
        <v>5725</v>
      </c>
      <c r="D5">
        <v>3072</v>
      </c>
      <c r="E5">
        <v>6702</v>
      </c>
      <c r="F5">
        <v>2116</v>
      </c>
      <c r="G5">
        <v>13452</v>
      </c>
      <c r="H5">
        <v>8046</v>
      </c>
    </row>
    <row r="6" spans="2:15">
      <c r="B6" s="85" t="s">
        <v>113</v>
      </c>
      <c r="C6">
        <v>1344</v>
      </c>
      <c r="D6">
        <v>3755</v>
      </c>
      <c r="E6">
        <v>4415</v>
      </c>
      <c r="F6">
        <v>1089</v>
      </c>
      <c r="G6">
        <v>4404</v>
      </c>
      <c r="H6">
        <v>20114</v>
      </c>
      <c r="O6" t="s">
        <v>130</v>
      </c>
    </row>
    <row r="7" spans="2:15">
      <c r="B7" s="85" t="s">
        <v>114</v>
      </c>
      <c r="C7">
        <v>8296</v>
      </c>
      <c r="D7">
        <v>3152</v>
      </c>
      <c r="E7">
        <v>11601</v>
      </c>
      <c r="F7">
        <v>1122</v>
      </c>
      <c r="G7">
        <v>3170</v>
      </c>
      <c r="H7">
        <v>10733</v>
      </c>
    </row>
    <row r="8" spans="2:15">
      <c r="B8" s="85" t="s">
        <v>115</v>
      </c>
      <c r="C8">
        <v>3945</v>
      </c>
      <c r="D8">
        <v>4056</v>
      </c>
      <c r="E8">
        <v>3726</v>
      </c>
      <c r="F8">
        <v>1135</v>
      </c>
      <c r="G8">
        <v>8817</v>
      </c>
      <c r="H8">
        <v>18524</v>
      </c>
    </row>
    <row r="9" spans="2:15">
      <c r="B9" s="85" t="s">
        <v>116</v>
      </c>
      <c r="C9">
        <v>8337</v>
      </c>
      <c r="D9">
        <v>4906</v>
      </c>
      <c r="E9">
        <v>9007</v>
      </c>
      <c r="F9">
        <v>2113</v>
      </c>
      <c r="G9">
        <v>13090</v>
      </c>
      <c r="H9">
        <v>13953</v>
      </c>
    </row>
    <row r="10" spans="2:15">
      <c r="B10" s="85" t="s">
        <v>117</v>
      </c>
      <c r="C10">
        <v>3742</v>
      </c>
      <c r="D10">
        <v>521</v>
      </c>
      <c r="E10">
        <v>4505</v>
      </c>
      <c r="F10">
        <v>1024</v>
      </c>
      <c r="G10">
        <v>3528</v>
      </c>
      <c r="H10">
        <v>15275</v>
      </c>
    </row>
    <row r="11" spans="2:15">
      <c r="B11" s="85" t="s">
        <v>118</v>
      </c>
      <c r="C11">
        <v>7605</v>
      </c>
      <c r="D11">
        <v>3428</v>
      </c>
      <c r="E11">
        <v>3973</v>
      </c>
      <c r="F11">
        <v>1716</v>
      </c>
      <c r="G11">
        <v>4839</v>
      </c>
      <c r="H11">
        <v>13085</v>
      </c>
    </row>
    <row r="12" spans="2:15">
      <c r="B12" s="85" t="s">
        <v>119</v>
      </c>
      <c r="C12">
        <v>5304</v>
      </c>
      <c r="D12">
        <v>1562</v>
      </c>
      <c r="E12">
        <v>2945</v>
      </c>
      <c r="F12">
        <v>1176</v>
      </c>
      <c r="G12">
        <v>9642</v>
      </c>
      <c r="H12">
        <v>13714</v>
      </c>
    </row>
    <row r="13" spans="2:15">
      <c r="B13" s="85" t="s">
        <v>120</v>
      </c>
      <c r="C13">
        <v>9333</v>
      </c>
      <c r="D13">
        <v>2779</v>
      </c>
      <c r="E13">
        <v>7549</v>
      </c>
      <c r="F13">
        <v>1101</v>
      </c>
      <c r="G13">
        <v>5850</v>
      </c>
      <c r="H13">
        <v>15065</v>
      </c>
    </row>
    <row r="14" spans="2:15">
      <c r="B14" s="85" t="s">
        <v>121</v>
      </c>
      <c r="C14">
        <v>1103</v>
      </c>
      <c r="D14">
        <v>3470</v>
      </c>
      <c r="E14">
        <v>3862</v>
      </c>
      <c r="F14">
        <v>1040</v>
      </c>
      <c r="G14">
        <v>10024</v>
      </c>
      <c r="H14">
        <v>18389</v>
      </c>
    </row>
    <row r="15" spans="2:15">
      <c r="B15" s="85" t="s">
        <v>122</v>
      </c>
      <c r="C15">
        <v>1333</v>
      </c>
      <c r="D15">
        <v>1913</v>
      </c>
      <c r="E15">
        <v>4596</v>
      </c>
      <c r="F15">
        <v>1126</v>
      </c>
      <c r="G15">
        <v>5503</v>
      </c>
      <c r="H15">
        <v>10686</v>
      </c>
    </row>
    <row r="16" spans="2:15">
      <c r="B16" s="85" t="s">
        <v>123</v>
      </c>
      <c r="C16">
        <v>12398</v>
      </c>
      <c r="D16">
        <v>2883</v>
      </c>
      <c r="E16">
        <v>2142</v>
      </c>
      <c r="F16">
        <v>2014</v>
      </c>
      <c r="G16">
        <v>13547</v>
      </c>
      <c r="H16">
        <v>21983</v>
      </c>
    </row>
    <row r="17" spans="2:8">
      <c r="B17" s="85" t="s">
        <v>124</v>
      </c>
      <c r="C17">
        <v>3251</v>
      </c>
      <c r="D17">
        <v>4931</v>
      </c>
      <c r="E17">
        <v>8283</v>
      </c>
      <c r="F17">
        <v>1054</v>
      </c>
      <c r="G17">
        <v>9543</v>
      </c>
      <c r="H17">
        <v>11967</v>
      </c>
    </row>
    <row r="18" spans="2:8">
      <c r="B18" s="85" t="s">
        <v>125</v>
      </c>
      <c r="C18">
        <v>4624</v>
      </c>
      <c r="D18">
        <v>4798</v>
      </c>
      <c r="E18">
        <v>8420</v>
      </c>
      <c r="F18">
        <v>1389</v>
      </c>
      <c r="G18">
        <v>10468</v>
      </c>
      <c r="H18">
        <v>12677</v>
      </c>
    </row>
    <row r="19" spans="2:8">
      <c r="B19" s="85" t="s">
        <v>126</v>
      </c>
      <c r="C19">
        <v>2552</v>
      </c>
      <c r="D19">
        <v>4459</v>
      </c>
      <c r="E19">
        <v>2248</v>
      </c>
      <c r="F19">
        <v>1058</v>
      </c>
      <c r="G19">
        <v>6267</v>
      </c>
      <c r="H19">
        <v>14982</v>
      </c>
    </row>
    <row r="20" spans="2:8">
      <c r="B20" s="85" t="s">
        <v>127</v>
      </c>
      <c r="C20">
        <v>4281</v>
      </c>
      <c r="D20">
        <v>4172</v>
      </c>
      <c r="E20">
        <v>11074</v>
      </c>
      <c r="F20">
        <v>1282</v>
      </c>
      <c r="G20">
        <v>2365</v>
      </c>
      <c r="H20">
        <v>9380</v>
      </c>
    </row>
  </sheetData>
  <conditionalFormatting sqref="B2:H20">
    <cfRule type="aboveAverage" dxfId="1" priority="2"/>
  </conditionalFormatting>
  <conditionalFormatting sqref="C3:H20">
    <cfRule type="aboveAverage" dxfId="0" priority="1" aboveAverage="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vlookup</vt:lpstr>
      <vt:lpstr>hlookup</vt:lpstr>
      <vt:lpstr>creating a calculated field</vt:lpstr>
      <vt:lpstr>Match case</vt:lpstr>
      <vt:lpstr>iferror</vt:lpstr>
      <vt:lpstr>conditional statements</vt:lpstr>
      <vt:lpstr>references</vt:lpstr>
      <vt:lpstr>conditional formatting 1</vt:lpstr>
      <vt:lpstr>conditional formatting 2</vt:lpstr>
      <vt:lpstr>conditional formatting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vibin raj</dc:creator>
  <cp:lastModifiedBy>vibin raj</cp:lastModifiedBy>
  <cp:lastPrinted>2023-09-21T03:44:24Z</cp:lastPrinted>
  <dcterms:created xsi:type="dcterms:W3CDTF">2023-09-20T06:36:50Z</dcterms:created>
  <dcterms:modified xsi:type="dcterms:W3CDTF">2023-09-27T12:33:48Z</dcterms:modified>
</cp:coreProperties>
</file>