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WebImage.xml" ContentType="application/vnd.ms-excel.rdrichvaluewebimage+xml"/>
  <Override PartName="/xl/richData/rdrichvalue.xml" ContentType="application/vnd.ms-excel.rdrichvalue+xml"/>
  <Override PartName="/xl/richData/rdrichvaluestructure.xml" ContentType="application/vnd.ms-excel.rdrichvaluestructure+xml"/>
  <Override PartName="/xl/richData/rdarray.xml" ContentType="application/vnd.ms-excel.rdarray+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drawings/drawing3.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harts/chartEx2.xml" ContentType="application/vnd.ms-office.chartex+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1"/>
  <workbookPr codeName="ThisWorkbook" publishItems="1"/>
  <mc:AlternateContent xmlns:mc="http://schemas.openxmlformats.org/markup-compatibility/2006">
    <mc:Choice Requires="x15">
      <x15ac:absPath xmlns:x15ac="http://schemas.microsoft.com/office/spreadsheetml/2010/11/ac" url="/Users/elisacabana/Desktop/Udemy Curso Excel/5 Dashboards en Excel/"/>
    </mc:Choice>
  </mc:AlternateContent>
  <xr:revisionPtr revIDLastSave="0" documentId="13_ncr:1_{F76DC401-B71B-C048-A3EF-95764A1314E7}" xr6:coauthVersionLast="47" xr6:coauthVersionMax="47" xr10:uidLastSave="{00000000-0000-0000-0000-000000000000}"/>
  <bookViews>
    <workbookView xWindow="0" yWindow="760" windowWidth="23260" windowHeight="13180" activeTab="3" xr2:uid="{DB438AB8-0F60-4224-9C67-97043B861F24}"/>
  </bookViews>
  <sheets>
    <sheet name="Datos" sheetId="1" r:id="rId1"/>
    <sheet name="Instrucciones" sheetId="5" r:id="rId2"/>
    <sheet name="Tablas" sheetId="10" r:id="rId3"/>
    <sheet name="Dashboard (format control)" sheetId="7" r:id="rId4"/>
  </sheets>
  <definedNames>
    <definedName name="_xlnm._FilterDatabase" localSheetId="0" hidden="1">Datos!$A$1:$F$1919</definedName>
    <definedName name="_xlchart.v5.0" hidden="1">Tablas!$R$2</definedName>
    <definedName name="_xlchart.v5.1" hidden="1">Tablas!$R$3:$R$50</definedName>
    <definedName name="_xlchart.v5.2" hidden="1">Tablas!$W$2</definedName>
    <definedName name="_xlchart.v5.3" hidden="1">Tablas!$W$3:$W$50</definedName>
    <definedName name="_xlchart.v5.4" hidden="1">Tablas!$R$2</definedName>
    <definedName name="_xlchart.v5.5" hidden="1">Tablas!$R$3:$R$50</definedName>
    <definedName name="_xlchart.v5.6" hidden="1">Tablas!$W$2</definedName>
    <definedName name="_xlchart.v5.7" hidden="1">Tablas!$W$3:$W$50</definedName>
    <definedName name="Z_948164EF_B902_4A6C_8E3C_A935061C5153_.wvu.FilterData" localSheetId="0" hidden="1">Datos!$A$1:$F$1919</definedName>
    <definedName name="Z_A1F01C08_243B_48FC_94A8_F102AEB1706D_.wvu.FilterData" localSheetId="0" hidden="1">Datos!$A$1:$F$1919</definedName>
  </definedNames>
  <calcPr calcId="191029"/>
  <customWorkbookViews>
    <customWorkbookView name="Dashboard" guid="{948164EF-B902-4A6C-8E3C-A935061C5153}" maximized="1" xWindow="-8" yWindow="-8" windowWidth="1936" windowHeight="1056" activeSheetId="8" showFormulaBar="0"/>
    <customWorkbookView name="ShowAllWorksheets" guid="{A1F01C08-243B-48FC-94A8-F102AEB1706D}" maximized="1" xWindow="-8" yWindow="-8" windowWidth="1936" windowHeight="1056" activeSheetId="8" showFormulaBar="0"/>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B7" i="7" l="1" a="1"/>
  <c r="B7" i="7" s="1"/>
  <c r="C3" i="10" s="1"/>
  <c r="C18" i="10"/>
  <c r="W2" i="10" s="1"/>
  <c r="AB3" i="10" a="1"/>
  <c r="AB3" i="10" s="1"/>
  <c r="AB4" i="10" a="1"/>
  <c r="AB4" i="10" s="1"/>
  <c r="AB5" i="10" a="1"/>
  <c r="AB5" i="10" s="1"/>
  <c r="AB6" i="10" a="1"/>
  <c r="AB6" i="10" s="1"/>
  <c r="AB7" i="10" a="1"/>
  <c r="AB7" i="10" s="1"/>
  <c r="AB8" i="10" a="1"/>
  <c r="AB8" i="10" s="1"/>
  <c r="AB9" i="10" a="1"/>
  <c r="AB9" i="10" s="1"/>
  <c r="AB10" i="10" a="1"/>
  <c r="AB10" i="10" s="1"/>
  <c r="AB11" i="10" a="1"/>
  <c r="AB11" i="10" s="1"/>
  <c r="AB12" i="10" a="1"/>
  <c r="AB12" i="10" s="1"/>
  <c r="AB13" i="10" a="1"/>
  <c r="AB13" i="10" s="1"/>
  <c r="AB14" i="10" a="1"/>
  <c r="AB14" i="10" s="1"/>
  <c r="AB15" i="10" a="1"/>
  <c r="AB15" i="10" s="1"/>
  <c r="AB16" i="10" a="1"/>
  <c r="AB16" i="10" s="1"/>
  <c r="AB17" i="10" a="1"/>
  <c r="AB17" i="10" s="1"/>
  <c r="AB18" i="10" a="1"/>
  <c r="AB18" i="10" s="1"/>
  <c r="AB19" i="10" a="1"/>
  <c r="AB19" i="10" s="1"/>
  <c r="AB20" i="10" a="1"/>
  <c r="AB20" i="10" s="1"/>
  <c r="AB21" i="10" a="1"/>
  <c r="AB21" i="10" s="1"/>
  <c r="AB22" i="10" a="1"/>
  <c r="AB22" i="10" s="1"/>
  <c r="AB23" i="10" a="1"/>
  <c r="AB23" i="10" s="1"/>
  <c r="AB24" i="10" a="1"/>
  <c r="AB24" i="10" s="1"/>
  <c r="AB25" i="10" a="1"/>
  <c r="AB25" i="10" s="1"/>
  <c r="AB26" i="10" a="1"/>
  <c r="AB26" i="10" s="1"/>
  <c r="AB27" i="10" a="1"/>
  <c r="AB27" i="10" s="1"/>
  <c r="AB28" i="10" a="1"/>
  <c r="AB28" i="10" s="1"/>
  <c r="AB29" i="10" a="1"/>
  <c r="AB29" i="10" s="1"/>
  <c r="AB30" i="10" a="1"/>
  <c r="AB30" i="10" s="1"/>
  <c r="AB31" i="10" a="1"/>
  <c r="AB31" i="10" s="1"/>
  <c r="AB32" i="10" a="1"/>
  <c r="AB32" i="10" s="1"/>
  <c r="AB33" i="10" a="1"/>
  <c r="AB33" i="10" s="1"/>
  <c r="AB34" i="10" a="1"/>
  <c r="AB34" i="10" s="1"/>
  <c r="AB35" i="10" a="1"/>
  <c r="AB35" i="10" s="1"/>
  <c r="AB36" i="10" a="1"/>
  <c r="AB36" i="10" s="1"/>
  <c r="AB37" i="10" a="1"/>
  <c r="AB37" i="10" s="1"/>
  <c r="AB38" i="10" a="1"/>
  <c r="AB38" i="10" s="1"/>
  <c r="AB39" i="10" a="1"/>
  <c r="AB39" i="10" s="1"/>
  <c r="AB40" i="10" a="1"/>
  <c r="AB40" i="10" s="1"/>
  <c r="AB41" i="10" a="1"/>
  <c r="AB41" i="10" s="1"/>
  <c r="AB42" i="10" a="1"/>
  <c r="AB42" i="10" s="1"/>
  <c r="AB43" i="10" a="1"/>
  <c r="AB43" i="10" s="1"/>
  <c r="AB44" i="10" a="1"/>
  <c r="AB44" i="10" s="1"/>
  <c r="AB45" i="10" a="1"/>
  <c r="AB45" i="10" s="1"/>
  <c r="AB46" i="10" a="1"/>
  <c r="AB46" i="10" s="1"/>
  <c r="AB47" i="10" a="1"/>
  <c r="AB47" i="10" s="1"/>
  <c r="AB48" i="10" a="1"/>
  <c r="AB48" i="10" s="1"/>
  <c r="AB49" i="10" a="1"/>
  <c r="AB49" i="10" s="1"/>
  <c r="AB2" i="10" a="1"/>
  <c r="AB2" i="10" s="1"/>
  <c r="J4" i="10"/>
  <c r="J5" i="10"/>
  <c r="J6" i="10"/>
  <c r="J7" i="10"/>
  <c r="J8" i="10"/>
  <c r="J9" i="10"/>
  <c r="J10" i="10"/>
  <c r="J11" i="10"/>
  <c r="J12" i="10"/>
  <c r="J3" i="10"/>
  <c r="F4" i="10"/>
  <c r="F5" i="10"/>
  <c r="F6" i="10"/>
  <c r="F7" i="10"/>
  <c r="F8" i="10"/>
  <c r="F9" i="10"/>
  <c r="F10" i="10"/>
  <c r="F11" i="10"/>
  <c r="F12" i="10"/>
  <c r="F3" i="10"/>
  <c r="B3" i="10" a="1"/>
  <c r="B3" i="10" s="1"/>
  <c r="V7" i="10" l="1"/>
  <c r="V14" i="10"/>
  <c r="V26" i="10"/>
  <c r="V38" i="10"/>
  <c r="V50" i="10"/>
  <c r="S14" i="10"/>
  <c r="U14" i="10" s="1"/>
  <c r="S26" i="10"/>
  <c r="U26" i="10" s="1"/>
  <c r="S38" i="10"/>
  <c r="U38" i="10" s="1"/>
  <c r="S50" i="10"/>
  <c r="U50" i="10" s="1"/>
  <c r="G7" i="10"/>
  <c r="V39" i="10"/>
  <c r="V16" i="10"/>
  <c r="V40" i="10"/>
  <c r="S4" i="10"/>
  <c r="U4" i="10" s="1"/>
  <c r="S40" i="10"/>
  <c r="U40" i="10" s="1"/>
  <c r="G9" i="10"/>
  <c r="V4" i="10"/>
  <c r="V17" i="10"/>
  <c r="V29" i="10"/>
  <c r="V41" i="10"/>
  <c r="S5" i="10"/>
  <c r="U5" i="10" s="1"/>
  <c r="S17" i="10"/>
  <c r="U17" i="10" s="1"/>
  <c r="S29" i="10"/>
  <c r="U29" i="10" s="1"/>
  <c r="S41" i="10"/>
  <c r="U41" i="10" s="1"/>
  <c r="W41" i="10" s="1"/>
  <c r="N5" i="10"/>
  <c r="G10" i="10"/>
  <c r="V5" i="10"/>
  <c r="V18" i="10"/>
  <c r="V30" i="10"/>
  <c r="V42" i="10"/>
  <c r="S6" i="10"/>
  <c r="U6" i="10" s="1"/>
  <c r="S18" i="10"/>
  <c r="U18" i="10" s="1"/>
  <c r="S30" i="10"/>
  <c r="U30" i="10" s="1"/>
  <c r="S42" i="10"/>
  <c r="U42" i="10" s="1"/>
  <c r="N6" i="10"/>
  <c r="G11" i="10"/>
  <c r="V6" i="10"/>
  <c r="V19" i="10"/>
  <c r="V31" i="10"/>
  <c r="V43" i="10"/>
  <c r="S7" i="10"/>
  <c r="U7" i="10" s="1"/>
  <c r="W7" i="10" s="1"/>
  <c r="S19" i="10"/>
  <c r="U19" i="10" s="1"/>
  <c r="S31" i="10"/>
  <c r="U31" i="10" s="1"/>
  <c r="S43" i="10"/>
  <c r="U43" i="10" s="1"/>
  <c r="N3" i="10"/>
  <c r="G12" i="10"/>
  <c r="V34" i="10"/>
  <c r="V23" i="10"/>
  <c r="S28" i="10"/>
  <c r="U28" i="10" s="1"/>
  <c r="V8" i="10"/>
  <c r="V20" i="10"/>
  <c r="V32" i="10"/>
  <c r="V44" i="10"/>
  <c r="S8" i="10"/>
  <c r="U8" i="10" s="1"/>
  <c r="S20" i="10"/>
  <c r="U20" i="10" s="1"/>
  <c r="S32" i="10"/>
  <c r="U32" i="10" s="1"/>
  <c r="S44" i="10"/>
  <c r="U44" i="10" s="1"/>
  <c r="M4" i="10"/>
  <c r="V9" i="10"/>
  <c r="V21" i="10"/>
  <c r="V33" i="10"/>
  <c r="V45" i="10"/>
  <c r="S9" i="10"/>
  <c r="U9" i="10" s="1"/>
  <c r="S21" i="10"/>
  <c r="U21" i="10" s="1"/>
  <c r="S33" i="10"/>
  <c r="U33" i="10" s="1"/>
  <c r="S45" i="10"/>
  <c r="U45" i="10" s="1"/>
  <c r="M5" i="10"/>
  <c r="V10" i="10"/>
  <c r="V22" i="10"/>
  <c r="V46" i="10"/>
  <c r="S10" i="10"/>
  <c r="U10" i="10" s="1"/>
  <c r="S22" i="10"/>
  <c r="U22" i="10" s="1"/>
  <c r="S34" i="10"/>
  <c r="U34" i="10" s="1"/>
  <c r="S46" i="10"/>
  <c r="U46" i="10" s="1"/>
  <c r="M6" i="10"/>
  <c r="V11" i="10"/>
  <c r="V35" i="10"/>
  <c r="V47" i="10"/>
  <c r="S11" i="10"/>
  <c r="U11" i="10" s="1"/>
  <c r="S23" i="10"/>
  <c r="U23" i="10" s="1"/>
  <c r="S35" i="10"/>
  <c r="U35" i="10" s="1"/>
  <c r="S47" i="10"/>
  <c r="U47" i="10" s="1"/>
  <c r="M3" i="10"/>
  <c r="G4" i="10"/>
  <c r="S16" i="10"/>
  <c r="U16" i="10" s="1"/>
  <c r="V12" i="10"/>
  <c r="V24" i="10"/>
  <c r="V36" i="10"/>
  <c r="V48" i="10"/>
  <c r="S12" i="10"/>
  <c r="U12" i="10" s="1"/>
  <c r="S24" i="10"/>
  <c r="U24" i="10" s="1"/>
  <c r="S36" i="10"/>
  <c r="U36" i="10" s="1"/>
  <c r="S48" i="10"/>
  <c r="U48" i="10" s="1"/>
  <c r="I16" i="10"/>
  <c r="J16" i="10" s="1"/>
  <c r="J17" i="10" s="1"/>
  <c r="G5" i="10"/>
  <c r="V13" i="10"/>
  <c r="V25" i="10"/>
  <c r="V37" i="10"/>
  <c r="V49" i="10"/>
  <c r="S13" i="10"/>
  <c r="U13" i="10" s="1"/>
  <c r="S25" i="10"/>
  <c r="U25" i="10" s="1"/>
  <c r="S37" i="10"/>
  <c r="U37" i="10" s="1"/>
  <c r="S49" i="10"/>
  <c r="U49" i="10" s="1"/>
  <c r="G6" i="10"/>
  <c r="V15" i="10"/>
  <c r="V27" i="10"/>
  <c r="V3" i="10"/>
  <c r="S15" i="10"/>
  <c r="U15" i="10" s="1"/>
  <c r="S27" i="10"/>
  <c r="U27" i="10" s="1"/>
  <c r="S39" i="10"/>
  <c r="U39" i="10" s="1"/>
  <c r="S3" i="10"/>
  <c r="U3" i="10" s="1"/>
  <c r="G8" i="10"/>
  <c r="V28" i="10"/>
  <c r="N4" i="10"/>
  <c r="G3" i="10"/>
  <c r="W38" i="10"/>
  <c r="W48" i="10" l="1"/>
  <c r="W34" i="10"/>
  <c r="W22" i="10"/>
  <c r="W35" i="10"/>
  <c r="W13" i="10"/>
  <c r="W12" i="10"/>
  <c r="W23" i="10"/>
  <c r="W27" i="10"/>
  <c r="W11" i="10"/>
  <c r="W39" i="10"/>
  <c r="W50" i="10"/>
  <c r="W37" i="10"/>
  <c r="W36" i="10"/>
  <c r="W47" i="10"/>
  <c r="W19" i="10"/>
  <c r="W18" i="10"/>
  <c r="W17" i="10"/>
  <c r="W49" i="10"/>
  <c r="W31" i="10"/>
  <c r="W30" i="10"/>
  <c r="W29" i="10"/>
  <c r="W44" i="10"/>
  <c r="W26" i="10"/>
  <c r="W16" i="10"/>
  <c r="W46" i="10"/>
  <c r="W21" i="10"/>
  <c r="W8" i="10"/>
  <c r="W43" i="10"/>
  <c r="W42" i="10"/>
  <c r="W9" i="10"/>
  <c r="W3" i="10"/>
  <c r="W33" i="10"/>
  <c r="W20" i="10"/>
  <c r="W40" i="10"/>
  <c r="W25" i="10"/>
  <c r="W24" i="10"/>
  <c r="W28" i="10"/>
  <c r="W15" i="10"/>
  <c r="W45" i="10"/>
  <c r="W32" i="10"/>
  <c r="W14" i="10"/>
  <c r="W4" i="10"/>
  <c r="W10" i="10"/>
  <c r="W6" i="10"/>
  <c r="W5" i="10"/>
  <c r="J18" i="10"/>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96">
    <bk>
      <extLst>
        <ext uri="{3e2802c4-a4d2-4d8b-9148-e3be6c30e623}">
          <xlrd:rvb i="0"/>
        </ext>
      </extLst>
    </bk>
    <bk>
      <extLst>
        <ext uri="{3e2802c4-a4d2-4d8b-9148-e3be6c30e623}">
          <xlrd:rvb i="18"/>
        </ext>
      </extLst>
    </bk>
    <bk>
      <extLst>
        <ext uri="{3e2802c4-a4d2-4d8b-9148-e3be6c30e623}">
          <xlrd:rvb i="39"/>
        </ext>
      </extLst>
    </bk>
    <bk>
      <extLst>
        <ext uri="{3e2802c4-a4d2-4d8b-9148-e3be6c30e623}">
          <xlrd:rvb i="54"/>
        </ext>
      </extLst>
    </bk>
    <bk>
      <extLst>
        <ext uri="{3e2802c4-a4d2-4d8b-9148-e3be6c30e623}">
          <xlrd:rvb i="74"/>
        </ext>
      </extLst>
    </bk>
    <bk>
      <extLst>
        <ext uri="{3e2802c4-a4d2-4d8b-9148-e3be6c30e623}">
          <xlrd:rvb i="89"/>
        </ext>
      </extLst>
    </bk>
    <bk>
      <extLst>
        <ext uri="{3e2802c4-a4d2-4d8b-9148-e3be6c30e623}">
          <xlrd:rvb i="106"/>
        </ext>
      </extLst>
    </bk>
    <bk>
      <extLst>
        <ext uri="{3e2802c4-a4d2-4d8b-9148-e3be6c30e623}">
          <xlrd:rvb i="122"/>
        </ext>
      </extLst>
    </bk>
    <bk>
      <extLst>
        <ext uri="{3e2802c4-a4d2-4d8b-9148-e3be6c30e623}">
          <xlrd:rvb i="142"/>
        </ext>
      </extLst>
    </bk>
    <bk>
      <extLst>
        <ext uri="{3e2802c4-a4d2-4d8b-9148-e3be6c30e623}">
          <xlrd:rvb i="156"/>
        </ext>
      </extLst>
    </bk>
    <bk>
      <extLst>
        <ext uri="{3e2802c4-a4d2-4d8b-9148-e3be6c30e623}">
          <xlrd:rvb i="175"/>
        </ext>
      </extLst>
    </bk>
    <bk>
      <extLst>
        <ext uri="{3e2802c4-a4d2-4d8b-9148-e3be6c30e623}">
          <xlrd:rvb i="190"/>
        </ext>
      </extLst>
    </bk>
    <bk>
      <extLst>
        <ext uri="{3e2802c4-a4d2-4d8b-9148-e3be6c30e623}">
          <xlrd:rvb i="209"/>
        </ext>
      </extLst>
    </bk>
    <bk>
      <extLst>
        <ext uri="{3e2802c4-a4d2-4d8b-9148-e3be6c30e623}">
          <xlrd:rvb i="224"/>
        </ext>
      </extLst>
    </bk>
    <bk>
      <extLst>
        <ext uri="{3e2802c4-a4d2-4d8b-9148-e3be6c30e623}">
          <xlrd:rvb i="240"/>
        </ext>
      </extLst>
    </bk>
    <bk>
      <extLst>
        <ext uri="{3e2802c4-a4d2-4d8b-9148-e3be6c30e623}">
          <xlrd:rvb i="256"/>
        </ext>
      </extLst>
    </bk>
    <bk>
      <extLst>
        <ext uri="{3e2802c4-a4d2-4d8b-9148-e3be6c30e623}">
          <xlrd:rvb i="271"/>
        </ext>
      </extLst>
    </bk>
    <bk>
      <extLst>
        <ext uri="{3e2802c4-a4d2-4d8b-9148-e3be6c30e623}">
          <xlrd:rvb i="285"/>
        </ext>
      </extLst>
    </bk>
    <bk>
      <extLst>
        <ext uri="{3e2802c4-a4d2-4d8b-9148-e3be6c30e623}">
          <xlrd:rvb i="299"/>
        </ext>
      </extLst>
    </bk>
    <bk>
      <extLst>
        <ext uri="{3e2802c4-a4d2-4d8b-9148-e3be6c30e623}">
          <xlrd:rvb i="313"/>
        </ext>
      </extLst>
    </bk>
    <bk>
      <extLst>
        <ext uri="{3e2802c4-a4d2-4d8b-9148-e3be6c30e623}">
          <xlrd:rvb i="328"/>
        </ext>
      </extLst>
    </bk>
    <bk>
      <extLst>
        <ext uri="{3e2802c4-a4d2-4d8b-9148-e3be6c30e623}">
          <xlrd:rvb i="343"/>
        </ext>
      </extLst>
    </bk>
    <bk>
      <extLst>
        <ext uri="{3e2802c4-a4d2-4d8b-9148-e3be6c30e623}">
          <xlrd:rvb i="358"/>
        </ext>
      </extLst>
    </bk>
    <bk>
      <extLst>
        <ext uri="{3e2802c4-a4d2-4d8b-9148-e3be6c30e623}">
          <xlrd:rvb i="371"/>
        </ext>
      </extLst>
    </bk>
    <bk>
      <extLst>
        <ext uri="{3e2802c4-a4d2-4d8b-9148-e3be6c30e623}">
          <xlrd:rvb i="386"/>
        </ext>
      </extLst>
    </bk>
    <bk>
      <extLst>
        <ext uri="{3e2802c4-a4d2-4d8b-9148-e3be6c30e623}">
          <xlrd:rvb i="400"/>
        </ext>
      </extLst>
    </bk>
    <bk>
      <extLst>
        <ext uri="{3e2802c4-a4d2-4d8b-9148-e3be6c30e623}">
          <xlrd:rvb i="413"/>
        </ext>
      </extLst>
    </bk>
    <bk>
      <extLst>
        <ext uri="{3e2802c4-a4d2-4d8b-9148-e3be6c30e623}">
          <xlrd:rvb i="427"/>
        </ext>
      </extLst>
    </bk>
    <bk>
      <extLst>
        <ext uri="{3e2802c4-a4d2-4d8b-9148-e3be6c30e623}">
          <xlrd:rvb i="440"/>
        </ext>
      </extLst>
    </bk>
    <bk>
      <extLst>
        <ext uri="{3e2802c4-a4d2-4d8b-9148-e3be6c30e623}">
          <xlrd:rvb i="455"/>
        </ext>
      </extLst>
    </bk>
    <bk>
      <extLst>
        <ext uri="{3e2802c4-a4d2-4d8b-9148-e3be6c30e623}">
          <xlrd:rvb i="469"/>
        </ext>
      </extLst>
    </bk>
    <bk>
      <extLst>
        <ext uri="{3e2802c4-a4d2-4d8b-9148-e3be6c30e623}">
          <xlrd:rvb i="485"/>
        </ext>
      </extLst>
    </bk>
    <bk>
      <extLst>
        <ext uri="{3e2802c4-a4d2-4d8b-9148-e3be6c30e623}">
          <xlrd:rvb i="498"/>
        </ext>
      </extLst>
    </bk>
    <bk>
      <extLst>
        <ext uri="{3e2802c4-a4d2-4d8b-9148-e3be6c30e623}">
          <xlrd:rvb i="512"/>
        </ext>
      </extLst>
    </bk>
    <bk>
      <extLst>
        <ext uri="{3e2802c4-a4d2-4d8b-9148-e3be6c30e623}">
          <xlrd:rvb i="525"/>
        </ext>
      </extLst>
    </bk>
    <bk>
      <extLst>
        <ext uri="{3e2802c4-a4d2-4d8b-9148-e3be6c30e623}">
          <xlrd:rvb i="540"/>
        </ext>
      </extLst>
    </bk>
    <bk>
      <extLst>
        <ext uri="{3e2802c4-a4d2-4d8b-9148-e3be6c30e623}">
          <xlrd:rvb i="553"/>
        </ext>
      </extLst>
    </bk>
    <bk>
      <extLst>
        <ext uri="{3e2802c4-a4d2-4d8b-9148-e3be6c30e623}">
          <xlrd:rvb i="566"/>
        </ext>
      </extLst>
    </bk>
    <bk>
      <extLst>
        <ext uri="{3e2802c4-a4d2-4d8b-9148-e3be6c30e623}">
          <xlrd:rvb i="579"/>
        </ext>
      </extLst>
    </bk>
    <bk>
      <extLst>
        <ext uri="{3e2802c4-a4d2-4d8b-9148-e3be6c30e623}">
          <xlrd:rvb i="595"/>
        </ext>
      </extLst>
    </bk>
    <bk>
      <extLst>
        <ext uri="{3e2802c4-a4d2-4d8b-9148-e3be6c30e623}">
          <xlrd:rvb i="608"/>
        </ext>
      </extLst>
    </bk>
    <bk>
      <extLst>
        <ext uri="{3e2802c4-a4d2-4d8b-9148-e3be6c30e623}">
          <xlrd:rvb i="624"/>
        </ext>
      </extLst>
    </bk>
    <bk>
      <extLst>
        <ext uri="{3e2802c4-a4d2-4d8b-9148-e3be6c30e623}">
          <xlrd:rvb i="635"/>
        </ext>
      </extLst>
    </bk>
    <bk>
      <extLst>
        <ext uri="{3e2802c4-a4d2-4d8b-9148-e3be6c30e623}">
          <xlrd:rvb i="650"/>
        </ext>
      </extLst>
    </bk>
    <bk>
      <extLst>
        <ext uri="{3e2802c4-a4d2-4d8b-9148-e3be6c30e623}">
          <xlrd:rvb i="661"/>
        </ext>
      </extLst>
    </bk>
    <bk>
      <extLst>
        <ext uri="{3e2802c4-a4d2-4d8b-9148-e3be6c30e623}">
          <xlrd:rvb i="676"/>
        </ext>
      </extLst>
    </bk>
    <bk>
      <extLst>
        <ext uri="{3e2802c4-a4d2-4d8b-9148-e3be6c30e623}">
          <xlrd:rvb i="684"/>
        </ext>
      </extLst>
    </bk>
    <bk>
      <extLst>
        <ext uri="{3e2802c4-a4d2-4d8b-9148-e3be6c30e623}">
          <xlrd:rvb i="699"/>
        </ext>
      </extLst>
    </bk>
    <bk>
      <extLst>
        <ext uri="{3e2802c4-a4d2-4d8b-9148-e3be6c30e623}">
          <xlrd:rvb i="714"/>
        </ext>
      </extLst>
    </bk>
    <bk>
      <extLst>
        <ext uri="{3e2802c4-a4d2-4d8b-9148-e3be6c30e623}">
          <xlrd:rvb i="730"/>
        </ext>
      </extLst>
    </bk>
    <bk>
      <extLst>
        <ext uri="{3e2802c4-a4d2-4d8b-9148-e3be6c30e623}">
          <xlrd:rvb i="741"/>
        </ext>
      </extLst>
    </bk>
    <bk>
      <extLst>
        <ext uri="{3e2802c4-a4d2-4d8b-9148-e3be6c30e623}">
          <xlrd:rvb i="757"/>
        </ext>
      </extLst>
    </bk>
    <bk>
      <extLst>
        <ext uri="{3e2802c4-a4d2-4d8b-9148-e3be6c30e623}">
          <xlrd:rvb i="770"/>
        </ext>
      </extLst>
    </bk>
    <bk>
      <extLst>
        <ext uri="{3e2802c4-a4d2-4d8b-9148-e3be6c30e623}">
          <xlrd:rvb i="783"/>
        </ext>
      </extLst>
    </bk>
    <bk>
      <extLst>
        <ext uri="{3e2802c4-a4d2-4d8b-9148-e3be6c30e623}">
          <xlrd:rvb i="795"/>
        </ext>
      </extLst>
    </bk>
    <bk>
      <extLst>
        <ext uri="{3e2802c4-a4d2-4d8b-9148-e3be6c30e623}">
          <xlrd:rvb i="809"/>
        </ext>
      </extLst>
    </bk>
    <bk>
      <extLst>
        <ext uri="{3e2802c4-a4d2-4d8b-9148-e3be6c30e623}">
          <xlrd:rvb i="821"/>
        </ext>
      </extLst>
    </bk>
    <bk>
      <extLst>
        <ext uri="{3e2802c4-a4d2-4d8b-9148-e3be6c30e623}">
          <xlrd:rvb i="835"/>
        </ext>
      </extLst>
    </bk>
    <bk>
      <extLst>
        <ext uri="{3e2802c4-a4d2-4d8b-9148-e3be6c30e623}">
          <xlrd:rvb i="844"/>
        </ext>
      </extLst>
    </bk>
    <bk>
      <extLst>
        <ext uri="{3e2802c4-a4d2-4d8b-9148-e3be6c30e623}">
          <xlrd:rvb i="858"/>
        </ext>
      </extLst>
    </bk>
    <bk>
      <extLst>
        <ext uri="{3e2802c4-a4d2-4d8b-9148-e3be6c30e623}">
          <xlrd:rvb i="868"/>
        </ext>
      </extLst>
    </bk>
    <bk>
      <extLst>
        <ext uri="{3e2802c4-a4d2-4d8b-9148-e3be6c30e623}">
          <xlrd:rvb i="883"/>
        </ext>
      </extLst>
    </bk>
    <bk>
      <extLst>
        <ext uri="{3e2802c4-a4d2-4d8b-9148-e3be6c30e623}">
          <xlrd:rvb i="894"/>
        </ext>
      </extLst>
    </bk>
    <bk>
      <extLst>
        <ext uri="{3e2802c4-a4d2-4d8b-9148-e3be6c30e623}">
          <xlrd:rvb i="910"/>
        </ext>
      </extLst>
    </bk>
    <bk>
      <extLst>
        <ext uri="{3e2802c4-a4d2-4d8b-9148-e3be6c30e623}">
          <xlrd:rvb i="921"/>
        </ext>
      </extLst>
    </bk>
    <bk>
      <extLst>
        <ext uri="{3e2802c4-a4d2-4d8b-9148-e3be6c30e623}">
          <xlrd:rvb i="935"/>
        </ext>
      </extLst>
    </bk>
    <bk>
      <extLst>
        <ext uri="{3e2802c4-a4d2-4d8b-9148-e3be6c30e623}">
          <xlrd:rvb i="945"/>
        </ext>
      </extLst>
    </bk>
    <bk>
      <extLst>
        <ext uri="{3e2802c4-a4d2-4d8b-9148-e3be6c30e623}">
          <xlrd:rvb i="958"/>
        </ext>
      </extLst>
    </bk>
    <bk>
      <extLst>
        <ext uri="{3e2802c4-a4d2-4d8b-9148-e3be6c30e623}">
          <xlrd:rvb i="969"/>
        </ext>
      </extLst>
    </bk>
    <bk>
      <extLst>
        <ext uri="{3e2802c4-a4d2-4d8b-9148-e3be6c30e623}">
          <xlrd:rvb i="984"/>
        </ext>
      </extLst>
    </bk>
    <bk>
      <extLst>
        <ext uri="{3e2802c4-a4d2-4d8b-9148-e3be6c30e623}">
          <xlrd:rvb i="993"/>
        </ext>
      </extLst>
    </bk>
    <bk>
      <extLst>
        <ext uri="{3e2802c4-a4d2-4d8b-9148-e3be6c30e623}">
          <xlrd:rvb i="1007"/>
        </ext>
      </extLst>
    </bk>
    <bk>
      <extLst>
        <ext uri="{3e2802c4-a4d2-4d8b-9148-e3be6c30e623}">
          <xlrd:rvb i="1018"/>
        </ext>
      </extLst>
    </bk>
    <bk>
      <extLst>
        <ext uri="{3e2802c4-a4d2-4d8b-9148-e3be6c30e623}">
          <xlrd:rvb i="1031"/>
        </ext>
      </extLst>
    </bk>
    <bk>
      <extLst>
        <ext uri="{3e2802c4-a4d2-4d8b-9148-e3be6c30e623}">
          <xlrd:rvb i="1041"/>
        </ext>
      </extLst>
    </bk>
    <bk>
      <extLst>
        <ext uri="{3e2802c4-a4d2-4d8b-9148-e3be6c30e623}">
          <xlrd:rvb i="1056"/>
        </ext>
      </extLst>
    </bk>
    <bk>
      <extLst>
        <ext uri="{3e2802c4-a4d2-4d8b-9148-e3be6c30e623}">
          <xlrd:rvb i="1066"/>
        </ext>
      </extLst>
    </bk>
    <bk>
      <extLst>
        <ext uri="{3e2802c4-a4d2-4d8b-9148-e3be6c30e623}">
          <xlrd:rvb i="1081"/>
        </ext>
      </extLst>
    </bk>
    <bk>
      <extLst>
        <ext uri="{3e2802c4-a4d2-4d8b-9148-e3be6c30e623}">
          <xlrd:rvb i="1090"/>
        </ext>
      </extLst>
    </bk>
    <bk>
      <extLst>
        <ext uri="{3e2802c4-a4d2-4d8b-9148-e3be6c30e623}">
          <xlrd:rvb i="1103"/>
        </ext>
      </extLst>
    </bk>
    <bk>
      <extLst>
        <ext uri="{3e2802c4-a4d2-4d8b-9148-e3be6c30e623}">
          <xlrd:rvb i="1112"/>
        </ext>
      </extLst>
    </bk>
    <bk>
      <extLst>
        <ext uri="{3e2802c4-a4d2-4d8b-9148-e3be6c30e623}">
          <xlrd:rvb i="1128"/>
        </ext>
      </extLst>
    </bk>
    <bk>
      <extLst>
        <ext uri="{3e2802c4-a4d2-4d8b-9148-e3be6c30e623}">
          <xlrd:rvb i="1138"/>
        </ext>
      </extLst>
    </bk>
    <bk>
      <extLst>
        <ext uri="{3e2802c4-a4d2-4d8b-9148-e3be6c30e623}">
          <xlrd:rvb i="1152"/>
        </ext>
      </extLst>
    </bk>
    <bk>
      <extLst>
        <ext uri="{3e2802c4-a4d2-4d8b-9148-e3be6c30e623}">
          <xlrd:rvb i="1165"/>
        </ext>
      </extLst>
    </bk>
    <bk>
      <extLst>
        <ext uri="{3e2802c4-a4d2-4d8b-9148-e3be6c30e623}">
          <xlrd:rvb i="1179"/>
        </ext>
      </extLst>
    </bk>
    <bk>
      <extLst>
        <ext uri="{3e2802c4-a4d2-4d8b-9148-e3be6c30e623}">
          <xlrd:rvb i="1189"/>
        </ext>
      </extLst>
    </bk>
    <bk>
      <extLst>
        <ext uri="{3e2802c4-a4d2-4d8b-9148-e3be6c30e623}">
          <xlrd:rvb i="1204"/>
        </ext>
      </extLst>
    </bk>
    <bk>
      <extLst>
        <ext uri="{3e2802c4-a4d2-4d8b-9148-e3be6c30e623}">
          <xlrd:rvb i="1213"/>
        </ext>
      </extLst>
    </bk>
    <bk>
      <extLst>
        <ext uri="{3e2802c4-a4d2-4d8b-9148-e3be6c30e623}">
          <xlrd:rvb i="1227"/>
        </ext>
      </extLst>
    </bk>
    <bk>
      <extLst>
        <ext uri="{3e2802c4-a4d2-4d8b-9148-e3be6c30e623}">
          <xlrd:rvb i="1239"/>
        </ext>
      </extLst>
    </bk>
    <bk>
      <extLst>
        <ext uri="{3e2802c4-a4d2-4d8b-9148-e3be6c30e623}">
          <xlrd:rvb i="1254"/>
        </ext>
      </extLst>
    </bk>
    <bk>
      <extLst>
        <ext uri="{3e2802c4-a4d2-4d8b-9148-e3be6c30e623}">
          <xlrd:rvb i="1265"/>
        </ext>
      </extLst>
    </bk>
    <bk>
      <extLst>
        <ext uri="{3e2802c4-a4d2-4d8b-9148-e3be6c30e623}">
          <xlrd:rvb i="1279"/>
        </ext>
      </extLst>
    </bk>
    <bk>
      <extLst>
        <ext uri="{3e2802c4-a4d2-4d8b-9148-e3be6c30e623}">
          <xlrd:rvb i="1289"/>
        </ext>
      </extLst>
    </bk>
    <bk>
      <extLst>
        <ext uri="{3e2802c4-a4d2-4d8b-9148-e3be6c30e623}">
          <xlrd:rvb i="1302"/>
        </ext>
      </extLst>
    </bk>
  </futureMetadata>
  <cellMetadata count="1">
    <bk>
      <rc t="1" v="0"/>
    </bk>
  </cellMetadata>
  <valueMetadata count="96">
    <bk>
      <rc t="2" v="0"/>
    </bk>
    <bk>
      <rc t="2" v="1"/>
    </bk>
    <bk>
      <rc t="2" v="2"/>
    </bk>
    <bk>
      <rc t="2" v="3"/>
    </bk>
    <bk>
      <rc t="2" v="4"/>
    </bk>
    <bk>
      <rc t="2" v="5"/>
    </bk>
    <bk>
      <rc t="2" v="6"/>
    </bk>
    <bk>
      <rc t="2" v="7"/>
    </bk>
    <bk>
      <rc t="2" v="8"/>
    </bk>
    <bk>
      <rc t="2" v="9"/>
    </bk>
    <bk>
      <rc t="2" v="10"/>
    </bk>
    <bk>
      <rc t="2" v="11"/>
    </bk>
    <bk>
      <rc t="2" v="12"/>
    </bk>
    <bk>
      <rc t="2" v="13"/>
    </bk>
    <bk>
      <rc t="2" v="14"/>
    </bk>
    <bk>
      <rc t="2" v="15"/>
    </bk>
    <bk>
      <rc t="2" v="16"/>
    </bk>
    <bk>
      <rc t="2" v="17"/>
    </bk>
    <bk>
      <rc t="2" v="18"/>
    </bk>
    <bk>
      <rc t="2" v="19"/>
    </bk>
    <bk>
      <rc t="2" v="20"/>
    </bk>
    <bk>
      <rc t="2" v="21"/>
    </bk>
    <bk>
      <rc t="2" v="22"/>
    </bk>
    <bk>
      <rc t="2" v="23"/>
    </bk>
    <bk>
      <rc t="2" v="24"/>
    </bk>
    <bk>
      <rc t="2" v="25"/>
    </bk>
    <bk>
      <rc t="2" v="26"/>
    </bk>
    <bk>
      <rc t="2" v="27"/>
    </bk>
    <bk>
      <rc t="2" v="28"/>
    </bk>
    <bk>
      <rc t="2" v="29"/>
    </bk>
    <bk>
      <rc t="2" v="30"/>
    </bk>
    <bk>
      <rc t="2" v="31"/>
    </bk>
    <bk>
      <rc t="2" v="32"/>
    </bk>
    <bk>
      <rc t="2" v="33"/>
    </bk>
    <bk>
      <rc t="2" v="34"/>
    </bk>
    <bk>
      <rc t="2" v="35"/>
    </bk>
    <bk>
      <rc t="2" v="36"/>
    </bk>
    <bk>
      <rc t="2" v="37"/>
    </bk>
    <bk>
      <rc t="2" v="38"/>
    </bk>
    <bk>
      <rc t="2" v="39"/>
    </bk>
    <bk>
      <rc t="2" v="40"/>
    </bk>
    <bk>
      <rc t="2" v="41"/>
    </bk>
    <bk>
      <rc t="2" v="42"/>
    </bk>
    <bk>
      <rc t="2" v="43"/>
    </bk>
    <bk>
      <rc t="2" v="44"/>
    </bk>
    <bk>
      <rc t="2" v="45"/>
    </bk>
    <bk>
      <rc t="2" v="46"/>
    </bk>
    <bk>
      <rc t="2" v="47"/>
    </bk>
    <bk>
      <rc t="2" v="48"/>
    </bk>
    <bk>
      <rc t="2" v="49"/>
    </bk>
    <bk>
      <rc t="2" v="50"/>
    </bk>
    <bk>
      <rc t="2" v="51"/>
    </bk>
    <bk>
      <rc t="2" v="52"/>
    </bk>
    <bk>
      <rc t="2" v="53"/>
    </bk>
    <bk>
      <rc t="2" v="54"/>
    </bk>
    <bk>
      <rc t="2" v="55"/>
    </bk>
    <bk>
      <rc t="2" v="56"/>
    </bk>
    <bk>
      <rc t="2" v="57"/>
    </bk>
    <bk>
      <rc t="2" v="58"/>
    </bk>
    <bk>
      <rc t="2" v="59"/>
    </bk>
    <bk>
      <rc t="2" v="60"/>
    </bk>
    <bk>
      <rc t="2" v="61"/>
    </bk>
    <bk>
      <rc t="2" v="62"/>
    </bk>
    <bk>
      <rc t="2" v="63"/>
    </bk>
    <bk>
      <rc t="2" v="64"/>
    </bk>
    <bk>
      <rc t="2" v="65"/>
    </bk>
    <bk>
      <rc t="2" v="66"/>
    </bk>
    <bk>
      <rc t="2" v="67"/>
    </bk>
    <bk>
      <rc t="2" v="68"/>
    </bk>
    <bk>
      <rc t="2" v="69"/>
    </bk>
    <bk>
      <rc t="2" v="70"/>
    </bk>
    <bk>
      <rc t="2" v="71"/>
    </bk>
    <bk>
      <rc t="2" v="72"/>
    </bk>
    <bk>
      <rc t="2" v="73"/>
    </bk>
    <bk>
      <rc t="2" v="74"/>
    </bk>
    <bk>
      <rc t="2" v="75"/>
    </bk>
    <bk>
      <rc t="2" v="76"/>
    </bk>
    <bk>
      <rc t="2" v="77"/>
    </bk>
    <bk>
      <rc t="2" v="78"/>
    </bk>
    <bk>
      <rc t="2" v="79"/>
    </bk>
    <bk>
      <rc t="2" v="80"/>
    </bk>
    <bk>
      <rc t="2" v="81"/>
    </bk>
    <bk>
      <rc t="2" v="82"/>
    </bk>
    <bk>
      <rc t="2" v="83"/>
    </bk>
    <bk>
      <rc t="2" v="84"/>
    </bk>
    <bk>
      <rc t="2" v="85"/>
    </bk>
    <bk>
      <rc t="2" v="86"/>
    </bk>
    <bk>
      <rc t="2" v="87"/>
    </bk>
    <bk>
      <rc t="2" v="88"/>
    </bk>
    <bk>
      <rc t="2" v="89"/>
    </bk>
    <bk>
      <rc t="2" v="90"/>
    </bk>
    <bk>
      <rc t="2" v="91"/>
    </bk>
    <bk>
      <rc t="2" v="92"/>
    </bk>
    <bk>
      <rc t="2" v="93"/>
    </bk>
    <bk>
      <rc t="2" v="94"/>
    </bk>
    <bk>
      <rc t="2" v="95"/>
    </bk>
  </valueMetadata>
</metadata>
</file>

<file path=xl/sharedStrings.xml><?xml version="1.0" encoding="utf-8"?>
<sst xmlns="http://schemas.openxmlformats.org/spreadsheetml/2006/main" count="3942" uniqueCount="83">
  <si>
    <t>Alabama</t>
  </si>
  <si>
    <t>Arizona</t>
  </si>
  <si>
    <t>Arkansas</t>
  </si>
  <si>
    <t>California</t>
  </si>
  <si>
    <t>Colorado</t>
  </si>
  <si>
    <t>Connecticut</t>
  </si>
  <si>
    <t>Delaware</t>
  </si>
  <si>
    <t>Florida</t>
  </si>
  <si>
    <t>Georgia</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</si>
  <si>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</si>
  <si>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</si>
  <si>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</si>
  <si>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</si>
  <si>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</si>
  <si>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</si>
  <si>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</si>
  <si>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</si>
  <si>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</si>
  <si>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</si>
  <si>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</si>
  <si>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</si>
  <si>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</si>
  <si>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</si>
  <si>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</si>
  <si>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</si>
  <si>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</si>
  <si>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</si>
  <si>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</si>
  <si>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</si>
  <si>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</si>
  <si>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</si>
  <si>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</si>
  <si>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</si>
  <si>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</si>
  <si>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</si>
  <si>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</si>
  <si>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</si>
  <si>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</si>
  <si>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</si>
  <si>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</si>
  <si>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</si>
  <si>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</si>
  <si>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</si>
  <si>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</si>
  <si>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</si>
  <si>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</si>
  <si>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</si>
  <si>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</si>
  <si>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Año</t>
  </si>
  <si>
    <t>Industria</t>
  </si>
  <si>
    <t>Estado</t>
  </si>
  <si>
    <t>Establecimientos</t>
  </si>
  <si>
    <t>Empleados</t>
  </si>
  <si>
    <t>Salario anual promedio</t>
  </si>
  <si>
    <t>Educación</t>
  </si>
  <si>
    <t>Energía</t>
  </si>
  <si>
    <t>Logística</t>
  </si>
  <si>
    <t>Comercio electrónico</t>
  </si>
  <si>
    <t>Transporte</t>
  </si>
  <si>
    <t>Comunicación</t>
  </si>
  <si>
    <t>Finanzas</t>
  </si>
  <si>
    <t>Negocios</t>
  </si>
  <si>
    <t>Salud</t>
  </si>
  <si>
    <t>Tecnología</t>
  </si>
  <si>
    <t>FILTRO INDUSTRIA</t>
  </si>
  <si>
    <t>SALARIO MEDIO POR INDUSTRIA</t>
  </si>
  <si>
    <t>EMPLEADOS POR INDUSTRIA</t>
  </si>
  <si>
    <t>TENDENCIAS SALARIOS Y EMPLEADOS</t>
  </si>
  <si>
    <t>EMPLEADOS POR INDUSTRIA (LIMPIO)</t>
  </si>
  <si>
    <t>Selección</t>
  </si>
  <si>
    <t>FILTRO FECHA</t>
  </si>
  <si>
    <t>FILTRO MAPA</t>
  </si>
  <si>
    <t>Métrica:</t>
  </si>
  <si>
    <t>Año actual:</t>
  </si>
  <si>
    <t>Salario promedio</t>
  </si>
  <si>
    <t>Salario promedio anual</t>
  </si>
  <si>
    <t>Población</t>
  </si>
  <si>
    <t>Empleados por 1000 Cápita</t>
  </si>
  <si>
    <t>Salarios promedio</t>
  </si>
  <si>
    <t>Porcentaje</t>
  </si>
  <si>
    <t>Otros</t>
  </si>
  <si>
    <t>Comparación por Estado</t>
  </si>
  <si>
    <t>Indice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</si>
</sst>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
    <numFmt numFmtId="165" formatCode="[$$-409]#,##0"/>
    <numFmt numFmtId="166" formatCode="#,##0;\$#,##0"/>
  </numFmts>
  <fonts count="7" x14ac:knownFonts="1">
    <font>
      <sz val="11"/>
      <color theme="1"/>
      <name val="Calibri"/>
      <family val="2"/>
      <scheme val="minor"/>
    </font>
    <font>
      <b/>
      <sz val="11"/>
      <color theme="1"/>
      <name val="Calibri"/>
      <family val="2"/>
      <scheme val="minor"/>
    </font>
    <font>
      <b/>
      <sz val="11"/>
      <color theme="0"/>
      <name val="Calibri"/>
      <family val="2"/>
      <scheme val="minor"/>
    </font>
    <font>
      <b/>
      <sz val="22"/>
      <color theme="1" tint="0.249977111117893"/>
      <name val="Calibri"/>
      <family val="2"/>
      <scheme val="minor"/>
    </font>
    <font>
      <sz val="22"/>
      <color theme="1"/>
      <name val="Calibri"/>
      <family val="2"/>
      <scheme val="minor"/>
    </font>
    <font>
      <sz val="11"/>
      <color theme="1"/>
      <name val="Calibri"/>
      <family val="2"/>
      <scheme val="minor"/>
    </font>
    <font>
      <sz val="8"/>
      <color rgb="FF000000"/>
      <name val="Segoe UI"/>
      <charset val="1"/>
    </font>
  </fonts>
  <fills count="8">
    <fill>
      <patternFill patternType="none"/>
    </fill>
    <fill>
      <patternFill patternType="gray125"/>
    </fill>
    <fill>
      <patternFill patternType="solid">
        <fgColor theme="3" tint="0.79998168889431442"/>
        <bgColor indexed="64"/>
      </patternFill>
    </fill>
    <fill>
      <patternFill patternType="solid">
        <fgColor theme="9" tint="0.79998168889431442"/>
        <bgColor indexed="64"/>
      </patternFill>
    </fill>
    <fill>
      <patternFill patternType="solid">
        <fgColor theme="9" tint="-0.249977111117893"/>
        <bgColor indexed="64"/>
      </patternFill>
    </fill>
    <fill>
      <patternFill patternType="solid">
        <fgColor theme="8" tint="0.79998168889431442"/>
        <bgColor indexed="64"/>
      </patternFill>
    </fill>
    <fill>
      <patternFill patternType="solid">
        <fgColor theme="8" tint="-0.249977111117893"/>
        <bgColor indexed="64"/>
      </patternFill>
    </fill>
    <fill>
      <patternFill patternType="solid">
        <fgColor theme="7" tint="0.79998168889431442"/>
        <bgColor indexed="64"/>
      </patternFill>
    </fill>
  </fills>
  <borders count="1">
    <border>
      <left/>
      <right/>
      <top/>
      <bottom/>
      <diagonal/>
    </border>
  </borders>
  <cellStyleXfs count="2">
    <xf numFmtId="0" fontId="0" fillId="0" borderId="0"/>
    <xf numFmtId="9" fontId="5" fillId="0" borderId="0" applyFont="0" applyFill="0" applyBorder="0" applyAlignment="0" applyProtection="0"/>
  </cellStyleXfs>
  <cellXfs count="20">
    <xf numFmtId="0" fontId="0" fillId="0" borderId="0" xfId="0"/>
    <xf numFmtId="3" fontId="0" fillId="0" borderId="0" xfId="0" applyNumberFormat="1"/>
    <xf numFmtId="164" fontId="0" fillId="0" borderId="0" xfId="0" applyNumberFormat="1"/>
    <xf numFmtId="0" fontId="1" fillId="2" borderId="0" xfId="0" applyFont="1" applyFill="1"/>
    <xf numFmtId="0" fontId="1" fillId="0" borderId="0" xfId="0" applyFont="1" applyAlignment="1">
      <alignment horizontal="right"/>
    </xf>
    <xf numFmtId="0" fontId="1" fillId="3" borderId="0" xfId="0" applyFont="1" applyFill="1"/>
    <xf numFmtId="0" fontId="1" fillId="5" borderId="0" xfId="0" applyFont="1" applyFill="1"/>
    <xf numFmtId="0" fontId="2" fillId="4" borderId="0" xfId="0" applyFont="1" applyFill="1" applyAlignment="1">
      <alignment horizontal="center"/>
    </xf>
    <xf numFmtId="0" fontId="3" fillId="7" borderId="0" xfId="0" applyFont="1" applyFill="1" applyAlignment="1">
      <alignment horizontal="center"/>
    </xf>
    <xf numFmtId="0" fontId="4" fillId="0" borderId="0" xfId="0" applyFont="1"/>
    <xf numFmtId="0" fontId="0" fillId="7" borderId="0" xfId="0" applyFill="1"/>
    <xf numFmtId="165" fontId="0" fillId="0" borderId="0" xfId="0" applyNumberFormat="1"/>
    <xf numFmtId="9" fontId="0" fillId="0" borderId="0" xfId="1" applyFont="1"/>
    <xf numFmtId="1" fontId="0" fillId="0" borderId="0" xfId="0" applyNumberFormat="1"/>
    <xf numFmtId="0" fontId="2" fillId="4" borderId="0" xfId="0" applyFont="1" applyFill="1"/>
    <xf numFmtId="166" fontId="0" fillId="0" borderId="0" xfId="0" applyNumberFormat="1"/>
    <xf numFmtId="0" fontId="2" fillId="0" borderId="0" xfId="0" applyFont="1" applyAlignment="1">
      <alignment horizontal="left" vertical="top"/>
    </xf>
    <xf numFmtId="0" fontId="2" fillId="0" borderId="0" xfId="0" applyFont="1" applyAlignment="1">
      <alignment horizontal="left"/>
    </xf>
    <xf numFmtId="0" fontId="2" fillId="4" borderId="0" xfId="0" applyFont="1" applyFill="1" applyAlignment="1">
      <alignment horizontal="center"/>
    </xf>
    <xf numFmtId="0" fontId="2" fillId="6" borderId="0" xfId="0" applyFont="1" applyFill="1" applyAlignment="1">
      <alignment horizontal="center"/>
    </xf>
  </cellXfs>
  <cellStyles count="2">
    <cellStyle name="Normal" xfId="0" builtinId="0"/>
    <cellStyle name="Per cent" xfId="1" builtinId="5"/>
  </cellStyles>
  <dxfs count="0"/>
  <tableStyles count="0" defaultTableStyle="TableStyleMedium2" defaultPivotStyle="PivotStyleLight16"/>
  <colors>
    <mruColors>
      <color rgb="FF269999"/>
      <color rgb="FFB2DBD5"/>
      <color rgb="FFEE0000"/>
      <color rgb="FFFF745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13" Type="http://schemas.microsoft.com/office/2017/06/relationships/richStyles" Target="richData/richStyles.xml"/><Relationship Id="rId3" Type="http://schemas.openxmlformats.org/officeDocument/2006/relationships/worksheet" Target="worksheets/sheet3.xml"/><Relationship Id="rId7" Type="http://schemas.openxmlformats.org/officeDocument/2006/relationships/sharedStrings" Target="sharedStrings.xml"/><Relationship Id="rId12" Type="http://schemas.microsoft.com/office/2017/06/relationships/rdArray" Target="richData/rdarray.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06/relationships/rdRichValueTypes" Target="richData/rdRichValueTypes.xml"/><Relationship Id="rId1" Type="http://schemas.openxmlformats.org/officeDocument/2006/relationships/worksheet" Target="worksheets/sheet1.xml"/><Relationship Id="rId6" Type="http://schemas.openxmlformats.org/officeDocument/2006/relationships/styles" Target="styles.xml"/><Relationship Id="rId11" Type="http://schemas.microsoft.com/office/2017/06/relationships/rdRichValueStructure" Target="richData/rdrichvaluestructure.xml"/><Relationship Id="rId5" Type="http://schemas.openxmlformats.org/officeDocument/2006/relationships/theme" Target="theme/theme1.xml"/><Relationship Id="rId15" Type="http://schemas.microsoft.com/office/2017/06/relationships/rdSupportingPropertyBag" Target="richData/rdsupportingpropertybag.xml"/><Relationship Id="rId10" Type="http://schemas.microsoft.com/office/2017/06/relationships/rdRichValue" Target="richData/rdrichvalue.xml"/><Relationship Id="rId4" Type="http://schemas.openxmlformats.org/officeDocument/2006/relationships/worksheet" Target="worksheets/sheet4.xml"/><Relationship Id="rId9" Type="http://schemas.microsoft.com/office/2020/07/relationships/rdRichValueWebImage" Target="richData/rdRichValueWebImage.xml"/><Relationship Id="rId14" Type="http://schemas.microsoft.com/office/2017/06/relationships/rdSupportingPropertyBagStructure" Target="richData/rdsupportingpropertybagstructure.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solidFill>
                  <a:schemeClr val="accent1"/>
                </a:solidFill>
              </a:rPr>
              <a:t>Salario</a:t>
            </a:r>
            <a:r>
              <a:rPr lang="en-US" b="1"/>
              <a:t> promedio anual por industria</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ES"/>
        </a:p>
      </c:txPr>
    </c:title>
    <c:autoTitleDeleted val="0"/>
    <c:plotArea>
      <c:layout/>
      <c:barChart>
        <c:barDir val="bar"/>
        <c:grouping val="clustered"/>
        <c:varyColors val="0"/>
        <c:ser>
          <c:idx val="0"/>
          <c:order val="0"/>
          <c:tx>
            <c:strRef>
              <c:f>Tablas!$F$2</c:f>
              <c:strCache>
                <c:ptCount val="1"/>
                <c:pt idx="0">
                  <c:v>Salario promedio anual</c:v>
                </c:pt>
              </c:strCache>
            </c:strRef>
          </c:tx>
          <c:spPr>
            <a:solidFill>
              <a:schemeClr val="accent1"/>
            </a:solidFill>
            <a:ln>
              <a:noFill/>
            </a:ln>
            <a:effectLst/>
          </c:spPr>
          <c:invertIfNegative val="0"/>
          <c:cat>
            <c:strRef>
              <c:f>Tablas!$E$3:$E$12</c:f>
              <c:strCache>
                <c:ptCount val="10"/>
                <c:pt idx="0">
                  <c:v>Comercio electrónico</c:v>
                </c:pt>
                <c:pt idx="1">
                  <c:v>Comunicación</c:v>
                </c:pt>
                <c:pt idx="2">
                  <c:v>Educación</c:v>
                </c:pt>
                <c:pt idx="3">
                  <c:v>Energía</c:v>
                </c:pt>
                <c:pt idx="4">
                  <c:v>Finanzas</c:v>
                </c:pt>
                <c:pt idx="5">
                  <c:v>Logística</c:v>
                </c:pt>
                <c:pt idx="6">
                  <c:v>Negocios</c:v>
                </c:pt>
                <c:pt idx="7">
                  <c:v>Salud</c:v>
                </c:pt>
                <c:pt idx="8">
                  <c:v>Tecnología</c:v>
                </c:pt>
                <c:pt idx="9">
                  <c:v>Transporte</c:v>
                </c:pt>
              </c:strCache>
            </c:strRef>
          </c:cat>
          <c:val>
            <c:numRef>
              <c:f>Tablas!$F$3:$F$12</c:f>
              <c:numCache>
                <c:formatCode>[$$-409]#,##0</c:formatCode>
                <c:ptCount val="10"/>
                <c:pt idx="0">
                  <c:v>68427.875</c:v>
                </c:pt>
                <c:pt idx="1">
                  <c:v>93586.333333333328</c:v>
                </c:pt>
                <c:pt idx="2">
                  <c:v>23286.416666666668</c:v>
                </c:pt>
                <c:pt idx="3">
                  <c:v>66299.875</c:v>
                </c:pt>
                <c:pt idx="4">
                  <c:v>90040.666666666672</c:v>
                </c:pt>
                <c:pt idx="5">
                  <c:v>63896.895833333336</c:v>
                </c:pt>
                <c:pt idx="6">
                  <c:v>74713.0625</c:v>
                </c:pt>
                <c:pt idx="7">
                  <c:v>53607.208333333336</c:v>
                </c:pt>
                <c:pt idx="8">
                  <c:v>40790.1875</c:v>
                </c:pt>
                <c:pt idx="9">
                  <c:v>49366.8125</c:v>
                </c:pt>
              </c:numCache>
            </c:numRef>
          </c:val>
          <c:extLst>
            <c:ext xmlns:c16="http://schemas.microsoft.com/office/drawing/2014/chart" uri="{C3380CC4-5D6E-409C-BE32-E72D297353CC}">
              <c16:uniqueId val="{00000000-7D02-4E69-8D61-0C002AB9D9CF}"/>
            </c:ext>
          </c:extLst>
        </c:ser>
        <c:dLbls>
          <c:showLegendKey val="0"/>
          <c:showVal val="0"/>
          <c:showCatName val="0"/>
          <c:showSerName val="0"/>
          <c:showPercent val="0"/>
          <c:showBubbleSize val="0"/>
        </c:dLbls>
        <c:gapWidth val="80"/>
        <c:axId val="478905215"/>
        <c:axId val="347736415"/>
      </c:barChart>
      <c:catAx>
        <c:axId val="478905215"/>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ES"/>
          </a:p>
        </c:txPr>
        <c:crossAx val="347736415"/>
        <c:crosses val="autoZero"/>
        <c:auto val="1"/>
        <c:lblAlgn val="ctr"/>
        <c:lblOffset val="100"/>
        <c:noMultiLvlLbl val="0"/>
      </c:catAx>
      <c:valAx>
        <c:axId val="347736415"/>
        <c:scaling>
          <c:orientation val="minMax"/>
        </c:scaling>
        <c:delete val="0"/>
        <c:axPos val="t"/>
        <c:numFmt formatCode="[$$-409]#,##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ES"/>
          </a:p>
        </c:txPr>
        <c:crossAx val="4789052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E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 b="1"/>
              <a:t>Proporción de </a:t>
            </a:r>
            <a:r>
              <a:rPr lang="es-ES" b="1">
                <a:solidFill>
                  <a:schemeClr val="accent2"/>
                </a:solidFill>
              </a:rPr>
              <a:t>empleados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ES"/>
        </a:p>
      </c:txPr>
    </c:title>
    <c:autoTitleDeleted val="0"/>
    <c:plotArea>
      <c:layout/>
      <c:doughnutChart>
        <c:varyColors val="1"/>
        <c:ser>
          <c:idx val="0"/>
          <c:order val="0"/>
          <c:dPt>
            <c:idx val="0"/>
            <c:bubble3D val="0"/>
            <c:spPr>
              <a:solidFill>
                <a:schemeClr val="accent2"/>
              </a:solidFill>
              <a:ln w="19050">
                <a:solidFill>
                  <a:schemeClr val="lt1"/>
                </a:solidFill>
              </a:ln>
              <a:effectLst/>
            </c:spPr>
            <c:extLst>
              <c:ext xmlns:c16="http://schemas.microsoft.com/office/drawing/2014/chart" uri="{C3380CC4-5D6E-409C-BE32-E72D297353CC}">
                <c16:uniqueId val="{00000001-1545-4825-83A3-F940370C13AD}"/>
              </c:ext>
            </c:extLst>
          </c:dPt>
          <c:dPt>
            <c:idx val="1"/>
            <c:bubble3D val="0"/>
            <c:spPr>
              <a:solidFill>
                <a:schemeClr val="bg1">
                  <a:lumMod val="75000"/>
                </a:schemeClr>
              </a:solidFill>
              <a:ln w="19050">
                <a:solidFill>
                  <a:schemeClr val="lt1"/>
                </a:solidFill>
              </a:ln>
              <a:effectLst/>
            </c:spPr>
            <c:extLst>
              <c:ext xmlns:c16="http://schemas.microsoft.com/office/drawing/2014/chart" uri="{C3380CC4-5D6E-409C-BE32-E72D297353CC}">
                <c16:uniqueId val="{00000002-1545-4825-83A3-F940370C13AD}"/>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ES"/>
              </a:p>
            </c:txPr>
            <c:showLegendKey val="0"/>
            <c:showVal val="0"/>
            <c:showCatName val="0"/>
            <c:showSerName val="0"/>
            <c:showPercent val="1"/>
            <c:showBubbleSize val="0"/>
            <c:showLeaderLines val="0"/>
            <c:extLst>
              <c:ext xmlns:c15="http://schemas.microsoft.com/office/drawing/2012/chart" uri="{CE6537A1-D6FC-4f65-9D91-7224C49458BB}"/>
            </c:extLst>
          </c:dLbls>
          <c:cat>
            <c:strRef>
              <c:f>Tablas!$I$16:$I$17</c:f>
              <c:strCache>
                <c:ptCount val="2"/>
                <c:pt idx="0">
                  <c:v>Comercio electrónico</c:v>
                </c:pt>
                <c:pt idx="1">
                  <c:v>Otros</c:v>
                </c:pt>
              </c:strCache>
            </c:strRef>
          </c:cat>
          <c:val>
            <c:numRef>
              <c:f>Tablas!$J$16:$J$17</c:f>
              <c:numCache>
                <c:formatCode>#,##0</c:formatCode>
                <c:ptCount val="2"/>
                <c:pt idx="0">
                  <c:v>12058694</c:v>
                </c:pt>
                <c:pt idx="1">
                  <c:v>119704274</c:v>
                </c:pt>
              </c:numCache>
            </c:numRef>
          </c:val>
          <c:extLst>
            <c:ext xmlns:c16="http://schemas.microsoft.com/office/drawing/2014/chart" uri="{C3380CC4-5D6E-409C-BE32-E72D297353CC}">
              <c16:uniqueId val="{00000000-1545-4825-83A3-F940370C13AD}"/>
            </c:ext>
          </c:extLst>
        </c:ser>
        <c:dLbls>
          <c:showLegendKey val="0"/>
          <c:showVal val="0"/>
          <c:showCatName val="0"/>
          <c:showSerName val="0"/>
          <c:showPercent val="0"/>
          <c:showBubbleSize val="0"/>
          <c:showLeaderLines val="0"/>
        </c:dLbls>
        <c:firstSliceAng val="0"/>
        <c:holeSize val="56"/>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E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E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ES"/>
        </a:p>
      </c:txPr>
    </c:title>
    <c:autoTitleDeleted val="0"/>
    <c:plotArea>
      <c:layout/>
      <c:barChart>
        <c:barDir val="col"/>
        <c:grouping val="clustered"/>
        <c:varyColors val="0"/>
        <c:ser>
          <c:idx val="2"/>
          <c:order val="1"/>
          <c:tx>
            <c:strRef>
              <c:f>Tablas!$N$2</c:f>
              <c:strCache>
                <c:ptCount val="1"/>
                <c:pt idx="0">
                  <c:v>Empleados</c:v>
                </c:pt>
              </c:strCache>
            </c:strRef>
          </c:tx>
          <c:spPr>
            <a:solidFill>
              <a:schemeClr val="accent3"/>
            </a:solidFill>
            <a:ln>
              <a:noFill/>
            </a:ln>
            <a:effectLst/>
          </c:spPr>
          <c:invertIfNegative val="0"/>
          <c:val>
            <c:numRef>
              <c:f>Tablas!$N$3:$N$6</c:f>
              <c:numCache>
                <c:formatCode>#,##0</c:formatCode>
                <c:ptCount val="4"/>
                <c:pt idx="0">
                  <c:v>12378010</c:v>
                </c:pt>
                <c:pt idx="1">
                  <c:v>12619732</c:v>
                </c:pt>
                <c:pt idx="2">
                  <c:v>12747753</c:v>
                </c:pt>
                <c:pt idx="3">
                  <c:v>12058694</c:v>
                </c:pt>
              </c:numCache>
            </c:numRef>
          </c:val>
          <c:extLst>
            <c:ext xmlns:c16="http://schemas.microsoft.com/office/drawing/2014/chart" uri="{C3380CC4-5D6E-409C-BE32-E72D297353CC}">
              <c16:uniqueId val="{00000002-0544-48A9-B1BC-F93EA066E654}"/>
            </c:ext>
          </c:extLst>
        </c:ser>
        <c:dLbls>
          <c:showLegendKey val="0"/>
          <c:showVal val="0"/>
          <c:showCatName val="0"/>
          <c:showSerName val="0"/>
          <c:showPercent val="0"/>
          <c:showBubbleSize val="0"/>
        </c:dLbls>
        <c:gapWidth val="150"/>
        <c:axId val="485261455"/>
        <c:axId val="2024303727"/>
      </c:barChart>
      <c:lineChart>
        <c:grouping val="standard"/>
        <c:varyColors val="0"/>
        <c:ser>
          <c:idx val="1"/>
          <c:order val="0"/>
          <c:tx>
            <c:strRef>
              <c:f>Tablas!$M$2</c:f>
              <c:strCache>
                <c:ptCount val="1"/>
                <c:pt idx="0">
                  <c:v>Salario promedio</c:v>
                </c:pt>
              </c:strCache>
            </c:strRef>
          </c:tx>
          <c:spPr>
            <a:ln w="28575" cap="rnd">
              <a:solidFill>
                <a:schemeClr val="accent2"/>
              </a:solidFill>
              <a:round/>
            </a:ln>
            <a:effectLst/>
          </c:spPr>
          <c:marker>
            <c:symbol val="none"/>
          </c:marker>
          <c:cat>
            <c:numRef>
              <c:f>Tablas!$L$3:$L$6</c:f>
              <c:numCache>
                <c:formatCode>General</c:formatCode>
                <c:ptCount val="4"/>
                <c:pt idx="0">
                  <c:v>2021</c:v>
                </c:pt>
                <c:pt idx="1">
                  <c:v>2022</c:v>
                </c:pt>
                <c:pt idx="2">
                  <c:v>2023</c:v>
                </c:pt>
                <c:pt idx="3">
                  <c:v>2024</c:v>
                </c:pt>
              </c:numCache>
            </c:numRef>
          </c:cat>
          <c:val>
            <c:numRef>
              <c:f>Tablas!$M$3:$M$6</c:f>
              <c:numCache>
                <c:formatCode>[$$-409]#,##0</c:formatCode>
                <c:ptCount val="4"/>
                <c:pt idx="0">
                  <c:v>62625.291666666664</c:v>
                </c:pt>
                <c:pt idx="1">
                  <c:v>64166.541666666664</c:v>
                </c:pt>
                <c:pt idx="2">
                  <c:v>65480.25</c:v>
                </c:pt>
                <c:pt idx="3">
                  <c:v>68427.875</c:v>
                </c:pt>
              </c:numCache>
            </c:numRef>
          </c:val>
          <c:smooth val="0"/>
          <c:extLst>
            <c:ext xmlns:c16="http://schemas.microsoft.com/office/drawing/2014/chart" uri="{C3380CC4-5D6E-409C-BE32-E72D297353CC}">
              <c16:uniqueId val="{00000001-0544-48A9-B1BC-F93EA066E654}"/>
            </c:ext>
          </c:extLst>
        </c:ser>
        <c:dLbls>
          <c:showLegendKey val="0"/>
          <c:showVal val="0"/>
          <c:showCatName val="0"/>
          <c:showSerName val="0"/>
          <c:showPercent val="0"/>
          <c:showBubbleSize val="0"/>
        </c:dLbls>
        <c:marker val="1"/>
        <c:smooth val="0"/>
        <c:axId val="478913375"/>
        <c:axId val="485319343"/>
      </c:lineChart>
      <c:catAx>
        <c:axId val="4852614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ES"/>
          </a:p>
        </c:txPr>
        <c:crossAx val="2024303727"/>
        <c:crosses val="autoZero"/>
        <c:auto val="1"/>
        <c:lblAlgn val="ctr"/>
        <c:lblOffset val="100"/>
        <c:noMultiLvlLbl val="0"/>
      </c:catAx>
      <c:valAx>
        <c:axId val="202430372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ES"/>
          </a:p>
        </c:txPr>
        <c:crossAx val="485261455"/>
        <c:crosses val="autoZero"/>
        <c:crossBetween val="between"/>
      </c:valAx>
      <c:valAx>
        <c:axId val="485319343"/>
        <c:scaling>
          <c:orientation val="minMax"/>
        </c:scaling>
        <c:delete val="0"/>
        <c:axPos val="r"/>
        <c:numFmt formatCode="[$$-409]#,##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ES"/>
          </a:p>
        </c:txPr>
        <c:crossAx val="478913375"/>
        <c:crosses val="max"/>
        <c:crossBetween val="between"/>
      </c:valAx>
      <c:catAx>
        <c:axId val="478913375"/>
        <c:scaling>
          <c:orientation val="minMax"/>
        </c:scaling>
        <c:delete val="1"/>
        <c:axPos val="b"/>
        <c:numFmt formatCode="General" sourceLinked="1"/>
        <c:majorTickMark val="out"/>
        <c:minorTickMark val="none"/>
        <c:tickLblPos val="nextTo"/>
        <c:crossAx val="485319343"/>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E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E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 b="1"/>
              <a:t>Tendencias de </a:t>
            </a:r>
            <a:r>
              <a:rPr lang="es-ES" b="1">
                <a:solidFill>
                  <a:schemeClr val="accent1"/>
                </a:solidFill>
              </a:rPr>
              <a:t>Salario</a:t>
            </a:r>
            <a:r>
              <a:rPr lang="es-ES" b="1"/>
              <a:t> y </a:t>
            </a:r>
            <a:r>
              <a:rPr lang="es-ES" b="1">
                <a:solidFill>
                  <a:schemeClr val="accent2"/>
                </a:solidFill>
              </a:rPr>
              <a:t>Empleo</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ES"/>
        </a:p>
      </c:txPr>
    </c:title>
    <c:autoTitleDeleted val="0"/>
    <c:plotArea>
      <c:layout>
        <c:manualLayout>
          <c:layoutTarget val="inner"/>
          <c:xMode val="edge"/>
          <c:yMode val="edge"/>
          <c:x val="7.2791776027996496E-2"/>
          <c:y val="0.23746979679020208"/>
          <c:w val="0.90776377952755904"/>
          <c:h val="0.72681584600016413"/>
        </c:manualLayout>
      </c:layout>
      <c:lineChart>
        <c:grouping val="standard"/>
        <c:varyColors val="0"/>
        <c:ser>
          <c:idx val="1"/>
          <c:order val="0"/>
          <c:tx>
            <c:strRef>
              <c:f>Tablas!$M$2</c:f>
              <c:strCache>
                <c:ptCount val="1"/>
                <c:pt idx="0">
                  <c:v>Salario promedio</c:v>
                </c:pt>
              </c:strCache>
            </c:strRef>
          </c:tx>
          <c:spPr>
            <a:ln w="28575" cap="rnd">
              <a:solidFill>
                <a:schemeClr val="accent1"/>
              </a:solidFill>
              <a:round/>
            </a:ln>
            <a:effectLst/>
          </c:spPr>
          <c:marker>
            <c:symbol val="circle"/>
            <c:size val="6"/>
            <c:spPr>
              <a:solidFill>
                <a:schemeClr val="bg1"/>
              </a:solidFill>
              <a:ln w="19050">
                <a:solidFill>
                  <a:schemeClr val="accent1"/>
                </a:solidFill>
              </a:ln>
              <a:effectLst/>
            </c:spPr>
          </c:marker>
          <c:dLbls>
            <c:numFmt formatCode="[$$-409]#,##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E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Tablas!$L$3:$L$6</c:f>
              <c:numCache>
                <c:formatCode>General</c:formatCode>
                <c:ptCount val="4"/>
                <c:pt idx="0">
                  <c:v>2021</c:v>
                </c:pt>
                <c:pt idx="1">
                  <c:v>2022</c:v>
                </c:pt>
                <c:pt idx="2">
                  <c:v>2023</c:v>
                </c:pt>
                <c:pt idx="3">
                  <c:v>2024</c:v>
                </c:pt>
              </c:numCache>
            </c:numRef>
          </c:cat>
          <c:val>
            <c:numRef>
              <c:f>Tablas!$M$3:$M$6</c:f>
              <c:numCache>
                <c:formatCode>[$$-409]#,##0</c:formatCode>
                <c:ptCount val="4"/>
                <c:pt idx="0">
                  <c:v>62625.291666666664</c:v>
                </c:pt>
                <c:pt idx="1">
                  <c:v>64166.541666666664</c:v>
                </c:pt>
                <c:pt idx="2">
                  <c:v>65480.25</c:v>
                </c:pt>
                <c:pt idx="3">
                  <c:v>68427.875</c:v>
                </c:pt>
              </c:numCache>
            </c:numRef>
          </c:val>
          <c:smooth val="0"/>
          <c:extLst>
            <c:ext xmlns:c16="http://schemas.microsoft.com/office/drawing/2014/chart" uri="{C3380CC4-5D6E-409C-BE32-E72D297353CC}">
              <c16:uniqueId val="{00000001-A732-44C8-9FEC-288EC4957461}"/>
            </c:ext>
          </c:extLst>
        </c:ser>
        <c:dLbls>
          <c:dLblPos val="t"/>
          <c:showLegendKey val="0"/>
          <c:showVal val="1"/>
          <c:showCatName val="0"/>
          <c:showSerName val="0"/>
          <c:showPercent val="0"/>
          <c:showBubbleSize val="0"/>
        </c:dLbls>
        <c:marker val="1"/>
        <c:smooth val="0"/>
        <c:axId val="478919615"/>
        <c:axId val="2024302239"/>
      </c:lineChart>
      <c:catAx>
        <c:axId val="478919615"/>
        <c:scaling>
          <c:orientation val="minMax"/>
        </c:scaling>
        <c:delete val="1"/>
        <c:axPos val="b"/>
        <c:numFmt formatCode="General" sourceLinked="1"/>
        <c:majorTickMark val="none"/>
        <c:minorTickMark val="none"/>
        <c:tickLblPos val="nextTo"/>
        <c:crossAx val="2024302239"/>
        <c:crosses val="autoZero"/>
        <c:auto val="1"/>
        <c:lblAlgn val="ctr"/>
        <c:lblOffset val="100"/>
        <c:noMultiLvlLbl val="0"/>
      </c:catAx>
      <c:valAx>
        <c:axId val="2024302239"/>
        <c:scaling>
          <c:orientation val="minMax"/>
        </c:scaling>
        <c:delete val="1"/>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ES"/>
                  <a:t>Salario anual promedio</a:t>
                </a:r>
              </a:p>
            </c:rich>
          </c:tx>
          <c:layout>
            <c:manualLayout>
              <c:xMode val="edge"/>
              <c:yMode val="edge"/>
              <c:x val="1.3888888888888888E-2"/>
              <c:y val="0.14201751519545286"/>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ES"/>
            </a:p>
          </c:txPr>
        </c:title>
        <c:numFmt formatCode="[$$-409]#,##0" sourceLinked="1"/>
        <c:majorTickMark val="none"/>
        <c:minorTickMark val="none"/>
        <c:tickLblPos val="nextTo"/>
        <c:crossAx val="4789196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E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1111111111111109E-2"/>
          <c:y val="0.1111111111111111"/>
          <c:w val="0.93888888888888888"/>
          <c:h val="0.6755861767279091"/>
        </c:manualLayout>
      </c:layout>
      <c:barChart>
        <c:barDir val="col"/>
        <c:grouping val="clustered"/>
        <c:varyColors val="0"/>
        <c:ser>
          <c:idx val="1"/>
          <c:order val="0"/>
          <c:tx>
            <c:strRef>
              <c:f>Tablas!$N$2</c:f>
              <c:strCache>
                <c:ptCount val="1"/>
                <c:pt idx="0">
                  <c:v>Empleados</c:v>
                </c:pt>
              </c:strCache>
            </c:strRef>
          </c:tx>
          <c:spPr>
            <a:solidFill>
              <a:schemeClr val="accent2"/>
            </a:solidFill>
            <a:ln>
              <a:noFill/>
            </a:ln>
            <a:effectLst/>
          </c:spPr>
          <c:invertIfNegative val="0"/>
          <c:dLbls>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E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Tablas!$L$3:$L$6</c:f>
              <c:numCache>
                <c:formatCode>General</c:formatCode>
                <c:ptCount val="4"/>
                <c:pt idx="0">
                  <c:v>2021</c:v>
                </c:pt>
                <c:pt idx="1">
                  <c:v>2022</c:v>
                </c:pt>
                <c:pt idx="2">
                  <c:v>2023</c:v>
                </c:pt>
                <c:pt idx="3">
                  <c:v>2024</c:v>
                </c:pt>
              </c:numCache>
            </c:numRef>
          </c:cat>
          <c:val>
            <c:numRef>
              <c:f>Tablas!$N$3:$N$6</c:f>
              <c:numCache>
                <c:formatCode>#,##0</c:formatCode>
                <c:ptCount val="4"/>
                <c:pt idx="0">
                  <c:v>12378010</c:v>
                </c:pt>
                <c:pt idx="1">
                  <c:v>12619732</c:v>
                </c:pt>
                <c:pt idx="2">
                  <c:v>12747753</c:v>
                </c:pt>
                <c:pt idx="3">
                  <c:v>12058694</c:v>
                </c:pt>
              </c:numCache>
            </c:numRef>
          </c:val>
          <c:extLst>
            <c:ext xmlns:c16="http://schemas.microsoft.com/office/drawing/2014/chart" uri="{C3380CC4-5D6E-409C-BE32-E72D297353CC}">
              <c16:uniqueId val="{00000001-D34D-4754-8220-0FAEA8910FE7}"/>
            </c:ext>
          </c:extLst>
        </c:ser>
        <c:dLbls>
          <c:showLegendKey val="0"/>
          <c:showVal val="0"/>
          <c:showCatName val="0"/>
          <c:showSerName val="0"/>
          <c:showPercent val="0"/>
          <c:showBubbleSize val="0"/>
        </c:dLbls>
        <c:gapWidth val="219"/>
        <c:overlap val="-27"/>
        <c:axId val="565446559"/>
        <c:axId val="673471279"/>
      </c:barChart>
      <c:catAx>
        <c:axId val="5654465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ES"/>
          </a:p>
        </c:txPr>
        <c:crossAx val="673471279"/>
        <c:crosses val="autoZero"/>
        <c:auto val="0"/>
        <c:lblAlgn val="ctr"/>
        <c:lblOffset val="100"/>
        <c:noMultiLvlLbl val="0"/>
      </c:catAx>
      <c:valAx>
        <c:axId val="673471279"/>
        <c:scaling>
          <c:orientation val="minMax"/>
        </c:scaling>
        <c:delete val="1"/>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ES"/>
                  <a:t>Total Empleados</a:t>
                </a:r>
              </a:p>
            </c:rich>
          </c:tx>
          <c:layout>
            <c:manualLayout>
              <c:xMode val="edge"/>
              <c:yMode val="edge"/>
              <c:x val="8.3333333333333332E-3"/>
              <c:y val="0.27882290755322253"/>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ES"/>
            </a:p>
          </c:txPr>
        </c:title>
        <c:numFmt formatCode="#,##0" sourceLinked="1"/>
        <c:majorTickMark val="none"/>
        <c:minorTickMark val="none"/>
        <c:tickLblPos val="nextTo"/>
        <c:crossAx val="56544655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E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2791776027996496E-2"/>
          <c:y val="0.23746979679020208"/>
          <c:w val="0.90776377952755904"/>
          <c:h val="0.72681584600016413"/>
        </c:manualLayout>
      </c:layout>
      <c:lineChart>
        <c:grouping val="standard"/>
        <c:varyColors val="0"/>
        <c:ser>
          <c:idx val="1"/>
          <c:order val="0"/>
          <c:tx>
            <c:strRef>
              <c:f>Tablas!$M$2</c:f>
              <c:strCache>
                <c:ptCount val="1"/>
                <c:pt idx="0">
                  <c:v>Salario promedio</c:v>
                </c:pt>
              </c:strCache>
            </c:strRef>
          </c:tx>
          <c:spPr>
            <a:ln w="28575" cap="rnd">
              <a:solidFill>
                <a:schemeClr val="accent1"/>
              </a:solidFill>
              <a:round/>
            </a:ln>
            <a:effectLst/>
          </c:spPr>
          <c:marker>
            <c:symbol val="circle"/>
            <c:size val="6"/>
            <c:spPr>
              <a:solidFill>
                <a:schemeClr val="bg1"/>
              </a:solidFill>
              <a:ln w="19050">
                <a:solidFill>
                  <a:schemeClr val="accent1"/>
                </a:solidFill>
              </a:ln>
              <a:effectLst/>
            </c:spPr>
          </c:marker>
          <c:dLbls>
            <c:numFmt formatCode="[$$-409]#,##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E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Tablas!$L$3:$L$6</c:f>
              <c:numCache>
                <c:formatCode>General</c:formatCode>
                <c:ptCount val="4"/>
                <c:pt idx="0">
                  <c:v>2021</c:v>
                </c:pt>
                <c:pt idx="1">
                  <c:v>2022</c:v>
                </c:pt>
                <c:pt idx="2">
                  <c:v>2023</c:v>
                </c:pt>
                <c:pt idx="3">
                  <c:v>2024</c:v>
                </c:pt>
              </c:numCache>
            </c:numRef>
          </c:cat>
          <c:val>
            <c:numRef>
              <c:f>Tablas!$M$3:$M$6</c:f>
              <c:numCache>
                <c:formatCode>[$$-409]#,##0</c:formatCode>
                <c:ptCount val="4"/>
                <c:pt idx="0">
                  <c:v>62625.291666666664</c:v>
                </c:pt>
                <c:pt idx="1">
                  <c:v>64166.541666666664</c:v>
                </c:pt>
                <c:pt idx="2">
                  <c:v>65480.25</c:v>
                </c:pt>
                <c:pt idx="3">
                  <c:v>68427.875</c:v>
                </c:pt>
              </c:numCache>
            </c:numRef>
          </c:val>
          <c:smooth val="0"/>
          <c:extLst>
            <c:ext xmlns:c16="http://schemas.microsoft.com/office/drawing/2014/chart" uri="{C3380CC4-5D6E-409C-BE32-E72D297353CC}">
              <c16:uniqueId val="{00000000-C9A5-48DC-88D2-EBF615412651}"/>
            </c:ext>
          </c:extLst>
        </c:ser>
        <c:dLbls>
          <c:dLblPos val="t"/>
          <c:showLegendKey val="0"/>
          <c:showVal val="1"/>
          <c:showCatName val="0"/>
          <c:showSerName val="0"/>
          <c:showPercent val="0"/>
          <c:showBubbleSize val="0"/>
        </c:dLbls>
        <c:marker val="1"/>
        <c:smooth val="0"/>
        <c:axId val="478919615"/>
        <c:axId val="2024302239"/>
      </c:lineChart>
      <c:catAx>
        <c:axId val="478919615"/>
        <c:scaling>
          <c:orientation val="minMax"/>
        </c:scaling>
        <c:delete val="1"/>
        <c:axPos val="b"/>
        <c:numFmt formatCode="General" sourceLinked="1"/>
        <c:majorTickMark val="none"/>
        <c:minorTickMark val="none"/>
        <c:tickLblPos val="nextTo"/>
        <c:crossAx val="2024302239"/>
        <c:crosses val="autoZero"/>
        <c:auto val="1"/>
        <c:lblAlgn val="ctr"/>
        <c:lblOffset val="100"/>
        <c:noMultiLvlLbl val="0"/>
      </c:catAx>
      <c:valAx>
        <c:axId val="2024302239"/>
        <c:scaling>
          <c:orientation val="minMax"/>
        </c:scaling>
        <c:delete val="1"/>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ES"/>
                  <a:t>Salario anual promedio</a:t>
                </a:r>
              </a:p>
            </c:rich>
          </c:tx>
          <c:layout>
            <c:manualLayout>
              <c:xMode val="edge"/>
              <c:yMode val="edge"/>
              <c:x val="1.3888888888888888E-2"/>
              <c:y val="0.14201751519545286"/>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ES"/>
            </a:p>
          </c:txPr>
        </c:title>
        <c:numFmt formatCode="[$$-409]#,##0" sourceLinked="1"/>
        <c:majorTickMark val="none"/>
        <c:minorTickMark val="none"/>
        <c:tickLblPos val="nextTo"/>
        <c:crossAx val="4789196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E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1111111111111109E-2"/>
          <c:y val="0.1111111111111111"/>
          <c:w val="0.93888888888888888"/>
          <c:h val="0.6755861767279091"/>
        </c:manualLayout>
      </c:layout>
      <c:barChart>
        <c:barDir val="col"/>
        <c:grouping val="clustered"/>
        <c:varyColors val="0"/>
        <c:ser>
          <c:idx val="1"/>
          <c:order val="0"/>
          <c:tx>
            <c:strRef>
              <c:f>Tablas!$N$2</c:f>
              <c:strCache>
                <c:ptCount val="1"/>
                <c:pt idx="0">
                  <c:v>Empleados</c:v>
                </c:pt>
              </c:strCache>
            </c:strRef>
          </c:tx>
          <c:spPr>
            <a:solidFill>
              <a:schemeClr val="accent2"/>
            </a:solidFill>
            <a:ln>
              <a:noFill/>
            </a:ln>
            <a:effectLst/>
          </c:spPr>
          <c:invertIfNegative val="0"/>
          <c:dLbls>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E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Tablas!$L$3:$L$6</c:f>
              <c:numCache>
                <c:formatCode>General</c:formatCode>
                <c:ptCount val="4"/>
                <c:pt idx="0">
                  <c:v>2021</c:v>
                </c:pt>
                <c:pt idx="1">
                  <c:v>2022</c:v>
                </c:pt>
                <c:pt idx="2">
                  <c:v>2023</c:v>
                </c:pt>
                <c:pt idx="3">
                  <c:v>2024</c:v>
                </c:pt>
              </c:numCache>
            </c:numRef>
          </c:cat>
          <c:val>
            <c:numRef>
              <c:f>Tablas!$N$3:$N$6</c:f>
              <c:numCache>
                <c:formatCode>#,##0</c:formatCode>
                <c:ptCount val="4"/>
                <c:pt idx="0">
                  <c:v>12378010</c:v>
                </c:pt>
                <c:pt idx="1">
                  <c:v>12619732</c:v>
                </c:pt>
                <c:pt idx="2">
                  <c:v>12747753</c:v>
                </c:pt>
                <c:pt idx="3">
                  <c:v>12058694</c:v>
                </c:pt>
              </c:numCache>
            </c:numRef>
          </c:val>
          <c:extLst>
            <c:ext xmlns:c16="http://schemas.microsoft.com/office/drawing/2014/chart" uri="{C3380CC4-5D6E-409C-BE32-E72D297353CC}">
              <c16:uniqueId val="{00000000-98CF-4D97-8919-139C467F884E}"/>
            </c:ext>
          </c:extLst>
        </c:ser>
        <c:dLbls>
          <c:showLegendKey val="0"/>
          <c:showVal val="0"/>
          <c:showCatName val="0"/>
          <c:showSerName val="0"/>
          <c:showPercent val="0"/>
          <c:showBubbleSize val="0"/>
        </c:dLbls>
        <c:gapWidth val="219"/>
        <c:overlap val="-27"/>
        <c:axId val="565446559"/>
        <c:axId val="673471279"/>
      </c:barChart>
      <c:catAx>
        <c:axId val="5654465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ES"/>
          </a:p>
        </c:txPr>
        <c:crossAx val="673471279"/>
        <c:crosses val="autoZero"/>
        <c:auto val="0"/>
        <c:lblAlgn val="ctr"/>
        <c:lblOffset val="100"/>
        <c:noMultiLvlLbl val="0"/>
      </c:catAx>
      <c:valAx>
        <c:axId val="673471279"/>
        <c:scaling>
          <c:orientation val="minMax"/>
        </c:scaling>
        <c:delete val="1"/>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ES"/>
                  <a:t>Total Empleados</a:t>
                </a:r>
              </a:p>
            </c:rich>
          </c:tx>
          <c:layout>
            <c:manualLayout>
              <c:xMode val="edge"/>
              <c:yMode val="edge"/>
              <c:x val="8.3333333333333332E-3"/>
              <c:y val="0.27882290755322253"/>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ES"/>
            </a:p>
          </c:txPr>
        </c:title>
        <c:numFmt formatCode="#,##0" sourceLinked="1"/>
        <c:majorTickMark val="none"/>
        <c:minorTickMark val="none"/>
        <c:tickLblPos val="nextTo"/>
        <c:crossAx val="56544655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E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6363636363636365E-2"/>
          <c:y val="3.3018867924528301E-2"/>
          <c:w val="0.84545454545454546"/>
          <c:h val="0.87735849056603776"/>
        </c:manualLayout>
      </c:layout>
      <c:doughnutChart>
        <c:varyColors val="1"/>
        <c:ser>
          <c:idx val="0"/>
          <c:order val="0"/>
          <c:dPt>
            <c:idx val="0"/>
            <c:bubble3D val="0"/>
            <c:spPr>
              <a:solidFill>
                <a:schemeClr val="accent2"/>
              </a:solidFill>
              <a:ln w="19050">
                <a:solidFill>
                  <a:schemeClr val="lt1"/>
                </a:solidFill>
              </a:ln>
              <a:effectLst/>
            </c:spPr>
            <c:extLst>
              <c:ext xmlns:c16="http://schemas.microsoft.com/office/drawing/2014/chart" uri="{C3380CC4-5D6E-409C-BE32-E72D297353CC}">
                <c16:uniqueId val="{00000001-7346-4E8F-9FD8-10876E05FB08}"/>
              </c:ext>
            </c:extLst>
          </c:dPt>
          <c:dPt>
            <c:idx val="1"/>
            <c:bubble3D val="0"/>
            <c:spPr>
              <a:solidFill>
                <a:schemeClr val="bg1">
                  <a:lumMod val="75000"/>
                </a:schemeClr>
              </a:solidFill>
              <a:ln w="19050">
                <a:solidFill>
                  <a:schemeClr val="lt1"/>
                </a:solidFill>
              </a:ln>
              <a:effectLst/>
            </c:spPr>
            <c:extLst>
              <c:ext xmlns:c16="http://schemas.microsoft.com/office/drawing/2014/chart" uri="{C3380CC4-5D6E-409C-BE32-E72D297353CC}">
                <c16:uniqueId val="{00000003-7346-4E8F-9FD8-10876E05FB08}"/>
              </c:ext>
            </c:extLst>
          </c:dPt>
          <c:cat>
            <c:strRef>
              <c:f>Tablas!$I$16:$I$17</c:f>
              <c:strCache>
                <c:ptCount val="2"/>
                <c:pt idx="0">
                  <c:v>Comercio electrónico</c:v>
                </c:pt>
                <c:pt idx="1">
                  <c:v>Otros</c:v>
                </c:pt>
              </c:strCache>
            </c:strRef>
          </c:cat>
          <c:val>
            <c:numRef>
              <c:f>Tablas!$J$16:$J$17</c:f>
              <c:numCache>
                <c:formatCode>#,##0</c:formatCode>
                <c:ptCount val="2"/>
                <c:pt idx="0">
                  <c:v>12058694</c:v>
                </c:pt>
                <c:pt idx="1">
                  <c:v>119704274</c:v>
                </c:pt>
              </c:numCache>
            </c:numRef>
          </c:val>
          <c:extLst>
            <c:ext xmlns:c16="http://schemas.microsoft.com/office/drawing/2014/chart" uri="{C3380CC4-5D6E-409C-BE32-E72D297353CC}">
              <c16:uniqueId val="{00000004-7346-4E8F-9FD8-10876E05FB08}"/>
            </c:ext>
          </c:extLst>
        </c:ser>
        <c:dLbls>
          <c:showLegendKey val="0"/>
          <c:showVal val="0"/>
          <c:showCatName val="0"/>
          <c:showSerName val="0"/>
          <c:showPercent val="0"/>
          <c:showBubbleSize val="0"/>
          <c:showLeaderLines val="0"/>
        </c:dLbls>
        <c:firstSliceAng val="0"/>
        <c:holeSize val="56"/>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E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tx>
            <c:strRef>
              <c:f>Tablas!$F$2</c:f>
              <c:strCache>
                <c:ptCount val="1"/>
                <c:pt idx="0">
                  <c:v>Salario promedio anual</c:v>
                </c:pt>
              </c:strCache>
            </c:strRef>
          </c:tx>
          <c:spPr>
            <a:solidFill>
              <a:schemeClr val="bg1">
                <a:lumMod val="75000"/>
              </a:schemeClr>
            </a:solidFill>
            <a:ln>
              <a:noFill/>
            </a:ln>
            <a:effectLst/>
          </c:spPr>
          <c:invertIfNegative val="0"/>
          <c:cat>
            <c:strRef>
              <c:f>Tablas!$E$3:$E$12</c:f>
              <c:strCache>
                <c:ptCount val="10"/>
                <c:pt idx="0">
                  <c:v>Comercio electrónico</c:v>
                </c:pt>
                <c:pt idx="1">
                  <c:v>Comunicación</c:v>
                </c:pt>
                <c:pt idx="2">
                  <c:v>Educación</c:v>
                </c:pt>
                <c:pt idx="3">
                  <c:v>Energía</c:v>
                </c:pt>
                <c:pt idx="4">
                  <c:v>Finanzas</c:v>
                </c:pt>
                <c:pt idx="5">
                  <c:v>Logística</c:v>
                </c:pt>
                <c:pt idx="6">
                  <c:v>Negocios</c:v>
                </c:pt>
                <c:pt idx="7">
                  <c:v>Salud</c:v>
                </c:pt>
                <c:pt idx="8">
                  <c:v>Tecnología</c:v>
                </c:pt>
                <c:pt idx="9">
                  <c:v>Transporte</c:v>
                </c:pt>
              </c:strCache>
            </c:strRef>
          </c:cat>
          <c:val>
            <c:numRef>
              <c:f>Tablas!$F$3:$F$12</c:f>
              <c:numCache>
                <c:formatCode>[$$-409]#,##0</c:formatCode>
                <c:ptCount val="10"/>
                <c:pt idx="0">
                  <c:v>68427.875</c:v>
                </c:pt>
                <c:pt idx="1">
                  <c:v>93586.333333333328</c:v>
                </c:pt>
                <c:pt idx="2">
                  <c:v>23286.416666666668</c:v>
                </c:pt>
                <c:pt idx="3">
                  <c:v>66299.875</c:v>
                </c:pt>
                <c:pt idx="4">
                  <c:v>90040.666666666672</c:v>
                </c:pt>
                <c:pt idx="5">
                  <c:v>63896.895833333336</c:v>
                </c:pt>
                <c:pt idx="6">
                  <c:v>74713.0625</c:v>
                </c:pt>
                <c:pt idx="7">
                  <c:v>53607.208333333336</c:v>
                </c:pt>
                <c:pt idx="8">
                  <c:v>40790.1875</c:v>
                </c:pt>
                <c:pt idx="9">
                  <c:v>49366.8125</c:v>
                </c:pt>
              </c:numCache>
            </c:numRef>
          </c:val>
          <c:extLst>
            <c:ext xmlns:c16="http://schemas.microsoft.com/office/drawing/2014/chart" uri="{C3380CC4-5D6E-409C-BE32-E72D297353CC}">
              <c16:uniqueId val="{00000000-4C38-43CE-A8C5-65C9B6421DBD}"/>
            </c:ext>
          </c:extLst>
        </c:ser>
        <c:ser>
          <c:idx val="1"/>
          <c:order val="1"/>
          <c:tx>
            <c:strRef>
              <c:f>Tablas!$G$2</c:f>
              <c:strCache>
                <c:ptCount val="1"/>
                <c:pt idx="0">
                  <c:v>Selección</c:v>
                </c:pt>
              </c:strCache>
            </c:strRef>
          </c:tx>
          <c:spPr>
            <a:solidFill>
              <a:schemeClr val="accent1"/>
            </a:solidFill>
            <a:ln>
              <a:noFill/>
            </a:ln>
            <a:effectLst/>
          </c:spPr>
          <c:invertIfNegative val="0"/>
          <c:val>
            <c:numRef>
              <c:f>Tablas!$G$3:$G$12</c:f>
              <c:numCache>
                <c:formatCode>[$$-409]#,##0</c:formatCode>
                <c:ptCount val="10"/>
                <c:pt idx="0">
                  <c:v>68427.875</c:v>
                </c:pt>
                <c:pt idx="1">
                  <c:v>0</c:v>
                </c:pt>
                <c:pt idx="2">
                  <c:v>0</c:v>
                </c:pt>
                <c:pt idx="3">
                  <c:v>0</c:v>
                </c:pt>
                <c:pt idx="4">
                  <c:v>0</c:v>
                </c:pt>
                <c:pt idx="5">
                  <c:v>0</c:v>
                </c:pt>
                <c:pt idx="6">
                  <c:v>0</c:v>
                </c:pt>
                <c:pt idx="7">
                  <c:v>0</c:v>
                </c:pt>
                <c:pt idx="8">
                  <c:v>0</c:v>
                </c:pt>
                <c:pt idx="9">
                  <c:v>0</c:v>
                </c:pt>
              </c:numCache>
            </c:numRef>
          </c:val>
          <c:extLst>
            <c:ext xmlns:c16="http://schemas.microsoft.com/office/drawing/2014/chart" uri="{C3380CC4-5D6E-409C-BE32-E72D297353CC}">
              <c16:uniqueId val="{00000001-4C38-43CE-A8C5-65C9B6421DBD}"/>
            </c:ext>
          </c:extLst>
        </c:ser>
        <c:dLbls>
          <c:showLegendKey val="0"/>
          <c:showVal val="0"/>
          <c:showCatName val="0"/>
          <c:showSerName val="0"/>
          <c:showPercent val="0"/>
          <c:showBubbleSize val="0"/>
        </c:dLbls>
        <c:gapWidth val="80"/>
        <c:overlap val="100"/>
        <c:axId val="478905215"/>
        <c:axId val="347736415"/>
      </c:barChart>
      <c:catAx>
        <c:axId val="478905215"/>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ES"/>
          </a:p>
        </c:txPr>
        <c:crossAx val="347736415"/>
        <c:crosses val="autoZero"/>
        <c:auto val="1"/>
        <c:lblAlgn val="ctr"/>
        <c:lblOffset val="100"/>
        <c:noMultiLvlLbl val="0"/>
      </c:catAx>
      <c:valAx>
        <c:axId val="347736415"/>
        <c:scaling>
          <c:orientation val="minMax"/>
        </c:scaling>
        <c:delete val="0"/>
        <c:axPos val="t"/>
        <c:numFmt formatCode="[$$-409]#,##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ES"/>
          </a:p>
        </c:txPr>
        <c:crossAx val="4789052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E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plotSurface>
          <cx:spPr>
            <a:ln>
              <a:noFill/>
            </a:ln>
          </cx:spPr>
        </cx:plotSurface>
        <cx:series layoutId="regionMap" uniqueId="{DCF250CE-A940-452D-8FE9-21D285E85F23}">
          <cx:tx>
            <cx:txData>
              <cx:f>_xlchart.v5.2</cx:f>
              <cx:v>Empleados por 1000 Cápita</cx:v>
            </cx:txData>
          </cx:tx>
          <cx:dataId val="0"/>
          <cx:layoutPr>
            <cx:geography cultureLanguage="es-ES" cultureRegion="ES" attribution="Con tecnología de Bing">
              <cx:geoCache provider="{E9337A44-BEBE-4D9F-B70C-5C5E7DAFC167}">
                <cx:binary>1H3ZkuO4kuWvpNXzUEUQAAG2dV2z4qJdsedWLzRlhJL7Cu5/1M/zCf1j46SkDAVTlRHVN8ZmFLcu
k8RGJw/d4Rug/3xs/uMx3G3zD00UxuI/Hps/fnOLIv2P338Xj+4u2opJ5D3miUi+F5PHJPo9+f7d
e9z9/pRvay92fldkRH5/dLd5sWt++9d/wmjOLlknj9vCS+Lbcpe3dztRhoX4Rd3Zqg+PSRkXfXcH
RvrjN0sU26dEfPgYe/DPbx92ceEV7UOb7v747UXT3z78Ph7wp5t/CIG+onyCvlibUBlTJlP1tw9h
EjuHcknTJjLimCCZasMfO970ahtBx7cTNJCzfXrKd0J8OPz7c/8XD/FztScSY/9GjKSn++P98KC/
v3zj//rPUQE8+qjkBJTxe3qtCoiPvNj0RJF7jwX647fPO1F8+OTljhd72+Pr2WPyouk/xYRPVKJQ
xpHy49WfQsPliYoww5qM5OEPH++9h+ZI0Yfrx0fvCb6UbXhscI648/icHeTFU8Hzf/rtte/0/0/c
tsIF7i2S+Ffv5Z8xEmETghBwEmdnQUOKPKFUJVwGlur/0PHee9A+v4mm81id9h1D9OdlQnT8/I4v
6dyH+88AwmxCgaFkrpHh/cvANadcxYDrNMY4Icq+nh7v/ZKrjqXnKDoPz/OzjMD5dKng7PIoiYtf
vYl/hg0hE5lRBf43BkWZqKqiairHe64ag/I6JX+DybHjGJKHy+SXDeCxjd9xEgJ5JmNMkcbOswuS
NZilgKNUTI4fwp5R3kDKeUx+dBxhsrlQTD4WW/f4as5Ji3/GI6CpYQUzLp8oZKfyCyE0URlXFEUF
VW6vH+4BeY2O82jse42g+HihUHxuE1DdnON7+ffRIMoEBBKIJnRQj/nL2QTJMN1QRAiV5b3kOt77
MN2/TtB5WH48yQiZz18vU3B99sRjEgvvPVUxMlFhuqBYPbx67SU2XJswrGiUaviHJnDKL28i6W/Q
eX6aMT6Ly8TH2Ibe9yR/XwOHTRRKVFVD2h4A0IVfijKYWxBTGCLoHPO8jabzCJ32HUFkXKg6ttl6
8e4oXt5BtNEJBnAIxc+W/yk6qjZRkIqIzMgenPH8/xo554E5PMUIk411mWzzsItj8Hfs3hEXTCec
gEdA5qAD9H/KS67hKuCGgbHkA1dB/alYexNJ57E56TrC5+HqMvG5T8rC/WBs8yT03lNtxniiyVgj
Cnr2zZwyD/huegOUg7a2Z56Rrnak6MPTLvxwX+ZHCM+x9Xmsfh5hBNm9cZmQ3bng+fuwEOE2fvrV
a/lnajUBrVnhoA3wPR7aSJFjCNwGwHEgD/cNRs62t1J1HqyXvUdA3V2oyvCwa7bi/RDCaEJUzAnw
zF7ujbQF8FRjDPocYwd3KSD4Uu69Qs55aA5PMcLk4ctlMs+16yXH13JOlvxDppHB2UkpJhrbQzJy
23BlwmQNU64cpBxo4KeQvEbNeUT2vUaAXM8vE5DZLoG4wTs6bDC4yghXOD+yAQRsXsw8eEIIweDO
OagPI0H2BoLOw/Kj4wiZ2YWq01dJ/n9HNaATijXMKD6YpSOAmDZBnBLE0LN+d8o0Lyb2nshf6pbn
sTo3xgi2K+MyGepqV3/4muTBUdK8g5QDHw/WFAKTy1kpxyioDuCOA1vorC53Ve6q7as0nQfqtO8Y
oK+XCdB1vnPeNeIGqjbmKlexelDdXgq8fcQNtAYMCsMpI/WE/Pf//qXD6TwoPzqOELm+u0xEepZZ
7nKxa48v6B2YRp4giEyD9+2grY2sVAbOOcYpJE4cQBt5D/Yf/utUnUfoZe8RTFfLy4TJSMIkh+yP
9wMJc/Bec0rlY6xzpFJD0seEEsaxOlIS3kLKeWSee45QMa4vE5WeeebbKIVUgvyXM/E/VK3xROUw
pYD2fH7SAXuUMRUC2ee9PHsOeBNh54H6aYARXlcXqnCvtrF4V7OUTwgnoGyzgw004iGNTzCHFCrI
rtpLulEC1ev0nMfn2G8Ey+r+Utmo2j5t31G0gTcA0myIhg7BnREsCKkTFUxXCP+czcO5Ap3t1/Sc
h+XYbwTL1YWmSF3tvuVbEbwjMOBooxDRwSC89oJtpBiAG4dD1BR8OAfzhx4/in3E9C0U/R00x2cZ
g2NdKM8MFqq5DZLiPQGCDDZwtIFv+pBrA06bUwcCsAs44jSs/I1TZ0/P4Lj+H1qnP48wBsy8TMA2
nhD9f2nqHT/qf1/TBocPU2QOyvRBkx7hBWFulYKBSpSD+ToKNbyRqPM89aLzCKXNhU5FixBiQYkn
3g8iAsaQQhABTXuPEbimT1kKIEIEDFj6A8Pjvfcy7y0UncfnuecInMX6MlloET9575rgBvlUkH+g
MVCkD38jbNSJwkF9U7WDIj4yVN9A0N9Ac3ySMTIXGkrdeI+u52x/6U/5hzYQmXBGmAYZ8OfZhkIC
jwzQ9QD2fz9JttcpOo/N87OMwNksLpNt/syD97Z7AJxeR8N/k/mmKROCNYgO0fN63FsoOg/Oc88R
OH9eqP9ts83b941m944d0LLB5HwpzJgKATnIfofMhD3HjPw6b6HkPCjPPUegbC5YV0vK/D0VNfAE
qAzY4bDyY5y403MMY+BrO+Yg/CTOhHiNor8BB5TOfc8xOBfqdFsnpSfeWQ+QJxoYnjIfrz3QEAg6
BAnV/KAhjBSA9RtIOQ/Lc88RLOs/L3OWWUF4pXwM2qP2+g7GDaRPgxxTiDpWmSmoZeByA1N1L8lG
qLyFlPOoPPccobL6epmoLJL6Pd0DCqzRISpl5PyCEA3DSlJZVpF8qB9JsdeoOQ/KvtcIkMWFsskN
JIWKNqy275pNDUYm1yCZ+qBuDSsLT41MxiYcc977qfccAxx1Gg59K1XnAXrZewTUzYUCdR2EWzeJ
3pF7IHmXwmpq4J+987Nf/nkKkgbyTubgsmaH5aOgwJ2C9BaKzgP03HMEzvXqMsXaFKKh3q9d9P/M
3FT4hPbhAAXDSz8FBdLYCGeYKD0w/d9Ia34DJecx+dFxBMn0Qp0zfSx0s2u8x/eMUZMJZFFjWANy
iBfAyz8FB8nqBAHLQD488NIpr/QRzOTD5r//6zWCzoMz6j6C6GpzmVzzZ+51ybtmupMJ2JOgHR+z
n0bpbMN6xD5rGpzQA/OMUHoDQefx+dFxhMyff10mMkYCS0UeC++xLI7f8b+vP/fRNkYRhSW8w8sf
zzcMggcYskWRMgqzvZGa89C86DyCx3i4THj2K0XePdgG0g1D4iDkcuyVsjH3QLBNwTKEsdWRgXMS
JPsfrQ8Z9x/BdG9eJkwbr19w9b4B0X5BlYbAm3lQrcc6G5kgDVQDEIJHxt2Hbd5Ey3kOOuk6AmZz
oeEBcxdu6+17pkhB5AbcNZADdcysGaltkJcLbgOVYHRY0zMScW+h6Dw6zz1H4JgXmknwZ7j9tn1X
OwfmFVg7qsDS6/28M9LaYJEiJ7CxhCIfFuuM7Jw3EHQemh8dR8j8eaEq9WYrxPbRLcWuKMRRvLyD
XqBMYGE1rAKBANpRKzvVqmG5myrDjmCYj9LV3kzPeXhG3Ucgbf68zEln8QRugncEh0DKoAY5UMdl
7yPfJ0KQPA27FoD3czTjvErIeVQO3UZoLP5fqQB/v1Xbjy3szG2xtYa97052a/t17fDosC3fqOvB
ZDzLUntrcvH0x299GuHJ9m39GC9szf1ucEUCaU8fIMW5jL49r+l67r/biuKP3ySIwkG2AXjq+pyP
g+5dwx5yfRWbIMTASQesB/siEBm8p3Gf5gVb9PXJ2hC24xpMaJBx2m/vAlGdQxUEJ2Dto8bBMTvs
/HJ82pskbGG5xY9Xc7j+EJfRTeLFhfjjt171T/fNelIpAZENKeEQ2FVg8b+K+ydPH7d3sHEKtEb/
q0VxgNy2keeSpuhpqkfOd9qtSseZyiLSUVTrMvFNn3PTRjsqXF1U96Xs6nL3pEixLmTb8hpHdyJ/
Xtc3dTqXvesi+4JIphfezclrPkcsP0ctVmEnPEhXg3XxCJjllNqEqmrKuQPUNvISuVzoIkpvgLs6
3SZfWi1diyqwnC7SKZtLkXzHeKCn3VXLq3kmFd+USOgVUeZdJFtOHVgktDdewqc1VhctIXpdR7qX
uHoZu7p2zfBOpK0eNJHu2tcwTBYLPbBtw4nTm364Vo0Muy+DFkFeT0mWPPZtqoDrReqb/e0Sqs1r
zTbkToKh+bRwSj3Fa16VQ1HfpB8yS9Gsp4Cn9bQfqqbpUvDSktNHAqMficpIbPY09QQOBGf1NJGp
pbLI6Nt4MJyTtbpdq6adQttE0m0t1xVPMfrzDM5FbRt2QXQlCqbCCSyPy9d9GzdSrZzOMhe6QjWJ
I91JoUvf1IEyXzHaLDZ5cU2CZqGUkZFV8P+8tPrexNPmcmT/pYostPoxYI9LM3PTpS05egZ9M0J1
p51lQFUdaZt+OMVflZWYE1xN+xaBV99m0Dop2sDob1sX8neF57oTlAYm11SsSDIV0COIYQC4x0AX
3DxDbHp81P5+Qmp0pqFZIetZXM37KoLd4d9mTuVvwi8NJSut4QFgHJKWui15s/719M/e37x/BiL5
VhYH0/68f4V2fw51Iol0LTH94EEG0locfyJyoyu5K3QlJAzelzyLsKOXBFhDaXQVzqvkxlcebDUy
ZQ8+h2Lpabau0sLqL/vGAjV6Ivi8lXNdlkI9CyOD+NW09COjLONVX253uV5Vtul3f3lwj35cEVRT
L4iMAIbrh1DgXCuYHpee0VOlKsg4duVKYWQ+0YPatzyP6Dac93VZP6yVEngyGC0gXqF7qLiXw2oa
Qfeegr5bHU5V7SvCkhWo9rzK2mmlxUT3q2Qb+UjXVGwQlRlRpsHnv1Ycx5Cxa26rJjLyMrhrJPtB
c6RCD3H6VyAiK0SqrrX4xo7CT3Wq+qZHsR5zOnMEW4mWbbIcGZ1TGoUfGMxVNmXjlWbMS6S32awu
ilCHxbEPQfxFEaGvS56dGYHPW3im+jEmjhm5sa+rDjCMhNybEGFLVA58Z6WF6+I2lFMjVYVVJh28
QXwNQswxTvcgfSFwH5O0zT3HPWz8+uPyXw9JBP8Nm5I+F/b7xj5fQQ7SfsPZX7aCVbe9sSnGjfo5
9MdYz9uf9hPXj71QRzPhfova48TxTyrfNof2EcET4f7THAqq+0mmeT8V7XscZk1IW5loTOEwb4LS
CpYdCPr9rAmaLKQswy6oGmwdqCkws/6YNEGPxQRsc8IIBPbBEfY8aVKognxMqMX9amgF9q87PvsL
DEFlODMPgfL1Ytbs6UEKgnW7KiQLwuJqDHc6nYc4q9ooKmWy60TxPW9aZ+121LuqyjA0tRx1W89X
9QAV/lMWl4quugjf5r7wF4ixapbkidG4dXPruFVnlWXUWBCrSO7zvBK3pafoNg/T++HglAU1yjCi
M9dp03snS8mmpPyGMeSnRlFpBXCsXC33jSXeLkvSCL3rnNDgaZhOsVc5my7VbREmm+cDS6tkw93C
bfTWkzRD1FlkPlcPZ0Ob4ayqmLS2xX6QoThW7E85i8opcaTaFG6GvoQMXVGYDXYoaFYtKsuvbd7E
ZtVQ9Sp0gnAZyDiaObTw7olcdXrGlMpiXazqsZzkm0ixsw0p7HRuJ/bH56KhfDg8l2U8tERGteVQ
LnmqWNflrYQT1TbCLG1WcX8QgdOshkv40sK5lkc/lXMlyPQ6ScMMXiO0Hg7766QJoG4YyOP1Ig/r
cg5b8UEZbIHQ94rjZhFTXOosF5UO7C1unRpEHmkl14hCEq2kqqSJ7gZVtApaR/351PaiaEVSKVxo
BmaBlce83qhx1GyGs65OglbnQvirvnaoKLLEmcW04FPZl1w9D/Lsq9fZimlXlbMkmsO/pIHhRFr6
VbNTZ9YkyGBa2Vy5TdTqdcvSrwh5mhHnRKy4X5JPSEkMVqfZ10ZR4znDuTMdmtWefJskBN8xX61P
umdORQwJO+4sZSVlZiwhb8l5drO/tL2AXKm2lOmRrVYzNZYlRSf8Gvb8tIFB0gq+iEwyM6Lxa4YS
7Zr2B01FK7dEZPVcXrqxvWSKczsUDYey67RrEgaV6UX1YQxXczo9cZpoKmK/Xpf9oZJpte6iKrSk
Br6vUcXQ5LlMeFGnY1ckVsp8mHYwcWdIZJ+Hq7IjRa4Pp+NrVwqhCjYCZ6swjPr5lmDzuWWcR4pr
0kphq+dC2N/bsjMn0CvYrPtuOMhhMcuZxK6iuCzuyhQVK9iZ7TaLNP+pQuKqld1oi1MP6WGqOR9b
EWFQrZhyraRuN1MbFK1sv05XzHOaGU20cuXIqVR/dIvSzi1biaQrV8ixLmUtmjdV693sD2EcrOMQ
LU+K+kqJZ9SggaNZzxVepXk3T0rTuIe+fcPIF7blxyExfAW0oazIuOUj7aGCB7obDkQBnEvVJdZz
mWd3a82X8CYqm+IuJ2G5lrm072R7vrNgXhTrbaKQtVZ28TqIZsOF53detS/fn7qtIGtQ+Lnl5PhQ
U/fdfEVyK524dmO1GDE9F7J7xVsnAlWQbPwS5F4ZZu5V0ZdTB0G5zUFNi9uAzPbtys4+1EdCfsIR
WraVW8ykgsh3Ig/bO2YO5/tDraSgr7TMyLIA3Q1lHQPpGNj5OumLGieK1wULvjx3KtycGqNBwQbo
WydOdZ05CAOMbnzDw8LqZKXc2B1c7YuCUkz9mlXGcBkiEd9orRI9t30up20sppEkVQYGnl5GXezp
HansTe0rmuE2NHrkiSlJYfdNLtTMlMoo2PAWrKKaHmaF1xtQ30xS6ugn+sCZSRbS8UaTLNjNGHad
gw1lVAqbnI0n2USoKClER3ewh3M5L+Dtrxuco7VCtUqdspCqsywqPkoKkks9ImlgFRAPnaX9Wyy5
ZLaNQq+dEkBDFU0Wcguqat5XDmWugwqdNbG77GqPblDkLyKSB3wR+/63sKOuIcn5LO2cbaDAFxpW
WXObtvF0uBoOdbUI1TJ62F+k3lp2O++mcGvpgRY01CE1p1wPlWnk1EYc5/liuJQzMJzVRNOZz+Pr
MKTSEnetZKWh7H/uwuzGcSP/CcnelyAo0cdE9fA09gI2bRFfR26lGmntyzeeT9gsD7G3tEWFNiTq
Uku15fgjisGQd0UTzNoQ9GW/VIKlUseF7lYVuZNKOEAafqWD1LIXbeP3l1V4FXXOergamnERZmaY
wq1bwcjdvtmiRF6guwoGhwMXZNaovjTTCo99hJ8buFZzp/pmOwHS4evqbrosB0+C5tgmj5rkm31V
M1RaKBLM7MIU1J8iUCEA8uO3Dc58NIoC6l/67M+ABEEIriFIWIPlNbCBFITSXmpmzFeaKBG581RD
crQZVnlwVzmou8WOFfhKBXZlpTV6V2Q3Km+jaWuLwsJ+Ez3IaVSsWVw6eu34zQpnIXwBHbFXIE+k
Feiimm5HEjKzpLJXzxXD2VA2tBsuR2XPfUcV5xo/l4GGqehVwxahp8RW6hG6SUkgLRDl9iyoSHUT
SRk3XCKB54OV9xquyfe8dvRUYOexdCOUx7qD6bp2A7ykTOBlncs80odrF1SESGd96f50KFULKmaK
6633zfuOQ7mm1I0OZlO4rn3Vn2eKLBapHaXXmo9DMwqw9oUnxXWLEnvnSfEMVVm6iDRwjyCtlq9C
peys2q+EIaoILouoU8CRBKdNmF37qRosh3ZDUWuriUUjH6a5gEUwNdBvTRZo6wIDr3VJ5FoiqbBl
+3Jw6wRwkNNChjLQCnKSBLe4koJbTtxoFngsM4ayoR2RMmke8aoAf8Kxb80zaVn67ZfnItJU0YZ1
eIHhlZtKXitzaO7Xehrgj0GeGlGjqqvhQHBWW3aIcj3uVYfniuFsKBNemZ+vLvNA0RvFlcxRv0Jx
RK6rAm+7sM7XqubsSNigq4aX9BMLNcPBjveAOqe+d9vEinwq3aWylKxTDTsGKlz0TWVkbjtc+cy6
iE7dygkXtePK9zC5PA4NlCDcpZSKe4162YK0RJ6mEpY+5yWfkbRG3zTb8Q3wQtbXasDTNcw+HXhJ
oCKcOXEwczolMmIIdxuJ3TmboI3dTasqiTCpqyxqoThXoBq795ld3IBfSt5kRHXvUSJpc59VrjFU
DodKym/aHMmb4eq5RYY96N73+jHG0EKJY3s/RuE74JJQIsXK7KyLdR7YfLk/9RPElxLmUHpy2tx0
dSvNWIldK6Ol9Mmu3M4EM47OsculT+CnjUFVhdlgqFXzxpQYl+7dIJbu6qic0b5VFXfZ7DWx9VJq
gQe4Nyf7JTaw+zps9ACu/lN70naDxpOCMN4FilbdJEqV6rVvi29p4K6qIG9dPbhCXpS7euVUa79g
ykdeJmRZ+NLaDXkHzj/cyODxC5PpMLvxIMRL0brh0qviRJv6Rd1OOxaEuhrENUQ2fyV1+811ToUu
/JIMhg0sIPOEwWpuTHvT/5R8CTkSS0KGHx0srVTYf5PrqRdU8yDiqb6/1jzXvREZEXrjF8l8X8gz
nm6aLrcYePy47rrYvenkTjXbFiTt0KUIkG3kSUcM4ET/OiNRZca50ppYUv3roWw4qKGmzoQnp/pQ
QftalivOrOKd3davKCe9/+HlE4MjgcKOAypsFAnTDB89cRuCj6tTG/tJqv1NpsXJp6aNwVDn+IvA
abmIa4eb4G4nX3wZbPSqysCEAhfBQ5ZEi85OyRfMsTf3Esyt4dIuk6cQi/wGc0m6ZdS53/dOYzYl
hevOhrEzLbkV8oZ45TKu//KaTiwd2K5kJcMbScEJD6f764IdzgKapdGUpq1YFUkpWUkbV2aSJH51
7WqlIair6n5JgQhSLgJOq1xvwH298kLG9ge/EXWuD9e1zzOzSxWkV5HUGsN8T2zH8oqCfyHIFdNG
SZqFlqT5PUiNp6FBDvJMZ7LE77ouZAsb9vOaikYTX0PKDfAaBxAVdYNp0IBQp12hfOwgZjGNRYot
uVJPL0mrOrqPpfuIEWfjI8/dDGfDwU3BwOacl9NRhdc5EewS9KsPvs/HGcMPVj6WYa7FDH6qoq8/
iZog7LSy1vjqUyV4rl5Rr9SdSs03TSRfC89r77BWwIFpxHQ9xZ3S/nKoCKXC8hW13TdzwBe/cJ2w
1NU61DUkL0JdKhR+60uBfRvkrraSy+hTlXD7lnS1fduiNJhRR0NGFSbMN+S4xkag+t5s6DE07Bzn
M0xRdDX0GMrBzdqPOhTEDuHDqMPV0GMYNUKuYjyP4rY5NnyaebOhnRcky8wRU4wzukRBERBjf9pf
D2fDoeYuXdYqWDz6cFr6nSnnmM7LIIinv0YBQV7BCQqMQbIb7LQCGCBIPgDf3kjXK6nQkoDk0VOk
dmhZJL66yk1u5h33dc8Ny0Uet8wGy86XwAns2ia457J7D1J/dRh07+nd/9jUzV7FPI2kaS+F4EAN
LLvv1+EN+UNjIdhAOEWpmOs+aYHj6hIr80UpJbuKu75VpW1hdkQLdNWPtTlv+HcsBZAdWDTrsta6
RUL4LJNZYESVI81VSWkgbuKWYFZ7bIrcrDBwx4NFWblfsB/LV6JzrwIBHjdVqTwwppVwVmLHpha8
cIiJOcVnKfFsXUn9B6/M7ou20ywnrSMTnE10lsv4sxe6vu4Tni+JCmAylKYrv9RKeF2lb5aZKlvI
qRZRJBTDpXJltA7KDR9+0+V6uMxVFZxwNVs5QVdvSggWRU1cmqiuv4NB4M6oV3xV4q5cyWlyl3Ci
LRUHLWtPuvex8D8FMvSAZJ5vURK4Om5LeaWGCZnDTzil00QK/Rm1lXzlO1au+d1tWX6nLbmu8iqa
FXlotXVZrnM7KNeKXBQGqjU6T+R0VWRlsQHhnJmqk5RGwEWgBzL3ppVAN6XbSJ4egzvPEm33/ZWv
8aW5OuA/fI+Q6EIU+FGh0ZSQICdgGXXip5jJzU2Va+nMtm1SGwVh98JV0CJOKdeV/utMs8S9pdx/
ZSJWfvoGwVoG7zbwA7i4KWwCMZJLEhMN4W33hJLwEQytYh3Laqi3YIDqVGu9WZQlhqoE4G5tZVDk
KmfhtqixXJGqBrgb+dSjyjcl8cpNk6Z0RpVWWoUdn/ltLJt1XSnrrgZJ9cqrw5Bo8pKT+xVGCFx+
sM8ILL9nI05GgR011HHZk5fDxycHdKuVNfg0EWrM2HayRcxUK2264hN1rYLHC4eH+K+EN4vEjwO9
ofBZVEpaX0mgOTlSpS0Fa0Pd50VitqlkIMAMnKUcPXgZkq3WTeZF7MlmIZwV4pWp2b53pYrIzGqh
LhqnE2YKuzjMag4epLoI0bSM6lSPG6qZrR1+tsGvOGV1iAw3gXkyU8MYlFC7MFzHq9ZMbTm4JGNl
KkldvCoTX0AEtP0Wk8zV3bRMjEBqS6t1GjZNKHctmySVKfwqs2q71UCDw1M3ofktBKkinYchsxpZ
4KlNiL90Cq00KXXqOYHZcpPkOAO7xykMO82zqeZvGVu6Ivsmwe+UbLIQUXDvKAqwWs2mWVj3Tgev
tZTafkhyoi1q4n0vpwHV7A1mqTdr2kUl/HSeiqLUiZ3KsySy0ZLnCy9K+aOMw8Sw/TXOK/sKUjPd
hdo5WCdOdVO1rWf42CULUTuNVdMW4pAqje+1zmdzrSp3NBdSpFe5guYQB1FuUjGt7esAF7mvy83K
XdrtWlPSYO5mNUT4KuJ1ulrFBs1Co+1wd4OZRK0qq5hZy5oLThRwJd568ZeYKHryCVTFaFW7XmW1
MTKd+juX8+heJESdk0p0BoQLTdC/byACTR/USLb1pCvEK9PA4GB4dkCAGIBPGfbkVWDdHCSRQl7P
SxYsZVsDvmQ2KD+eu8jKKtYDJmnTIGyLKfh0ymleVtUVzM/VFQH3o577zioJfcPRcm3akOq+ioKb
TGjtQwSg/JrTfhYQ/R4LFAJhMlL739oYCQis1F0XNHWwq73y2o8xuoff6yjnOYXIpw1y22zLPAQf
Fgnn4GgykNJivUEcGQVlki5hUHSEQMlfYIsGOg0YXuaOX92z+kFL+LcWYlQPTi2TV9w6/aKcsXzg
vQdQgyQ1DTZXGeV9qMgTkehYuJOc2gTL17mrE/axCH2YuBK/maoNBNldyU4W4AUJ9Fo06r2XJDdg
LS9jcC8ufKUW15WMN5JoxHUeL8AfFlhJH59BsgOJCUVyx4pabDBKF34kvBnijqRzkhSGj2xtmded
rGNbzBJXemxLKn/FAW9Mv8g3fmTns4hqwUNU5bNB+hRl8/nXyOGflB0GW89BJBJMRMi0/MlE7KKy
riAm5e94pAhLC1QH5hO7+8oFv8VeGqwgFKBalVPvWglCfmWzlFpBwSeRWxmq6Uqq3Q3YiPmaRm46
cyn6wsKi6c2NBbdXFfimP4EGjc02c5FZt7anZyKsINCTQ4DOd7KrLrb/KuUShJodaSsKIQYb7OtV
XkqvWVfw/fyEN6wphSkUdulnEGQd69d5HVHBHcj+DmGbHbNM5foKbCBw3KHKYQsPlJ7ryAvMxCni
jdY592AhfQcfAKSQyAqdhhAG2wyHRPMVi8sFeJtobapUsfyyDG5BVNmLlIuvAQ+atcSWHi8iy5Py
qwC8g1bCCm5KoGH1AeAbkvGZB9/WXCOQupOHErlpIP58FcRfPbYAaRCumqabF3TbxBrWacrnNJbx
x0yFxBg7MXBA0KpmfqD7RSV/ozCtBmVoNHHkGCmDuSRsMDhrfNcoXY3pApKL9CKT8ar7P4R9WZOj
utLtLyKCUcAreMZTuaauflH0tAGJSUKMv/5byH23e9fd55yIDoUylZKrbRCpzLWSm7fkQlxiRLVf
qgi3bXMxqh7JhCGQVwTwRKywUUR1XuIPWwIaxoSgLRuqCyWsPtvji1JzvsMpI41mjwyxLKtm47G+
iFXl2/HsvMJB8W9VO/zqSJeEQtYrgt06a4AbCQi/FHDqolkYI3I7mRfpfCvxpLXxRHWGBxkmAanz
JM3NOsKZwNtZSLwcpmD6C0gNO5qxEx+on/XP1K5+ZZ0QSVu4LJqrbDw23bWlojtOqscmg61w48FN
Qd5qQ3tzxsM7804osxQcLeSfI1WLZMTptHdZ8UZcxNSK3FmNdjDGJRXZvqqspEVW6OT2f7WI5V4K
eA+RCoL9JMph61LJ33gvDlSW/aGevgeFkSJiNonNmBbmWgKhF7EpdbeOCszEWxrHJFHt1s0xpc13
Popf0vXxP6y9MxXcvbldN+58ZBqHwqgvdq4SnVCpOnlySYpTe5ACEBfK6+DlcWuVN6Tc6r/8FM9C
cq45898raybR1PZdUpn2eQRd8Xmysu0UNPw64MSDFP6kdtiWytgesgHIlyyIvNrtdyR321XOTDyM
mzJcMzzKk15l0yntTLWdg7C9prUw/4d/+Qn3sDzc8PIzICksG1F2HEc/7cN9SSdcdW73i/gAJ/Fs
gtuDKHQchB32ULgMFySCcUG2G7uBFxGxFBkLYqWrrHfaLcnnH+WYe9uCA6bGPCvbfLX8wY8AZgj3
nIWxl8GPx/PvSEe7SEjpxNji0pNpIQBGquGpCSiJbKdxonSYgpWVIu0WlMN0NNuvCJ/tHJblN4f3
NfLxVXeyQIXaIAD4l+sNwYGZzrYYmLP3xhowqVHxj7Lti5WLG8Ovu2ytP2soc28zZq29dd2c7wq8
qzkZgi2O3UAWVq3snjtmA5XUv5ReRvdjNbK1WQVpnM3VrzFoxZqMvdqmtO8ivlzCVAIYwvrplBPv
quZGAor734IRqC72j93SRfRweTagfCxKk4Ic6X+KHtp5VfAGjvvPomllDBAUv5SyuIVBXhz8JuUX
3fSTxS8sd1hcN0Gz0Tptq3tS+c56sMI+/jQwikHt+2z68kk/jZKfm+H5k5ovn26n7KjqKUse62uz
1mAOAHKOcf90rbs3Dr7ctlPG/dMfA61RzTtbYV946HSvAnLxhGftHxMeH2ZYzTaoLCPRplqfu6o8
ZIEstmUleuT8MjSKh0V0lz93tQFFzd4i+tz9Y1rm1ALXwufFFlkZjbEijRGuOjn6J2IWwUn3gNS0
3W48eax7BnT22UllcBR1K6Jg6OqNl6mpj+w6C456hAB/dNTiBGDKRg25iIBx41FoZMNra1vvc9im
N0BPxrNf+2bkG7P5UZRhG1s9t45zGlQvTWEnWo8sOtsMKmjg3uXWh01uk93LLwTwlH1jSWOlrf5l
VasS8/+4cO2lrscfbt1y4QJrjXqGePAilIqwHsb/CKOxurY4zpTlT6Ad8AsTOs5R19nBiQ9yo7Bj
J1qqmZ2Zq8wuizWgVgpgSJj8MTKw3UgLcVepycTBzrWDELknd1g9jMc5De82bcPL48RopDLabU34
wkBNdtvcGtXZmofgCS+nReLD9+PQr8InrapU1R5cjzMAY4PgyV6aZiZyUzKjXGmdtuMqALKXkG6r
dUORJiUC8ftAVl5SLZ6Y7j0arSNZVm0QqUwjPeDbopD37r/N+2PY48ME7Day2Dl1P6//Hz/u8emi
RWR4Iqt/Mw2V8g8FvqNkNkfjWPuVcdS9PG/feu4Z20/6cTF76ByJ1FeIJyhOtACQPeZ/shvctInl
QLzVp4G6FrSP9IJwi7pVgL82/kOpVyTAxuxCAGiyznMTygc3ATaFJXOYpC2X7cZQ0OvBYOS5jEon
9+52jxmA3TxRak7bh+oxTa+ZuducPgPWZR7hmQKYbajhTdneh7Ng3vhIVgoAg28EW30M9IDYUkCW
rvAt4FoE4mswBfOqmCRSi53wj1nr42DuUvIRAqGh8/2kyJrIyMziebQHvvMFU7uKZauhEPRi03nX
BH7zZrRtemkK9VHSWryxlDfHTvQTwFYQuzzz9yWXdny3RVxwK7uZrfkyOsi94R/LvBZxVnXD1RmZ
3E8mmbeNZ+TPQw0sW+UX/k8z/GDB2AJKZwGLaOTzLRBzsO9ZADeTO0tgu5tvDQpcIZwpjZ3Weayd
r1Me3CdoFVB+3abKRLdKUzbf9Eo0dZ7Cps5O2qIfa/wHgW1Zp1QMMQkZ4GGTTOXqvuON3thHPgX8
Y7IEcvjYKXWjRx8742OA49ni2QCkPVSDXuSxoT4+6aHT1tbfy9Odtdfh63SeEc5WIa8iHd6+y0uM
e7I8gBktenqoHlFw61+C4truESP/tNxjLr6C4venudaQ/Y+YubP4Ao/wBLZc1CQDOR//bLyRAa/S
+OeW68iiRUCVtz9cme5tkjfHoqH2phPs1yjD2YRj3zbHezcN31WD0xF2SvNHCvB2jV38zcocc00R
CUva0G9PyPO4q1LW9kpykSV+B0y33ZL+NI9OiDCLvckzM/hSWVW16xE0WY9+Fn5RbvetoS25FnVa
PKVh+gF029N/d4wWKPDn/ysKFuKdBnCOEO/4nB+wQh7Yo21WPwgb3Viykdwop9HMM3LVEiin9rZC
Aj8uDFAb4pLUT/BYm5MeLQciD4VdAnWPN2ZvuMARjdOZJuMkaKJ7jTMgqjADj7HoAfwlEmwOdHXj
Te2KzJN5GFKPAptH6EEYvUwUV+a2r5XC269GPHKRjH8JMpHGXdi4USerLM7awMDnenl6TAkaAIqM
RPe0bnZttu98un2oHmbatuN9CirIMteQy1p53p/TKRevcMK8jR/k1WZmwnhTU2nGhUvbgxZBFXo3
jNC7aMm0V2KJuoaj6Vw7MT/BH2O7//4zWZ9OFcs1GeKChHuAc8XyFsVP0V9qWObYSM/4nhtes+0q
46tT9NWTbqg3FsApsiv+zBDohrw0T7lZ7bqJVE+5x6on2aXlhXsINhqCprGiKbnmQdznPeKcXffN
Gwx60WtZy6qB2wFR58rz4zO8HL8pjlZHvZ7WG7l8Ta1qpbiN5EOTIkQqaJh01LOSmql5U1Bi3wpW
ZnE+9MO3QVm7EvmLv4Ji2FYFCb7ZAwmj1AvT54nNatNbFU1M7qt1L2WAM0d9fqAi3VngT3Us/idS
UpLb8sLjo0ZKTiGOM4Ul/nVS3imziHNMQOzPAfoVCEwjGDscQ2vETQqriJuJ//kJniGuuTcMMRIR
6laWojvJXJ5zbqqbVuGmmMDicfhai1Yf1hugCdKxXonJJ0ccp39VvKmvg5OHT6MTPA+4q75I0s6b
bsTTr6Id+SKy7tT3IXsey6y4yCGoombR9zgFrt0pKPYVnaaI8SJfAcBSJ+4EhokajNOjyUzyW5Rq
fKW8B9TsObN7JwGc63djU9dJis4LRUTT1t0XXrHSOm0yqdJJsjazttxEAlmyunu3f0i/d95NJaZT
KUzgtxfRMJpxI52JbBC8dd4lHpDR0Ffp+fecOhXuzUozss2GTJwDR7hxgf/Gj5acZrMxv+ZlHQ3E
6I+97OpnpAFus8mqr2LyppWXG+7BH9T0Cg7ArgT08KsDEOLacHi5Rw3E/AsDGl/blxn4TDNrXDhY
mB560TL5o3KwhwLP1P2vmDVek/TPiJvr467zPQ3eQBJmqY34z+cC8gmNLDtZf8cJ1oqdJiAXa2nE
nI2xKk220bqhayQwtaa9kwGeEw+7DMS1hBb0KAZHJQEQAVHnj9Y2nbrwHVHJNevt+RsLyxax+yA9
ujWdDs6ETI5hy2vlETyQKrL3sxyRi0WlXBZue6+1oodOD3gzwQ1c9CeKBOFVyDCPZFkjImXaOBqV
DtgHQM0NCeiBLvDXoFNoMU0bJiIipyG5d7WWkNam8R8Guts0gD4yNu61pJbV7tbL7FBKBKcoJ0nv
ggHpGrR5dscs37UcLEMgocxbKomKqtlXscf8acPaOjvqhsLwODWViIHnq1YPne4Fy+h/1Dl84Akl
Lw8rbQqo6BQHZh+usqY1gcTt/LVhCJPFbuGLqCPU3nvLYYUuRxnSqE2LwNhZqya/qC9GOa+cxUCr
2r4qDsDnFVFuU3a1/SVRhGOZU7fTh5BFunNTR2y6hkwfWZ4lNtypF1pwF+hXR8TaDD+MBxoXz89D
RZ1bL92b1oMUMqzl5Kd7Ldo44bC5/PBYAEJdF4Ws5gnzWvAnpyx7UUvTW8Chh+r5rslKBH6KsTlk
RHoXXpVNknkqscdO4idAY7j4bYpsYIfZIhJZ19Q8SGa1kR7N5h4gf3Nq9kaAvNjE0vwMtoY8tGNR
b1XFu5s9m2GEAyv9PiDnniuX/iJEvAOZLd+HdvBW5jJJZEYbk5SwDcJDXQXiH8dBSXf9Cmeme2MA
jh7rrmNSum2YHCNAuYSzwgudA4Axw13qKm5umxSc0cAodxriWPWI4Xqg+2w1/tEsq2EPHsgBqez0
HU4EQsdzWID+GMzPwPWcq+Ugn9LKW3NljCsX+eWDN87+NXNVeLQ8A/EuSKKp/avuBYgahmZNzkGR
A5wXjBtuThSptmXjDfKp3yk7/9D7rlfR8PeAlst5XM1TYyef9mfw9m5DNyJAzPIGz6iSrrOwHp6Q
nKlXqbTz1yIE3lnxMvtwa/LT52bzY6ynQx+UNI3C4cngcx93HAJRSC3qJhCkPDJK1qbfgxiodYbh
0XNdWV/y2QGmWw8YXWifG9Fvwyo0j3Sa0QSlddRioIoZ5M5Fli1pd8Jvrne7RXUf1TJuD/M+Rdvh
Ervqpca2uOSyqFdWhnTTzMz+WTcWEGpgP91IDSAmZaJYDYTLrR5L66w+NVb/qqWOVv2zkOy7V2Qm
ctFAwjSBB0bx0oSCtasAoeH1Q9cRblwGikxw2ZLjQ+9zfznD9b/wScbFNgVOYNjLy3hC7HijldrY
rHq2l6w6c79We/Ahii+TEyJFUQICCqTRtevYd61mucu3vETMXYs9LvSIYTO7kIoGL6EyVlqvAr8+
AEzOV7YVFF/4mIFTCrruJrBSHPtIbX2tjSZEZBEbQTVO4bWpSnCkrFB+oxxodLBY0idQgIDed0A/
nsYebOmpz1cjNVSiG24Tp4ke8ojceZwOIl31i02ph1PWdAkntkos5E72XWEba8GM6uqHRhm30sh/
qjn2RzX+ANR5jF2KPCfy7wQA4w7PMF74b2M5PmnL3Dbf2BAGr541TRujoMUhzMxPa6WBy4Gwaq7+
MCOPU1i+QOYfXXfkjoh0d3TzbdN06d7EG40T0v/oEElHdpr0ez8l4lWUllqRYsh3PdCOrybNFTL9
nCDvXsrXegrwRWattdajYTnguU+R99KjfiD5viWVG2sR2B7z4FqjEWkx683q2PXwU7RY4QfzC5fc
0hlQA7fqs18hKM0dHdo0MilCF3iX7FdGqzTOraB6ntvWWHvUorg3+vpgBFm6G6zY7mKr4P5ZTE22
HsLafnErhWSK30yoemAmnXSMr9x294jwpS+kzYLr7ExrePqsjWuDf1BgKU62wbKX2kQ+3gMPGnXE
3GoPJPKU1B6eMFN51I2FuP29p8XO8svjsDQPE4OScW15FUJBKp02VoWIO1iOiW4QB1aJmzHgH1VA
gHIsA2NrSLfbOTg+X3RTh2W+7yv17aHSvdlAJsvNawu1Akq1yl1n+lra4QV8FP6i/FwkWp8uemYa
F4NPz2MvnWQAc2UlU07jDFiSM8Kr9Vn3TF/W56Kffo9Oi6h1ejQswAgZqJy/uG3WxPZkemeHjO1J
AgcZGw1gG7004rkh5ceUdnLT2mW/9xphPzdO+s2e4QGDNbnLQiXP9cTkWfdsRL9WOGSTGJEj/E5G
gGE9EhAQ3dvUk9iOoXsM6MnID4vI8adqqwe07r6CZ+fPPly0rWu3gGS4MYiq+YUNDaDbInDu4tSm
w12kCFxHxGiOgxzpoZ7llKhmEIiP+Pw6N/2AeKyJPx3H5Yh0I/J+ymcrbuUecMLMeQXlWyBCV3qR
/KdoSDJs6IQgV/mNBjUuYlE6LyYASh+94yLzV4FY66qCbEbQ8gGjMNsk7IBzKgKzeQJrwYlnINlW
bp7VW9y5xaUP3bcqr8y9s0hahVoYxaXwOxaTjslN5QERjq8Fw2XGxRovDMEXK8UpaEh2s4Z+3iri
mxswe7uPrCzAqiLdi5X3/rExgY6xS9F/KL8worHLx1Nuk/lZ2e4pLIMOiLi63Iy5DQ7FMh00lsjo
K4ayB2yr8esIUCBTtcDXdeNnVXjv6YFaA90fNqhfka0qT6wto3OfbZdt+qJX7wXuz6QE6Cumbqbe
mTM0myEzgvsofkorasXgH/WoWbVx5ZTBi6sEvVYC9DY2mafapAyMpJpegdVlp5oA1LxIWqWbqvqY
RuJcXPDlrrMRNntehFeTV/lK2GW9p6Jt3+zScyNVSj/RYmGP39Q0LBlUDFbU3pmmYDctBcY69cfu
2SwJgESA8DkNIcd2GshxyVj1kVi6WtZNPow0ErIt1g9DPfBJ7PzaAUWq+WO9xyKfbP9tTSUAjDUH
JAhNkM4unZ3mO0cuJRIQWOHrAn5znLusXJv8fSId+al63FaukwNzJ9qLyAvjow09iXS7A+DKcrX2
gzklU9EgDl0P1saaTL6jyO/vRqsqE68BRltiF/maeuwiU6N50foc2Ka7vrKKiwc/6Wb331SZZ1cB
8AfKt4zyu/LE2Wdj+ubRFs56hTNYi3z8m0T8QRsYpFh2f3e85BOzjmTuGtwfafu98vJoBEXra2kQ
dy1ZUKPESjHcyMiAWFzWDhj7mdpl8zymrbN3O7/YtLjGP+a6j7WBIw0aj0hyIjXn+ufGAbe4WmYO
hbvL6nyIkOhDoQYGSrTmRetG06A1Y1r3HgOf7D6J2ljkGY8DMiLFvPCsHwt8Wu/xGTYcehDU5maV
E5NvvHoad62Y1EcgN3Xf8a8tccAELfAzMSvgXxHkiXvqT4iFOjOA/UKstVlZq2OIIApKehT5oXIM
M8rVJJNx8GWSm7xNHmK/6HhgdHBwlq6W74Z/T3nomnocoppLuvo340zJHICtHNyquo5QtwJXAUrl
vHQt+5E1XnVaCue8yCnwYj54AKYY1EFpDDyyMlRWKVGeY6He4uvxVh7J6R8hp2DME5GT7B5kCkJE
3libv98jSI8Jd5kZadIuxubcmCvc0tnB6M0Y+a4OZWjs+Xdv0RkuE3+5ThMDGR8e8d4MHEuWRouP
pk7B/1bWr4fmk9Xsjl48qwLwXRwXG1m3N75QxCZQasBqU91Bi5YyXDiXPFyFIOm/EBlUoB8ZH2wA
L0U4c4hKOYV1Mixurow6rD4KIQ8Zp+TnNPpvDkmHtyol3tqVrZ2w0jdPXS7MVYviS9HQlMbB9ksQ
lakFLLFDjAtx+9/NCGRgNODUsiVWkV71gDIGdTG7jRYm5lLAHSYU+EHQ7gD8YlypVEZOavJfljo0
WVj81efZr9wMkOsxOE4F2TyfMqSmDnIeSkA7huYGhl4Wz3hAfy/GAhaYBB/pqpqQfDFb1GsKK2+6
dAR8amd011YuNxkN21VmzOq76Dcap5KLwI/HUgD4upDbLFSnmOq5fnKNYohst7K/q9m4ZIrTV0vl
7tYzXfiv3JKvbkBvbUWar6Pvvc5mCegc76sbAF1wFIRTbLWoBwzZ7kqUJjhrleGXyGUjLaacd5yW
gQKwmp8Wb99lSVHzwW/VxgnT8WDOfL7gaDjGLB+rH26dBDMXP8teIGUbWvypoIbY409vtyHSxy+Z
YnmkTdqJAMBjDR8+6smsUuHT4xzawXHA427V9bP6AFR4pz8XAXFcqPBRb40nybqt6HAeyfy7qYFT
Tsq0R1WB/6cPg5EhmMRAdBc4NsUP44fNNCBdUE8WjTruPeXUZFs2iuwNrp65asas3N1FoPbiIsN/
QouzxaqY0WI+aNHjjhn1rRkmCKZlb8AicVQ4Amhbj+aKfkFA2j9jK83fcAw+N6PfXe8LIe2clim/
6YmWQ1AISpVP3TTG9+d2Ce7VwA0r0g9tresGhhyiJKeHSuvBFRsEoskKSEMc+Ji6ubLLtmAtfrNU
DxalANhsXxfzD/Bn512HemGXWuBGEbWDVORksYjzNvw5IeVqTzUgHMJpzx0iyV/zyqtQ/Up0N0qX
g6ABximhQ5WECF5sG6tST4iqm7EJ3uUK8HO6InQCskWActyEHrvpJuyKvWl25fku5S3itMQAILng
d4PA8Oatw1Bpy1d1lHb2wfD4eNINtVWBqkCLPIVf+plt5jalbzXAaskA6FLs8jl8y23Ase3Kzzb2
IoYD9WNcXuFej0qn+NlUbnDWU72ijzoT4TIEPpqbU3h3IxI09rFx+BzpOXVKil1VVunaVOkC/HaA
RXHlcain0NpMjS/WI3anyGFtYOFUmLdHk9UozqKH6rC2Im3v6J+gnBognYsSxb3gCF2sLugPzCmf
tFR7qbr8U2/aw+TB94OtXRSDtnUyu72bgbr5xxpar1VjPg1HhKpea7Nc68MQslj2uu+QUfbtMn8f
5+KuL83RXpO6lvtw0f/TXut7WdcvMsWRgzgU1b86kKmXnl2CZW0XKFlhcATLx8mYd7WYsTH97XR6
qGAH+oFItCpAZb2rvmQlPShk+PaiEYZEemV4/4/unR6wlferaYGze5jp3sMV7PhgIfbcFVFLviBo
MnwgAt7vqMfCtb+IWT5cEB+FI1Qw+5S2SPVovcNDXNhyxrPNJNVLDz9f4ryR2s6rkZU5ar24KLJQ
msYHt42vkvbekxM6/JyHEgeBRU8COHI4mjcIaIX92q57cgDYnR5w6SHQ/Xf5gtbyi7jggAdqvif8
DeNKbYGrHPUOdAmEhplyMw/2uNK60gf6dWZdu7ZEvwY0w77KUXrPrPCblRdKscXX6z0jaG6Cz+Dw
pfab+6xN/p4wguOHozIDby80y5cRQOTZ9vMnvLkcZRAk9sS6ZC/MGMBBav1DT+alnpca6bn0S4pq
G+V19Oz6gKz/oSoKlfQpQSXBRp2mBZymG3s5eHHP/0KHvt1rFVsOaNnSEAS1YtAAORI0SOEZMzWi
2UincFXVnXVw6Hi6izpW6PLmlDfEPmhJzjY21CAQKIVCt3CC6LNuwPN7d0YiwK4P6fPMrXkN591f
y0XswMc4uo3x1eXKl3HaNBt4V9NV29Z5GMZs7oz7ak6+xJ195qGkkjCeHbu3n+cf42ASGRtTbUbE
zfvDqAZvA6g/2bvsrQJa5S+TomRD6KkvadakK78iP0neuiublThe51whieGSs2mx9klWrnyyMhBA
FlVV9TiPLxZqVP5ZD2qzRRWAtYESB80OJ0AAyvwFRuaTOpOr3MqfTWnWOzg0M6BmC+xBD98thTXP
q9Fx2viPmdrIS9OffOiMeERY7SZb56l03enLbOKoj/ARasUtImjzXwtsXtc2n+9WlkJMLVBgX+c4
KC4NfBpcjHMPNunfuiqtsj0ypALUGeUakVnMUW+C8DkyuKVDmyd0JFmiRd3MoNggrVTUkagbuMJa
aRVGlm10lwORQmLd1TMViryZzU61ROyKrG9vqchQhsr1+58ACqFj99/NwgQYQDrtRdFuOKQWHk+o
pQigXW98RWqi/2kz+0C59VQWpnko07JLt13vIYWeI9sfVDI7IVYHh6rvwFcZzGFty8p57UHkLwvP
vGpo+AiJL5IeG1B4Qo+Zi+Uy1khu3cf+/3l6zFqIsX/Pc8MCFOOMZ3HLmzZ2xgoZtYl2e1CPhy0e
A81z7YQoRbmAe4iRRi5igoyodVfm7vcBKKFo6kr7aswSWFcuajD/EOAT8M2a2fnepctPbiKW0fc5
PwN0acd6wHKymFg4MckBN41sM+eQewoXqPDxKFzWLthwGVMjf8sshE3swap3luLGEZAeDqfX9Q5M
lN6hLfrfvZHUOwqqws6pywUGs5g8RnXvMS1zGxNlVSg7w12PRuGQL6lvT8Dq8nE7hgX9MpZWlFVu
+Q2PKbW2rZIfCLbnF3xNV4KNLwIrFIUWGdC8VGaAavHO3IQgULwYDDUujaytUPgQo73ZoiwPwhFO
5YPmJYI2HjqH3zxUmXpBuTgEgk13Th4rtT5IzPUyFfZgDTgy0XTFMgydOO2ZAWQz2Iuao6ebPiCO
inT3briw97jB3ixcSduHne6JOX0C9gzA4ka+Ydtv/5JLzGH2+U+4vH3U52Hx0hA/BZy0Q1HUMTcT
N2csbozxzKU/PvV+OT2NhYRLBKCAVunGG0VsZ2130RIi2OPTfVRPyCQ8hN5U8WMN8BzBuBTj4bFG
DgpiEmbyTatKbCVnqxkAEloqYoG17Cf9UjVLLc1DLI30PTdVDgbNUlhLD4DsbaqN26OIlpZ103LK
UbMD5Idlgc+r/iGzPL0J2w1Ql80rgdvPgBj3DfMN9E21JsrqtzRV1ltvCQHozegdxGwVe/AhDRTt
BFIpq/J6U1RZ+Zr54bwtOmKtMlIVr6wS9p5kso2nwSxee49nR1I5MrqLGYp12GH9qiVhAMsKYoWK
55CLRDJHJLr3aIw8QIpEywy5rOBu2aadSJhS4DI3nbUmRvdCQw8021QNr3nL2oMcAxCGF5ERr0gq
u/IiYZbja52hIiHYgiiLtIz6oxEc+7EoooJ4w+uQB94JlRV/VItUIdxxZmx602NKFM4lzJurnshT
6lynNEv0WOHm3pPwjY0eq5vGv9EUBfeWVcIKTzxV/dJDo5vxVwu7UQqqYcz4rvJL90XbgVwcMYmI
qP5sf3BXSLMHK9RER6nCjlSvdJj23EOqEhTy+nXO1LtZh+1ZjwUMoFibjfyoB3Gbl3EZSnbQo4af
1ysXHvVOi3WPOEE1jubGRWlSIpsgqWiTn5p/NtO06s3BOmr13MkGEWp3/m3GLMRhra5bdWlugxK6
TDWZAZtZzfOusOXTb1FP1ON6NuuYuaGZi8LBDcoUNmQwD3AHEHPCIxuQHq9wjk4H6oqBZPpKUQe8
a60chKRAYWqjIAeu2JwRXBzs+fRo5jE1TzZziwMQfntrkfSg1vMJ8W8USgvldpjBedXKykIxt+hh
hPh5vgaVYXFojL/6Bug2pHyBW/0/zs5jyXGdycJPxAg60GzlbalUvnrDaEvvPZ9+PkJ9W3d6/pnF
bBBEIgGVVBIJZJ5zstcgVQ1WcpJN4AOT7m6iHbJ12ia9DaVl9hSO9ixL+cdHXipKlJ5sPuzcHodL
bI/dUg/94lCaUf0WljzdB1f4xGPoVnr5NMVq9Ch7ZpusJqMbn9m9cNTIT/EsZNxXZb6CPFQvwkkx
5juWeQ3KeNyMYeqvIjcKoiVbnWxldHmOci3fuWVqk2n3VfJmt75WuZcgdaZTaurmVa7jFDzAM+Nx
mtfLo7B5EKMHAJuXkCZocdNhjJtf0nSzTwnSnYFZL+UfIW2dk6Nu1fntOui0fKO5vcmuiXtkPPn1
xZ8QTTI949zMB65qbqRdQYkxQNrgLF3Nsu8FHNHftrubnPXHV9pTZyxP2qzw2xbh+MXz0PXTcvVj
CO1mN7Rus4mm/mb3PWv6cKqp2Qm1bDeuWYYLNirBySwjOOllaW7btOueRjvtnwJtFziNeZUWyGv6
jjinsrAn10uW6A2o5JREvVd8u3syAfE9apz/b6MAglCkCAN3KScHafyzA1i7stoxfmuHEoZMql+N
NonR17GgcXCj0NLQeQ2+SmMdOu1z1dkkX5iQDYQrcqs5yjGL/f7FVcZ3OeYTrj3rep0t2ibUn5xO
vPlT9UP38u4lKn3rubA2tdK4zZLlXhXXU87mPGYlNSyhOG920rVzjGmLZmfNzYLRdPLc05919LGW
60Qx+9U+REGr1vSLMZ+Myvm0VGTGsxb1xln2fLUhFtQM/VrJOSy5oVc9zP5yMJ/91Vr87U/8tl/L
Qc+YqgcbWQM7DQAtJR7EOKQhDlYhUC3vC/OJh5T5hGqfgJrm5vumCsRTpun+ZSzCnRyUboE2mKva
Jxx/nyX65xwFk6ucoxdGu53iUSzvkwatenI8PTrLOZ6SOwdnfmFzfs2/Xlh2/Sg6xVX4almddqlE
VUPUD7w3VEN/uZUx/QyMl1wxEgTIEOCiyO702YRoNw+TAfiIx8ymrJCWj3OPwJrCISgHIXkN7bFZ
9rYj3iCy7VAkWJblAGt7biq/h4GhgJDJ8iR9pi5P/aCH4iR70sMua3uBVHyzl7PcLo1O1eh+gwUt
cpbNOTLHZQtSy+73iGIVCz0O4ofOGfR9ancXEBGDCnVybkMP1qimfkqPmwk9nvhB9uHCrkHGqUdt
Nkm7NXE4yaJyWKl5211yo+YIksTl51Qb1apUtfFQ14b33lcvUHaLz6lXvV3fNe1ahHFJDDKBIhJP
NbdQRV2WblE85XNjeqiWB1NQ7KXN0DQCvhyDWsd/QhUmf/IIwoLuyLuFHJNeBXqH0BTKs+g742LM
jchEt+xFE22krdZQuEZT0bjYgX3l4KIf7qbSaM2HULvqNfuChZxeABXnB58u+UVDMPkxWbE4yUZx
XEJd8jLvSi5z0x9XMHbr5d2pHtrf7uR7BTvQf7qB3+4HMrN704u+c9/4OaBZS9xzmk6aF4T8gvPu
Gd0rGJ+O6n3NLHtLFUfll+jcjeKrJaL7lrFIm1Q8j0HsrifFtk5IimiHEFnhGVbtX1EePETCB6cl
VsZQ259BkjobLRLDVpu7Csk7xILFu2N49j7qNH+dxyTZ8wBlxmTyjJ1IFOPd9bNXCHfiUR+y6GUi
uyrNdRxERyXIhqXs+obnrtIuNf/PSUYRI2QwVaC3CE4XWvDNCoS+KprG4Ncw+hc/8xd0ig/OlZ+m
Cqqmg/z6VJbeSZorDUGtsaqQKw+T8iOLrWFRDL1FgnkI38jE3GYPuk4Y0U7bx8RJDwPJmE9CMQhZ
ghPaJMXofxpj8Oj1YPIUbqMXwvglyrLYEX3VVvww5uCmH3yW06aPRPERwJ9nozFFqyAfKH3Qmdoa
vOVJ9QigdJwYz52mh0tlzm5XPSGgsTOiM8jZ+IXHy1GmuVFC6DaT04itTI7D9lr2ZHneGlDvx7Go
/JV0M+DCwAKrsotZd9p1HMWHXLbM43SNEjBQpvlV2rXTeuVnnSDLbFtNtJaZ9W7yPsls98Q+65o7
6lQi/U+KfSqUcCVAB+zr8Zvo1GhcaMb4HMWBsSvITebbQHeCXQYD6DQJ8ghx27hbFQkEaA1N1zw0
HRSGIeqPBFdhFP+25eG58RMSangIs+s27IfjvWKhl1IVOXLSfeoiNjIqF+EmJ9mLDXN6maU/5yGn
69tjnkPrJkABtwbC2imvyNOHLWw+D+UGvl158JE67veiE8oPz6uXJCvCACZ0vnH6avyO3GaCKmMv
3pBQDWeAUQk0d+jWfThUz5MyjChKlygvzt0OuapHVw1Wo6Y1hLcN0Joz/3gdGJ73UOhO9+wDreJG
/hQOPZ0+LVexgdafHFOCYjgHJvJJ82BQx3jE2o/YHeNTDKVgw+uS1ELMY1l0nC+mMjUvRatqNxCY
PpS/MnVMn3r0hI42G9yVBIdp3bDJOPS/a1Vd7NC0AfM2GNZnlRNypVoSv+JhnQRojHFr/aV7wYig
W5mgZIrs76o2Ru7AccgmaLAPsoG+ASBTXuLIZT5a9qGcm7/H/+V6n280s2LHvS+n37pVQ7ygzPSr
0xI3Goq4+2qrwEJslcIb8YNTIrEIUDu4hK4SfNXRf1mUnem+VCUyYCBh1AvhcW3rwh9FiLyqj0pE
PRVI5smhSoV3RXm52wYushtwk72rtPWwIZZ8l41Nh5LPAgYD38MEGdqsmMptC+T5Y6ysr05exo8V
FIbnLDW2ATcITqvttIwnCyQy9z1r3Q4EiUAxtCdPr3vnPBbAGFxI5WIkAZmB/XhqAEns1EDPd+Bu
lKeg5zdUsG96NWLN4VdTp+TWvOp9Kgb405aIz2LuKi5FQpw8fEX5FohpZz9Jc5MNkLqLNFh57BXe
ecZ7gPKNbidHHVf8gqTqPshBaZLdJu+Ps7DN6zD0087tY2dt9q32SUTs3HaeeNYzzT/bQf0SD469
yNUumkEOvLiuRZs2H9y1PnfB2FW7inodUDPpQkxQDopHJhyd5/AVwQz/QQuI6yviM8uDd1WM4qWu
kewBK5avaz6AF8ObkbR2FSy7WhEvDsmJB7OIXpMezQW96YeNUhmnVtjtczcjPDN0WgH4RvFxnEGi
iCr7+ylRY9ADjEq/qAmXFRvAq+z1o45IYArkEtL8FZBwcQBnZz0GQAH43tbDd60tOV5k6RfPjII1
e3u2N7qjPrSF0JfSo0BcXcmj7w1Rq2XtkI/3JlAddmXrqwlpjK91i4KRMj1YZXjyqjr7sCMtAC0W
twdheOlHj8xAz2PotbWt7qEvAnIIfBAfXSK8NTtRfWtUI8VhfOIjaF8jJKEBccm7YJ2UfM1DHX1G
2zSUhwhk52EoeMzw+xcvqH35C6MsiquJTsQuNRTl7Pba70ZNyieBNOX+bm9AXibm0OzHrNdhIAzD
pzLllxaM8y8vjVeVpSbfs5CInlUBdoKDGG+6lnOiOqj9EQU4daPqqfXUFDrCZ+iXfrMLfRPpYvyF
MtphJBrzpdbzaqmOvnsSKN4slLhqFypk47fQyKIDCrXjUnarwLK2YFbI0s2jeoxMY5B6YgM+rXoj
cZuvbEo77cZ51NIJGFkm2hZylM0QLN6G/4RCcOJtAvOal0V8lSsVLRyEvO5fgOmML6OBUMG8om7o
2c4rcuvSDsNXAF3tL8/Zm2pT/yQZnC6GWCteLeg0CJeZ2TnVCO6LIM22I3HeqwpccjkGIv8aO9UO
jl7zKy3FvifQ8iUK/GqZhdV0jfUQirOSNoesQCjCVOMc1cdWfzXmVK0DdfOnRVWceTa3ADT1YvWt
QXsKMIGb842DIY58nrcdkPN7FC4IYD2yN6LmcwTG3x2U7AXQqBbuS7upjoi21sS0RhtVh8iMUXKb
Gzl071p6CKjKQb77X3OyBFaFVrrKjsdH/lDNTQ3mZKVVfbei9EL+QHwJCJsc1mon/tdIyJmOHTs+
chRWy6vLSaJBKMzhWXxrRO6zO+qbTdkn4FXngR71LiT8a/0T3Whv38puFUXOscoArM4uqpjm8jhe
R/JFC49kxKt8IS9nZTwupwx1IK97uI2UnRceKdVTBht5+S//wLmMBFiurllvQqIj75NqZGdyikDK
5m7Y+PUOmTnClV7nv6O5Y6wImkw7OcqTulxMeduf5ShJdQSsFfVZjGX5PC85NJryJpcM2wnZmLkr
l+zJfq1k12d7c1tSdtFK2AqztHf8BtVD3RCt8qFjodWthou7TV71tjcdRF9RlEr2742cd+/Kq7uN
DcuudpszGR4Tav1rg27J42B0zmPr286jA5crsfLpdLebw6Av0gTMhPTgfOs8JjMqsSESS4bqn6l6
xUejW12/kH7DwTRIynJ/jrd90Drnar7SnOj3lbRxVPo9+pfffxoFlODc1ssT/+xR1CSOdfvQDPAJ
EeSFIYtolWku5aVpTuw65OXNQfqSzNMXgdPVt6nSVsn58vJfk0iX2IdCE81qDOwUooBS7cIOoG6a
VP7jlPo+nA2NbSUVSdjhuiQf/wyMse0/QCZfSre73UWZcs39Arg9oWpnIYcbUz+DKu6Pdz8l0sND
HY4fgxD2vvFcdWPX6nDQY3c4dGKuCCb7k5OMByR/PHN9HzeLjHHpKo03/1tfN30dXCAgUMSPF5F6
yZxs+urnVrVWk6w5BGHYP+ta8yHtXlUsxDgOs/JkxjYvoZLUNa015ZHST9OaL3uzqmpLYdsRGPWO
1KOKaPtA7ZWpbKwjKMubt5zC5tK9xMWL7JD7Y1YvlI1LiussbbIxErDFQHi5q6iBt+iceg6ezixZ
xMQykyBP7PLLypRD18dQU/3x1TPS5lqoenlNivjNLIrxAwUBRPo3VD1TX5vXyrO719rrDK71uOte
Jdb597VlUH8h9acLNG1nGVm5vumNQud8hXowkKWfldHaJz1Mhhc0EQse2JyewsgbXtjq+ruWHfhK
jip1npzryf0mB5PS0NgiHcElJO0ynKqNZvgXY+xANJqle5ZN2pLkXghvbLad4kaLW/8+Lq/sst2p
ZqIfEMxS221Dca1VkRFddaOiO4qOWMXC85T2KPv2bJRXf9mcREcDmsgkGzEDQQ3dBO/jGOGp6Wz/
0jr97wZ5uWA5RFO5+WsAwgDix6WjLu4DxPf8S2pm0Znvy/Ivu1zTC/LnEeWKvewNlt6jFkogeeYG
SbbPpPX5Xpg5XK1/aD/SLjikQUW7E4nw2Rv43U23Kwf20H05aZNr/vGVpr9W1wP/qFklJe+GKUaW
MkS6Qnjtzo3TqICJ0I6k6fo833dOPF/Sl1cZBUMWRhKe9IDyebHtGQ/oOpsPpj6rL6KGrXVK8WCN
nrBXWoj6YaREGaB7qc3I/qHv3EU98UUBq8y7q8bwfdT5GmVml65lN/NEvkLKpNyDG47eDS36qc/Q
JjkYiyd+JfYrPt4jCcbHUlPCd7CM7sHqUPWXTv5QVtyuSh10A+vzs06W4CHro3QeAu9ckY6+OpZF
Po3vhDTXqaiozmKFtz9KNznLKV9u0Ici+yxjK36UkAb2KPUVCwye5PGOdACD/pcl1z6juIsfAQvX
N7zE/77O7XVq8XFfox8gi0FXPrTZCKaAQHNwrFRvtJYA6IGGzQ3MxmaVTQn3iaxooSsqbXRKIaye
5FUjjdOE8GqsNwEnt9lJjoe13vz2v3nJCXFKRh39a6C5fy0ih2+TIjuIT+0h50R0jN223nat+0KA
VzkG5iCqs7wM+8yHYYVx5AfJTQNSA2g/uwNjB9GR70HoEQ2JPOUYEh1Z5NnD4P5oHC9azWHEAvU5
ko4yE/mfk5JyCEAAOm5zoxjBpumr7GC6A3IhEFRLfUaTVpzPb9rct/6f4Vrtlf7hT3cIKde0kILd
GmpA9SqJh2Vfivg4aFHjb+/y3o0x3l4A2TAXNcB/urcV0PMZEI9Je0idU3/VPi0hjKtsKktvz5EZ
ALcPuHt1Qa3sQ7tChzRrjWuGHN01Ln0YI4qnLu82l3vwqo5tEq/zUnIgtytvMepkGO82VbU+3Hhq
jnIlaee+uqrBj0MjYqah5dGjYiNcN7+eNFWOmZGebZ/knMiGcNs1+j7kjAV5vxhORsP9qvNcymL2
ZbTIEOxoeeE+olUrQbJrdhg9f6UU0XDw54mFdJKXnk/iUYucen3fjVXzzu7e/Wtzdh+4b9j+b5c6
rpsFgK52M3QcfCbwDX7rVxcPODNFd+bG6h/9UQyHlsc86nCzrcztNyKw5l727LiqLmiQlhfbLX8M
ogRV/cckPUbdSECSTMVuFFTkibtCOVNsJFx4QTe+JxN0yqH1mqehp3ZpUije2W06bWdqdXLQqWN0
qp3J3xp5Uz0qJgqQURqmr9NUcmjuhPOWtEN3VFoVfBQJEgeYJo2fDumpKI9aFron3fMZbDvz96D0
0PUxOpk6RXA5GKuJiB7zObEYhZH94FjdWvZko3AXOCRG86Mb/TgChhr228ItaxgLnrWqrcQ81D5k
cx+Bya05Ts5Lp1QcWjP92AgwhaS0H93wwRYipiYATTzLVzYIYaaO3Vxk72b33QNnQeVEAmKauXb1
F88KxUF6qEmSXB1qEC1IXYudafuqv4SgASShroLtfXU1pR5Gn5E4v9vyOlHWk5FQtnReRi7Ylu24
Ja3OO5r/KDE3QxY3+yII8sXtT3BVg72Bpb2Y9TT6SwtlinPQdGhf8g7ktNYyssec8Ol/f3f9MCIg
g4Dj/fUoR3Z7d3fTn3d4/wsQMyclEvnI/cqXzDhuAFRh+3B/zci2KR2RkYG7v2oXKt4aKtzvdygX
rMLs9zu8fVohtYZv7+62ti589ju8O+kt15fvsEZG7P5H9vM7TJvb/+/2sfQoa1bx8PvdydlIqh8U
3wEVNX8QcnaeZl8ivRKH+/I2acfFUCnRChhe+QzuaOa7qsW5sFrniVTZc41o4yfkGxTnMg+ApeaV
77mWLQtLSR9y3TXX7kRFvcbOL9yYxHOmE5ELJo+7TBiT9UxM/aRoxlc5KJsSMIaBbvjNv+ogzTcE
QDcyH9pHQXtyivjH3d/ViB/yzGfD6SDbaijs9cq5Wlk6DOhbO9pT4Of6E4pSJ2dolHM098bS7g9B
xBdHDko3y0N3m912QHEEXLwmQI4CoWw5KBu9KYZ12tnFv2xeXG9cy64vt1cZo5qYv6ejQskaclZj
hhTHtIr0ILuDNtYPgJtvPTlraJAzKq2SGhV//t5A70EfaM6jNEUIPuwQk8gR+/5nXUpn/crVpD5K
j6SJgrOt17fXlCbNEsRBhzgg2/fPJOMz9rv29pEA9i+2apQC4ze+DO7Z8LLsoVY0CKyjH17klUhS
qFN9Vexk1xYJBc1KHQRCaDbR6i9vN1aHfQXb8b6A9JANr+Bl4+9XuJutuIgg4//zCveBpGx/v0oO
CYUyauyH1I5SQWqQroEyE9pm07HRhUJl68aP92znqek0ucORrLNDur0qH1yXioGDGjRXA3TBinyO
9aIEKGd2RjZ8iLoPFtpgjN+ivDlXTuf9cidyNSjFsifsyCqzNfMXiaOzP1GD77ap/WxsX/kIUtdB
navNXnV4PauUohtXqEscTal2/sCfq22toLOPttI5ezdDyXygssLJQFN3rkbKzkvzvvPjGk9AtQr0
rWWrseVvjC7dy5HBcGfGUUYueaF36Xi6WW3DXQw8CNYgKjL+BQ3/5WwZ1g3xfkVLNq3G9mRZZnM6
W7tmcW0+legPbcO62IeVFhIzdf2L6oIHAV+sIMeIMm+sp815qi31KVLrV2l3/Nig5HPVHLi7a3Aq
jVVW2MoneFZt4+qeRSKZ6UN/zvWWSiy9Gez5aWhraeaEeOzLQX2JrmIKHGhgVtJQEcSFZ7lhm0gQ
koxvcuwHpIzrumjgKM+Xk45qhSMo2qD5OfHFYBU6XbFG0zd9dS3SZ+1AjUDHtpLXQqG6IOrR1kJ2
uxbKVZSrv2RvUhrn4kbuWc5E80U8USxsScEcnsVz42Q7kCXNi+wgcrytDb+5yrlpNL2aqAs/yB7v
hPI0XhCdpCtirgD3CNXvCR8oyKVHfKxmU6gLs6hDYvU0xqCFS9XOjPUUhr9tUwqfi0JPNUBhQdhP
OkaD/s/w7Gi1E6XLxxy88R97IeZAQ6fG3Eint5iio8Cqy+S9U0adKng8+WXXKIh5GpHpH3xAWu/s
Ad5UUUaP0NWnt1aspJOWucnFKDq+x6zg6BF8JktjJzBPSRxBOl/xQAnMo2gCIytkT85Zjk7kv8Eh
+a8j6KqrMJqHqknSd1NzwuPUhBXheCbl3ZRvLDAWGzlJFKoCyjfk8ECh0SNF7LyNPzMmZYPwMdVz
3JBytMlcuVYaDbCEREeRgpn8qnqOCGuNcatf29ioKMETop/OJ7yRg6jxehfyjLeeNFVt7y+zZOQn
NE93SWkftUaQ8RoKEpDIgr4qrR9xTGAlAsHuPoJcAIL5lybqbyg7APsJZ5q4aRePsVmKreVNM2du
QARQ4ZHttlY9M6vdBRWuiq+1DX1Km9PoWkvNZKBL3y2vLBZxmquvRWCRajF1nUC26e56FKL2rjLN
eJIipJpInr/WCUczvpT9d+Jrq9tK1H7fF31nfo1NmAoWxPDntiHq1SRhejbUnMxdPPi7EL3/S2Ab
+crR4vQ9tJQfqW2Ln8lwva1D7eerQsXRz1b0DeCrTrm6qD6svGmiWPGQvE6zcn5IWcSXrkZvPbaz
J2mKanNawNoAWT0Plm1abnIi6Ws5yr0xPnVmD0R0Hi0osvPSHO9rkY+bo1pxc5Ljtpum69bmS6Z8
Zm7bvYwdFS+o6vPeCkcDfhEaC9k1CmFvLOS6qefU1O+cxKhoHA/QJ2ZnI/U2JD66Z81LK1Tz85t5
sNLgmOUzOnr2SnJ+c9BHhu2otuLYKxRrN4XSn2d9ipVaBz214qfhLG2yAYownJO5maLGWlHZGJd5
Ro+Q7Qh2lRHZ11UES+/D0iZHkYMDPZVZR5Vy8Mu2n6hRYfn2ucntYTlSQecrIbiDP3jTWzFRxzD3
6nILJzP88M2JEouJ81WB0LzK9Mk8hZ0WPWakb6D16vbXLBrfNUpq+GQ2FoGX9eAa+/Dx3tiNd67Z
6BwhM5YO2s9uvJ8UK1hIlyS0fzv7IRrEppqdYwreeAuLUN2iFE3N71/2OV1sypSPJxTZiEK6jzJf
D5RHsgO6MfleTSgrSeZAQw9IT4CaE4Lzoxt+V602fJDsgHmsmT3/H/PkKqYY9o5WhRd1giqg1CTi
PRG7T4Ho3SenBj7iWFdpGVWCPsjkNCs5Jm2W02wGt5kuspeION7VPcplAbXQs6Xl1Y+I1g7naF4s
93RnM4H5DnVhPQWUGqX2W8rBxGisJz2fnGtiA3NhTFpqSyhrDz77KslrVBujOFobEEDOGqhsp6qi
ZRTF1ZuWZ7+vpM014vZ5HIolGIrwi9v/Mqy8+rALK9vbENzW0uz54dG1W5NkL3crKqgiZZD24Zdo
Ur9D2e+uQdzmD6Mx2gvpX2cGUhG53T+4hppePd38Ke3CLTz2AaWFbA2/M9cpT9LOvbVBOzNt9xFa
9x+RSXJ+/nOUXknQJi+qrezy14k/f13fO5QkmP8KFGaOZWv//us6tlLLXvc2NVIqUdnnP0tbuxCR
zT+mKBcrKx7Us9e45bHMEXvs+zB+nTogCsRp8p+wwZdxM5iX1tDTVWsaHlKXPrUw56t7k7bKuLW6
+ORa7b/t0tdUzTffdILXrjOPWmLpH95QokOWxcG51Fro8aqXr/XUs9+Rc794oaP9iIz8CVRc+m74
vK2+ypVjZEz9GXUKmKNmUH+Cld/77L1/aF7xhQrV5qtaKdnGKQi+G2GjPvT+FM6imd6XWPHX0hU5
JAobu0X9ksP+3nRm6x9UqOwX1KOGpa6N/IhHs0OKm+o9e2qs2nsjcnccMGIpFvQ+ZVWz6Kcx+SKK
8FuR1t43IgkPOQIdP0t9Wqvc9oOF250RPcmjRWshfwNjZAH1Y2PmafXTDdRHaoq334wu/Dl1gdgp
lttvVApwPnuA9/LiGbmI/LmrSg6go6dtpK2bzOoCcWyX5X1+80Cu0F+6iUkYg0LrYx4+BVnkXopQ
gGKer2Di15Qyy8M1lZDydB2gOMZ/wD1WOklpHq+cG0UZP91GGw9eEoWQwnVsI15EurtlnX+m3Gx8
qrcpcv1Ay7V1NITNJnE6ZREpiXLxnF4/JiNAudjPq69d9Ab+2P6WVK23RHpbO/MPs84mssPLah5o
x+8pPOSvkdVHa7/iHGCNQFQKlQJEkHrtb5NZwMhog4+ij7tN6ETqXimE+uREAZWTZ4+hs14MOJiv
YWb6O/RBHcB7VvXaptqzdECSKF0g6gfkrK6rra6EOh8B+SKgmMDr6g8bTPZOSdJiU1EP1W7j4A39
e31PaZB+7Qyq+GKN7Sq0s/HdqwZz5+iUz5T2Sv3WDGHy2VLVfNsCP9pqbmh9SdJUfDEcIgpDotrb
su2TzzH5JsdiOM4bjtXGjsql0/to1Ctp1wQH1ahOdWJeQ/BGQJnyb7w08R17FSrh1rASZVmJgIrf
nCWO8qqYu3ebHDCD6n+49KZrwqdozdVfcweQ9gdU3Zd1j8SfbKoInHIZFsa/bFna5xf+iGhLpoAi
KX+ck3kAtX4H1Wnx4y+73kC5Dfzm/Jfd8/Ps3IL472JrXNawlpd9379noq6u5cxcdNDwOf4xwXqv
r9RovZnIslUEkWDFKhxrA3PUVgWF5a9+Lox1Yw4InnSuuykMszi7nPR2sGKHo9rw/yQt7u19yy2O
aR50uxqVz7PwUNRp4oIMhkIx+xgt5McgqtEE8Cr/OdU6FGIjNqORrj4AA8gvlWWoG0vrqBeYCY+D
9e2zUMcdGgmcTC0ru0ibvPISVxxgBj3InuFG1BAC6lSeaxJSYUIFlpstqqjOMaRqsgrGUX2GDO4f
mqkCwOqZY8lZL1gCgO6vclQkTbmyQyPdyq4RO/2pGPNveZWqz7VZtQ+ILZ4S30O1V49CMrpiLlBB
1zS1fpEVkXcbDftpS7FB74nsqf/S6O1KejkT+5fKZB+vwlYE+IXWzCgm8oQ9Jb2CymzeQrNaxqOB
HLNNpHAyu3Ytu20T/4AbPz46aRdfM86eokkAibqmsS6sskH3kkkpRZtzMiY7Nbe7rW2J+qlyiAKb
SXhuZ1XauBHhuePhL8dk4/dNtW71oFpbljYlAKHbR1NYVKcDQbLPQi+9yEYzy3illhZ13Y08u9nC
ZkphK/nBRo0s4Iyzs7TJKxic1U5tSXDebRRV9FaovWhUEhqKad0lA7mRWYMnddv0EEFq2ib0H5mH
nF3Xttyg3FdXN7xfYXLggeH8jErvl94O6ltaKROwpDq4NHnt7NBHD9FatMyHXoO/WxhF+aZFRUh+
o+x+guUVhuH+MqroJXrJKtXkCTVat6ZJbRTquvRaxtTg+8vezYN/2YhtUIazXSQi+EXRwVp/cMEz
Q8lQp7UJsOCcT4YGNjL6SWXeEVWXcTzKq3tDdc10q8UtLGqqnLtzE7APgfU4X0ZG9dLpZIjv9c6l
XVfg6UvbzfmPnxy9Ow+VVq4T1fR2Cmy0raaxxZoISb/rmqKgHahSk6v2w/cgTr+GlltfeHCH7+ac
BU/qN9+zB0LD6bOcMpW1fiBl2C+lE9VjMpBfsD2IwvJMGXlsTD3MIjHYxqsVmdoqjcf6kmh6stPU
MgW/YFinMkqSTVAN2pMNSWzZQyf57Cf7iSD7DORn+0XSauHBZA89tiGBaVRL6I7Nk1nzBElLTT1p
CNMeMkfxd1OpTpciyEbKAZb+W99zSi4+uOekJ1MUpACiuqeoGIyVFfDW5OTPNCm3hQpJEUH6sgGS
F4FwaKfViJbg7xG5hnSXPrc5sq8rznXsu8+xNtNrMEtfa0Ofn4asvEhTNJtAIIhz1DdbaZJNb+rt
hVjBQs652+WVPmti32x43Fz/rI802Pa2oJoSp0vj+uIEWX6S/uoUKhtPTDVALMPdCgJbx6mMSgqx
9i4h+DY4O7VhbMC3xY8UdJ4Ls6Kfl4+iIWFslPMzt6Bir+GvnBbemTnXyUKxBRGDdFYL0aom3khj
pGVOebt0fBSaPaJp41EdKcOja5ync7+tn7s+AQluev/F2nktua0zXfuKWMUcTpWzNNl+T1j2ts2c
M6/+ewjZ5uyp7TfU/5+giEYD1GgkCuhevRbB6kROtnLTQYzY5/p+SEr0I6fIZAgj42Z0ELjLJRHK
Vr1nXc6SpSlXxaeQwnF4QgktthCTUs2ZslUetu50iFoALFy3XQHVmJtZW8se0PkC8NEWUnDgAI7s
+dS1/MZdUC8hncI4aV9/uzUW6EK7p2Im87Wfbm5lumh34+awmrCL1czJDVzLezd2ISY4gTE+RXVd
bqXYJrkfDepTYJrlg88T3Kx9o1i6KkUBLYwEh9KJ1SfLTNVd5hlU8k/ONlIvTymlPZOrnifZUgHr
thOuilzHh0YCri26ulVrm8Ep1F1nkRKCNkh+SnyYNQ3HiF5zj1NPM6rmpzpkM8y/X/kSjVBJ+LXy
DYEy9lwxRNvEKhY2Ya5w4ZVbjhkpHD1Buq6ipHiQpEpfVg2l5mXYwtHUJIQOSQJ8oYj8nPkNcYvQ
3nllZv8gP/fi9mHxOU+MfGlJhf6ogZLb1PCons0w0vbNkGg7tMPbi1gRqp8UUi4X1uy297+UGbtT
frum2PF9xSIBvTOtqLdOvhwmkkIdWNRenHH+6RT0wUZGrDj4CaHt0UCrEgLzTO9T9GaGZJ3APwRL
t6TlyUNQ59lL0RQvWaepl8Ft0xdeJYqDHPdPYnBEpXcZ2lp5EKNWU4XwdxrtToyS9Shgd3LNjRgl
DGtsKmLdfdVcwNAU4N+1+LMdyCdj0iAxLY4nnut8SnVzohsNmosTVgAzW8XleF5TEBYV7aLSrPr7
uHE9Kf9exnG/0DUoseS8+0xph3NypfJnUzfVsI6zWENz7W8DH7pmWXHaojhS2McggzvE0dJFMurO
ya8JQ0O+zqE1NDjhF0H/jR0ZhMx99wPmw9e44xDgJPAEU1fUXcO4N3YVdTnUutj5NSEhvIJm29ya
+uAs+XnjbZ+ahgKDo6nY8Mj1GiqOwogWq7N2iwFpShQX+P0ag0Wge/qpqyr32fW66Yui1nvRTVqn
XJeNgeTF5IxKgLkdNR26janrNw48zkOk35eycqe5+FLzIqaOnIofITxaWpOrWTfdkq1PsIk5T1AX
6Y3RKo85eGaa1GtvTcLjp1pxbuj9BZDkHuUH1BVDY5VHQ/ddzpWnlCzjF7c1q4Vqmc4rel7DMke3
/Elu5GAN8fTRSSx4AhFcg3x4zPY9SByYTxQpW9Zle2CrYYNnZ1Sx9HgrGXa8yiI3fUqmZiCzQKbh
QVhk1zs51riXGTr7vumcVRTtxkXaUD4tm26CylzTySsxXg5EhLMWvuKqcc8hcflloff2IvXl58ii
+sqs+L8PpJ82ppuWS8EsJIiDwqkAts7QzC1yYK3yWB3NMlZfLZ0/z47Uq+jJhNBBXj9HVL3cFDiH
D+i2lSsvtYzPQ5t9sxIjecidSrpAD03S2+j4HqHzMEUjH8gmV18Tv/lm8J595selWdgRsIBQa4Il
jM23aPC6S0YR0zqwbZDEjuXuQqWr9iVCjokL3+SAdg5yO/J44tvyL2XkAYkOCDLodettTAeEJXxv
wTeHf4xWSsouUkJpRwDw61BCbJ7oEJAX8KH/rGWBITJVc+tNH3R3i9RJujWLvHnwzfwcu4OKKJfG
0b9M/pJrmF0IOvs3KyweOskP930fmEdIvGGEnBojvnr5l6zwaw+pO+pFs6D90akbWZO3fVA4n/zM
7da1JpdHmwPE1eMlLsOGTZYGg8OmjFz9Wo6Nt+yIRVItVIQwRTt+tKibyKLsU75qSjN+UbwKpoU8
Sxeuled8ooZNJttvPly7X207gFmlo+CMH5Rwa5Ywo7iy0b05JnCtUvfbvzxj2JZeQeKu0Z7bVHeo
0pMePDPd1TpkC4MF6cgQqSjvKkRXEt/eRnCSH7O+6nemLR3cMUvXyuAcx7hqFzJBDwIxTb9pA83c
ZG7zybfS+qrmdrCo0iH4Ci/TzTYK63vOlwcqZ2fpQYO+caS6PkD9enCob77gkMgLSnv9SzqAS4+A
gfSeHz6IBoIy5ShFsNJPpkiSoBVLbGNNbkc5d9agnOUu/9Tb+a0wU6LxWflM+Xh8hdhZfskk5RWW
Quuihnl1Hozy1oVAefIkDI+B8z2Um/QkQzrhhP2w9ywYUID3Z/pJurgNlYq+mXzuQGVswaZDzTR1
pcG8TpGtRyRNu0tj1hSuS4DadCkMVqXc+EfVQcewbmw46yfE4QRM9B2u2CJ8i3IfjNQAfYGwi4Zi
LPD0wkX0Hb/6F5v+FBbt4aVHW+haxOFLrWTVhUAr36SxI8PXVe2rbKfhgiKLZFsG7TebTMhDAiz7
3PcWpY26HyzZbWQnrh7EIKTx3QO6CMCVx+grYX08OsUY9k4Q5Yt7P1CtHoVLNQZUl7ZIeNvFa6GF
zVqzSHiLrqmZ/Pw4Cvyy3kj9m5MPy66mDJQom5Ye75cWp9ajq1Ppt5xAFcfI0x9JBUtLv0OE0Efl
txpuxRAaVzsB1drVa93RvnGuKxZyWH/tdKO9jXVC2imD5rMMPo8l38NQUpeo3Vc/Ov2psy1YfiLf
ORWkmRawULWrPqJ4pgljxFKkxt0hFEfAia/zLYHJ85ZOV6Shb4kaFxRxYhKDbUahVNfxrBRdWdWT
i6SUXyNQPRm6X89lJLf8BkELJbpW4I3nwSZYxu/cM5jP7jFBI5wyCPM5z+RkEQATIHHev9dWG6du
HGn86vrml3+SVhMeYsDh52GvDdz9t4KbBVP2EMQ/Cje3D30B96PdoG9D1U2yC3QqrKjPpDK5hJuM
I/ew0XKtuI52aVFsKTfEcLybUxfZLmOrfkxt8nI+X/8dvyEk5zKoFCA8HK+QMmdrNwjkx2aMLFSG
Ovk5jx/Kkg1obI/JQ9uG4a7Vy3Ifek59HYIp+eLE5WfVTc9ywTc9ivt9owBnIsqlLU1LS25aY+i7
xh3lHVjpaFlkarxWDKvYKyarAe6efjI6REkt9qVULa9VuTS/23nypAzIBFWZLCNbI607I8x/cMq7
+DwLP3str7DzowyKpgBF7KG+2HyVtpFqd9vesIcb/JbeCg5o9U0mQamaSfgjNc9ksoCO82W+mX1t
fbZ8eE6LVqkeSTA1KK7XGViXEmw0YSz2XNUtq/RmmVZW9LXIevTjy/i77JeIIKRB/GICDdy0UJ8c
x1GDpcUAy+s7nUJOfzirtW4/246j8MjeEOUqvgS+QXmnLSNrq3d3HV/Fi3hQ2hZQfKMyAcI34REq
4nBN5Ga4JI6ZL1rD+BoqufdMKeKAYm/dbCE9dV44o0MVmXp/QWMBgDBNhsch0TvKfkp5U6Zt8wYv
6kF4BGY9UrVGfE7tqmzb9NVOtrx4DyeEuVfIP5z4X0ak/mrzCvWEswog8l83PUH3QQ2GU0rYd9EH
jvts6DrhoLI/TNiTToMhuOhBC/Z1fA4A6lFRU9ZrIW7s8V6uTPQv9/y4SK9NOPoLu7VJfxtIH1eN
jeKMoT/L8sRF6mZsimp+SEsgFZredvumIXo92kr62Ymt7x1I01vhhPot0/xvwfTMJbm1yMFRL6nj
g2HBkc09IlLDtm+j9NFTp8h11lR/mZBnJUGjfOeU872QA+ulgPpprSjRZ3so8xV5T+eWTA2YZZhU
yR3tXFNSJTg/KmU1lmCWfLd0bsLRcUyg+SFJ7NmWS71J9JcHy7SKcIuJK93s+9r3xWITcZ3m2rcd
wWbJ89d2lqdnyasQIBhjiJ9aLT6BuviXBWDyHGjGOvOrJyiog6U6qqexco56QhzXcmzlnOcRTOkD
yt9GXfc7J67UPTokwzWfmmCXDoRcQBkEu9xzgpVuNuqbOcCnX/b9D4rhRr/jxA6t1UtJvH1R1U62
7iBI4nEZe+OBDMLS1yUDoahc28kDILa4MBViNZ61cyMpXfKR5/uqxJ98R4UGxkYERpPz4TRSrLpM
NNLRoan1q86IiNDLg0VJXdO0i6huniALSnbCNjdUhf1yqWy1W3dWpy3YjZx1UgVvdtURbLH04HVi
o1y1iaHdIsd3Nj7F2W5ibMlIjScKjNKdZ6B406kFjD9Bfe5KLXmCUYF9tS3DtaTq/V7YlAToC+yy
wEEl+8ZRwPquqIShxkmOzH70NHbJqE18kSVpOPh6Nh7AY/PuuGQwAor6Tw3YIzaC0SepIu3QUYS7
biFg3iVFbz/IyHvKltpy6NFMgOI2sdKAM44fNMvYS4ITmOF0HyCqvbCBeawKa1RXmu+4kLt0jx7R
cMcwSeGPoWSeaxCKLvVqD1LmZQ/spadqZ2QjRpNdkwd698VECODcjz6bPIi4XlD5Ioge6c98fkww
OksY3tOb3Uy6ws2LRTHyjchncm8K8tKrAoaw9TB5iYGwqNxLnf8lOgidymsSptHKssrxBsOUs9CU
uifLoo23u002zK0a2zr4V1zEAKcF/WoAkZwseRdGS9lI2QBLTXnqHas4NU388yqGagGGbmgYIb0G
pCx87pc8ifhcxXK7ifklPJcG6r6SbOTbRHFcqipp+Bg4+6a2iN+n49koTX4AkvChLqSIrz+PRXaw
FoqwMHQjbEIJSWlYD8JW2xmBxgra0tBWOSZVLkk6orqg/rajnKarrBguDXRANxlmg6Xm+t6Dz6ve
EpqLyRZ2sOZ7480GTHTiS1d1ygpeQZ2faVc/OrmabOtQ/9z6bXT2228EwctL3Az5xrFd2GICFIgq
F9JNcQWnMjQ54nJuauvSF/1A6BT5kd6UTYQmLPiqpfizCyvKvwzkLRaGLtWvPO+VZR263lNhlyi1
haV7NWU+FEEEaU8QHc0GbV61Mfhpmbqi6SD1oArSyfpsIYbUnrh12q2kLlZvWvWIZDkAfNmMkefh
Db5zN8mE4/ZUhZG+GCkq4dSrTqE+BNwEwZJoCl9hW+CbzUbxZO1O4FTWDWKkvQq/0EThJPw6dK3g
izZPUQaPQB568aqxFP1QB9TrO4C5nhXfrB45Ti/kPsmeYX5cA5OUHqaNuttUypsWO8WpTAL33jXy
JFmGQxduIHBBYyVte2mNeKm0jYHpPlZ69helE2DE0q478F0LFh2Zqgcji8DLOfG4NRwXwFUpvfpo
Wz12Q7LUm7J69oahfM4S+5ZDJnzJPal8drTOWLbD0PCEpWvbirslRRGu3Nq9GFnendt8cC9paH6D
nzN885Kw3Aeyn1O44UVvZkRskjhksBOjEXXUYORJlYlRV0K4Ko2kJ9nW5Ud+P3bC3Ftteor9DGQT
B00AkqMPeQMZTEOr4hX1EOaLEUcQeKtwh1NRZb4kFbFvgGbyyp66xiAr2zzj512KLOMloUoJSKgS
r8Vc1Wm9LQzfzfo+twE5zK+9BsMvzuzwqk02uh48aSwVtX0AaTv1X6KrIlK5hplf3gjntAOTrkM7
eh+VvSgldOPn2/vcvndXEP7IW+GsUUyxKn3bvY/GZtWsLMrsd8JZDjpAT+2UhhX3HX1pqdd1tAU3
ujMsp7223mBtkmDMT3Z0zIjQPaP21Spy9zxV0jwnZf9Kfs45ZzAL7GB4gF1f67trU8d7Stqdo6VJ
sLEIW618KUYqs+6mVuuiiw5SwZVzNYC6NNWPZEcOdofatPBPyyBecX4OkC9H3cRKO7Z4AXliOYyR
rSN3kSj9X2lutF/y3FeRCdeMK3Xp4S6AN6omHXZrjOilkZEKM51UPRBTb5eh03tvJaHjjQbPwUaM
KhWyH3URoy4yjWY6kL4qa29eYGuvzZeqSLyd6meQlneE7cLELFeVVJRb0Mz8btneOBwcZCqMdWhY
vy7j6VJXkkJdvnN4d6knSr6Jpmovz3h0h857NfnzKFoeVhI0QK8an7YHN0aIaOpJRqdfQ294FL1w
TLNLATpP9MBYGScNhZ5FMNGrjyUkT3bfw3c+rYpAp7aZ2LVWoSlp18GVfza6tLckSg5nMxv+/BC7
gCknp9ke63Au+kNgLj8MZF4oLwo3Gbazs3AhHsFZx4Rr/vft3JYDo1EqygvCBBvqu4fP9mi6q7F2
utOgpPJZVgl3NSrAwZAzsj9ANhFMikKiKSZZIXEVa8bEg4Ew7GihKCRsyu+rOJuSzC3ytB8GhLMY
hbUX0Y9pZTENzV8PHgWILNYjIOr7qhWxZWBPJKWaBUjmVTSM6SGrgp8NtYHpgch3ehBX88DsNw98
8PsvXOblgZtBeC/Wn+eJ7uwz3+m/cPmw1Dz3j6/yj3ebX8Hs8mH5ypN+vfw/3mleZnb5sMzs8r+9
H39c5t/fSUwT74fSDug7+sGjMM0vY+7+8RZ/dJkHPrzl//tS85/xYal/eqUfXP7pbh9s/x9f6R+X
+vev1Pb8kt2hliHaO7C1C6avoWj+Tf/dUFT5zErJEd5n3fuNHmXv+/cJ76b94x2EUSx1X+U/+c93
nV+13KFCs55H3q/0n9b7T/fnMMPRu9NDdufzHe+rfnwf3lv/X+97v+P7v0TcvR7Gm1F07Wb+a+dX
9cE2dz++0D9OEQPvXvq8hBiJp3/5B5sY+C9s/4XL/76U7ZRQ55bal0EygmMjtRNDImCzY/y7ESPR
MBQHVbsJs7CIq0pMmH1NtwyPYrgkgbR3YmTZtM57zLRGX3qVQW1VbUgPWRBDoFb3z5yCIbKdenFO
5WILvmUaF3PGQDcPZN9/iHFhd+GJ2owljFjCJpqqhy3D1AGB1ZDtn6CLvkLqEV8LW4r3ne0g+NxR
52ub0b2BoTI+5ykMpJOXFkUoyYnRwJKAs3ny6W4Tw2qkf28BUBE5a6CWEUvlfk+dc67K67ujC6vk
qjICG55kg/qSbERih5M9OEzEVDd+hJarDd+NQf18V1x1ggbk7UOqe6buEFjFtVDi4qoojbb19ALo
upjdatWwcwuQDe9mW70DMDltPkMuyIpiYmXmyBIZ9cO8llja77SKoKZ3vK8XJEVzCtMYWt5ftxRu
ad/1Z5WNxd1NHzmiWerOkcueImb0grxJof4uVg89MiXq74TrG5n6q3Hotgb/tyOgXO/kV5OWvWsw
SRjF9Hm4ACfiSI5+SLoGVIWdFxSdpjB9ZNY+Lyz/3nGUwAENM9lz4LgQXBG8us8QxnmaZI3RkqRH
vX435+5ZDeW6i5P0+HHiqAz+vgmlhw9ria6RmWci3cZeqQy06mOE1ka58y5Bk3gXcQXYy0O3tfS2
LpBZ8tqMzgPCr3PG6DxSWTq5zjPvC2nto21HMXHTQD+IZiR0dkAZWT+IKwTThn0iJQsxmPx2E11X
172UghNmZBRHIzYrLVpHBl6G2pgP8VhTqJdWkpSLsLaIya3B1GpLMXAfndzFVTfKhLxV7yR8Zw8y
TuZGyqH0AK/x03cejRT/CZEhlYDt3wa1MdN3ump/me0meEIVPq00I8vjylsxMt/MQcMQVF0Hhcn0
qn+/rns3pVSPUkN7LV6EYXkq70iZwLBluwfRGFmGYv29na1dZGLNqAkhWjj5JiBbEL4eUL4b4056
t4Be5AQM4i6W7gveJ71bsOzhepVgaFipMKMf9akJw7w5iq64mpsPNur0oI3lILacB/6nBeZp93uo
vbPJoLZLOfiU/SnhiIgCsprcfNlPb6GRcroKEZQQA8TbIjSoEamdtCrhpbUPlAKM6UL0wZ7+NFqG
/4zQgrwRdtBjzmGeMfuWQthSLCPmzj4furnXU43h1PtRjj5LTUomIzdgctPD6CkAoLa3LYIGMp+w
t6LVdsKDAi6HM7fj36wJxp5mVNflZlwCqbKg8J/gJO0EJ2kGQD35mFMKJy6FsZ5GxNXsI6ZU/cbq
kW+aXYX5n7qBgKjMK8XyeHHbengYHeOm10n3XHDgPuS6Wq6HMk6/eLpBSgmAFaGzAZK3KQUlR+6n
wgC4GhXQr4V17S6ketgLsLFAIYumrmx3aRhOsp5tAracUlW3TsBvLcXAHZ7sOm641Ww++u9Az17d
RnuYF7/eHRuquKsAxlwErtyDUzjOgZOrni7EpWjgYjeAEFRo2t+tJaXefaEaG232hOzURYZz8iFv
hEzs1IjpdlEHACwJC+Rm1cMYmkKoLo9ejWxOUF3KHN5ncSWafEiotk11UB1u9XMg+n0Ve4AcYHLW
t8JZ1jTkoCMfTtTaqq59Gr+GrmNBPhwDOZXiAd2QX7aQVNZVDPjT1Z/sSZ++xr/XiNpnwpb5qXby
6Az3f3RuSmtVOYQ+IfX6aRKDY9GN4EkqJd9DQnuSR3voFsKn6kBQk/dEGT51IuoDp7WStq6CrbiM
G+O7HajZ9p1N3Cr8kcMLfhLXEiHTvtcSiO5055BMTW8qMFLOfXGFTjC6JGa1+2iXWufwT7be8N2D
hOgTmu6Tz31VYRV9MUc07UDpyVKMFMUg78gqt4ap3HTdz19r4s2+DJDdjH39hahHbTb5q+elMgrq
Hbh+OXtVkJC/Gp35JGaEuR2fy5xNY64TrTUbHjQ6JddHP/Xdo7hKuvxfg2ebG9HrhsI9ehWQZH7c
f7mEv69mWwfMFIERF/WJaXQeuE8W64gVP9yuplpnldbJxIn/t3mz88+5gYwKhRVsZD/ItsWoew+S
XMJCXzjxJ6J3n41eV34gru0YOqlf2wufYiuqPzttREonbP1HP7R5ZhqhdDRrMz5+WKeB9OvodyV8
N3yIT4pcWftOyok/QTuwqBHPOQXISwznBlbATRsCvQSLYJZvYSQ56xi2roVFoJyEaRKt4R1rTs3U
kKx738w24aLIyjoqbWk/28WEuSvchC3NNXM3Rg5abX9b0sjH93eY52sh6Yg6SW6uYVAIFSPuYMFK
vhXdWM6Ti5PEFwC2Ub5sUtQsPB+1LV+r4fnqUeBStKBfQKrVkTj/W5Oh14veqwG390IMhZ0Cj7W4
zL0EFdiCsNo7o1tk5lrrQlBuTtVsAiVSppID/0k0jQ6BBFr3D6LnFRDgzB7d5NbhEVjjLw92TeAf
FeS9lSKtVqQdvXMpSJKKOmbb7mb9WhihzvTPgyBEiicnYfyzzzxn9qkm2iUxEIaat5PB6sEglGsv
cIVErpK/tBVKdL86v0YKqZA2KdVRFMNMzz3Ny9YhVA5L8Ricn4rZADOuPw3MtvtzdBrQB5dA+vRY
Fc281DwwT5uXmp0zBJuI1yYpz/V6fKLWv1/YZNwPY4RejJpYHrlWSopiy22KZQVXid+oj/00CDGG
vWwUkNnCt5dM4xhUk95tprUFaZXgaJdqcBWjQc5/JE2gMRddi8z8Rff6SUhIfiqHdUt9TAWSDsjC
JHduZ9rKbUx/nyJ0cUosWLg4E+XRSlxCLD5UCzsD2UkZarmph7SvFoUm/3S9j89TxVUXTBwMA2cV
0SXKTjVTDwgvkrJHm2rji1tryvNA0nOpRZa+BzWlPPulZcN277koTudQhcl6tzSn7KuB5Ove0Iq/
ilG2Oa5ONjCNHiCwptyPUx5WNLqn6Pugrv8SvWbK2QrfgNKdf/Sd1pyniyuxrpJJ5R6WrvjYR11B
/Tr7KYX34aqXAGaErVWo1qwd19mORSZdcup010PdojbXe/myrxLlMIomrgA4ZZOc4EIY3g1N4xlc
HwcvaX9eCZd33loUfEozudyB3ikPqgyx5G+1QSE5KLpZkB1Ji/hHYaqFKmGVkDoz5XSi4P+lTyic
S5PKOalXgR4jWfhuRq/kR8O0vON9ATEyrzKm0F2vfr+Moa1IlI9evDSC/Dup1PyJDFTxJEnxv8j1
tyd96imy0e+ATCJlNXnkhVo8ZUGzgvp8vAl/pRgRIu4pkRKDkmFWD2pN6H6aLia5bqwAOELr+34D
O07OSWpQ26/l+bIjVLIwIyc7CmdQBONeHagUEvdHIULeDzZpSYirrVZ7a6pSO1sS8FjRtTxIlcea
qhzRLRyrWsh6ZJ1TT5Lffs5pW0U7Swk8427haG/zHDax4U1VUfvz4bQMrPhrAgbnmk0NKUzl6quJ
se4n9dLZJgYSPUMnIULlR3RFI1x8PXjqQSceZpO4oma0NwnOzOuQO7QPbgrl7+/b3T1Vas3d3gHr
Or0E0fSWDoN66m87V6qPBmfPHLYBtT6qfbkzO2/Y2UpdQ0+LKVZNjaoV0ReXwnqfI6abFUlEoLhF
tfZH8M9Nnf3DhEym5jMKpJ3ScIQQTdx6LqirqV/Jkno3Uu7yc3h2/GAbpxmN2Tg/J4thXYvVrQIu
/+PSRuzYCdqef1s2p/Rlpw3wN8ILEq8iFGc+KY3T8UurI9JpetknxX6BFNl6heisPFchkoFWH6ef
UnfI17ZHeTlHbIieS3lhZbKyciZkPlLQ6dGYkJviSthGgOjAiqcR0WS/r0QXmjSGHSOGlqebfniz
bi+zZz7BS93cFD9pb6piuKuuQ/Fmtply4Z2r3N0KU0fRJSyzE6WrNtj9XhhFE0IMsTUBdEw8181t
bsynsHazG+hMi6OiQRFnVpUOgHtuWISmfE4M0GyUmK5C6DV3Odnq16biHapCA8nhSYmZ+l+qq92m
PupTt6tBsFIh7J7EqGn7X7rBGS5iKgjYa1KqxU2M2Xq+bXQzfhRjgVQvQODEz4qjOC8d8sMwvDim
9BzAlHcDsFkdMxdE6tRLoDa4XzVOjAiB0lZ7MdAbXnlzSrvZwaTFfmRyngcaX9rLit4geIGb8AXH
5m0aD2DK7CtWR0SuiHz/Pvs+5pfAMSRNWUue526czoeHIPayq2hkA2mosUZAV3QRNP45UOUV1DSy
7G1m53QaRXKiW/lRDvXc71WiXsmunq86667JEQj6PSBmGB1Ru1CyIGPSpY0J0/ae+5j7VEE1ZuKl
lCepPWS50AoWtJZzfx5GuBDCS9Ef6rrYVTrFy340bjPy/7A8ee3N1VQ+b9OVFp1DNACv5JR/WkI3
66aoD/8g4TANtHldUsEAmJRo8dqVYur0QweeQAho951TW7dhaqjKRQW4JDoWK4F18xPDuhmKa23r
PrIWs01XJOVEhdNRmMRU4QuNzaJOVR+MIquJQcXzgvttZtt8G6el4riFm+bo+Fa7pzCb4vQ4H99M
ttyrRG+IR05dGzYqyvb1h76VqqdIt7aerI5gTVrvGIMwXQaiq1vROm68aidGg6L/ErpTqh50zkvB
p1d4wa0C8T0HQkQrWLqolHQDLUewFd0xLEBRKr5zFl2lBPEppW+p5jcXfqni+yT0WWAehqlhLbxy
zZAWZQmeX3RTC8JOFcFtveBja+YZSgvQAe2r3Eq3PHS1J5INPMkhEvgWmNBvQ4j/FY7Afmkh9X39
4KvDE4AWC75pjMo728cVxbvOqpZH7dhOjbgSTYAU1dEqfLeAA50RCbjVotWiGsJNulFZPWpOHb51
Ue2Ez3na1G+53HxXmmBjW0XxkHey+kxZOvDIsmKnGPjacw/aY+UZnbsVo4HOeR/VEg0ABs4Dyt/H
yAUmFU3OJTHEGyXgBzEo5ofFX7HNaUhY/Dz87JUSDNeTt5RD7D9CLC8bhryK+ao9iobiK9nwHzuj
zR8p5hyJJcmQXY5uFC/tmONqqusQo/72r9tsq/mGcVEt9bubIEjWd0p87TKelGwnYccHjXhtpkYM
9Glq7r0+eanN4pdpmpCmdn4uzXB5929M7xD647kRFKUT+by4mpv6H2xDYvwnv3laGPL5z6S6X+mx
F4GVdmHcGXQqhqeaU7XyVRiDaMRVm5MnWYj+h2GwoMHOD9yTsN9XEFM++M22dz45XB0bvg/fFblQ
2WRw43d3mqeIq4+vJtWJDfVs62DG5HX+8X7z2sJP8yVjXfBUgakbjYBlZ8Mqzac2yjfGxC0t+lCb
BICHATTOtq7X0DB6158mNsIo5sxNaVvhIc876QHgoPHUVulfUmZ0J9Ej5KpuOJsZq5bPzRPCIbsg
yvpT2tgKKjlUagxmqKJvmqpXYRNNmxqQXNpqthbdXBrB7hbtuCdmy+e/Kf1X0NABFWpKg1Zglm50
Z2jOUVQ51KkE3kGamF9ZlMA1ACF/LD0w6J5/FVeGyq9NpjSwI/99AJUxoseu8Sbs5piE0FBMLkr8
o+pIJIk1ksz2IYfoVR5zkomCLLWh94WFbzmQMHD/ihEmOSZ1nB2tPnwIdCPZhr9Nwl6YpZ8vPl72
VLRj5Y2+zxbj75x+ryZsf14yd51fq9e5twXkZK+VzknPVRy0EC1QaZBTY7IIzNb/ngLzpIjoB/+Z
TxrcWG+jktUrV7Hja5bBJAi5n7obzEK5muzRVmbb5EtK9x2SD/V48nXg2ZvSp5TIqqx+9c4oLkWj
eQDU21pzgWuB2QbbrY6neXiA4r5ZNC5vE7rJX+aBAHpYlNjQvJST7JFfWx7H0JGKHpUS+rHKxs+i
J5ou16cPTVeu1WrIHoVNDiCCKUebLzcmF9FsUrXBWozpkwn6E3U7SlqznG1JUtuLoQWsPi/UR19d
Be3y+6qUgx0okwsXYg1hSx24Zd24DzfCxuYoWBZqUO/gGblm+YDEBzJLj61j9md4M8/h1KNMvngc
YOHfQJo2rkRXNMTwvwOUD4lO4hZXhnN1yXiLScJUU229hdmgXZYQQ1Mn3A8gyVykGftcvcag4/V8
DC711BN21Tf1I3uHg+jZ8qiDUlSHYmshubUQxntTyerVVZEK0xqY5oTN72Ttog/hokrKcG06UnEJ
coPsLNS8u9hStAt/tw3g2VJeWpMEitzq/rchV5YJZCgUc7f6IdWD7ItfULhqw0oF2ZEkraOxsE46
DCWH/yPtPJbcRqI1/USIgDdbeldkeVXVBqGSgfdAwjz9/ZBUi1LfnpnFaJGBtKRYJJB5zm+8RjW3
DkGRewEfcoUEi/rFKqJPMlz1Tyfe4qgRbLjP1FsH9tx95+n2sqgC2uyu8xYFe/NT13oH2WsrCYr3
6chXHK9Re6eChdynWNysDL22T9DmfyCpEEKg0LD0nptuxa3NRqN9V6gdfHNGyHZlGEuBlvU/0+Bu
/v8s91+vKtvmd8i5S18HIOXrOX3ZzkU3Z15lAdloFQP4Pd2a5IhAH7VNp6v8Qeexsk3Ol1WIoI/g
3a29rN3WhSWTowWyLaBLHTpg5bPNcvZciRSyqPOBlL13aciwjU1e7Qpdjc5538L+tQz7gWgQzlOe
j7gSPqQLbDGsj8HqnvqEb7AyNEurJ8fJKf941Vf9Q2pVXo5epq/ryoQqMyur6oZFIa/mQg6ZZnXW
bo5aR1P2c9LL8cIdDZnrIRSfkFUOFbTKLwHiRlv45WJXRX6MjY36afEd2+Wug/xO4RSvAwSkredO
41pWm6EVa4ya8q2s+lMfr1TLiPey6umz+BVGF8eRW+VrgJIVdCOktypVVe7wfwbXnCO/Vqmu/jJo
+a9qPcdbZdVLPB8pMvGrV1az+9Jcj4H6Q0yTh/KrreI6lJpgfds8AR3dc4KxNRxL+M+sMkWod7Im
iyzMZiEL/UfcG3m2Hpy9bhPoJ2xgQIdRjevVvFmHGFP1JIEgmskOEyuHay8/NROK0jw6rS19Xeo9
2rO/u73KMsqVXPG6LMzaxZj7yrrFKmYpUlEcrCTDJxC72NUE/vxTtRBh0L0PZeqt9aSF0aGr3fzJ
SIxPTDyzbRkE4HS6oLiThesP7al3L7IyNlXVrW6dhhJoS6vGYmnoqn6HoOGrn1eQCb1aX3i6o5zb
2TCEbEBwyVPUlizN+KO9rPLAXPQu4pNR2xE3YJichQKt2E8Cp0vSF/F7p6NRaVvu17YPeNAlJTrx
Al5G17cCzYjC+4pM0FetFPWTaYzJga2Stkbiuf+asD1ODe+rSaSOTG2pgoXVtUdzcn/IeZwDeHxD
O3kYYDySj+hMnruRdZUkU4cnU7O1DxileHcCEdnLo6MsMo5CoVPymJpPk7KIKmifalthEJ47LkrD
5eTclZ69kodQN57t2vJgqfmtemmSWL0Ujf9eR4G2lzVZyM448Rc93Li7W7uh6+apK42pwqpSbbxX
ezKmO9uPxoVQMRWcEJlbe/rgbmU1U6wXXJ2XuLHiiTHL1phaHPKp6eFJXiVTmDULeRkEbtIsbl2q
23JoqTWQ4Uz5Y+CvS2z/FmZre6g5TsMpnouAKEy+qo3+zSnsbis7cN/ysT6Jii+2mcM4LOuw4W/d
gx6Sl+EsuxPPphbzA+d0LWYln2v9Oqgj5abh9YUg1oyZlqjoBj03jeNn6OAxii61QqgYP9dJ37Wz
d08DXJ6nemzs2kzXX1Th/+pF+i4+jD3OcOwT3AVcuuBzcpJtHZvmTxT2903cEeRDpIHjo7+3G6e4
l4H8VK+mhRrk4VFWAy0M15WKNJmbOC/NMOGPlEwftu+Wm7QdCD56Tv02txeVPn5AmUWWla8w6Z1l
BULqUKhD9Ga6CWLGXvPcjahAZpH4IZvdrA+3pTEsrGxnc0Y7oNyNUvN8Zf5dHZWhn+0L6b5eXoeH
wK2wDkc89/ecf61zHa1hL5AvbmsGnvPgwIPY1rnTn5Sg6DG8x8rK6rVLh5e5iZkvbbI3UYf+JIui
zp+VIXC2SRPb/p1sQxoEDI1e1gs5A5BJRHh6XrXKp2Snkf8pMX/F6xtOUpn2m+Q3mYs/oDMtZK8V
xe9Fo3a7qdV0WA3zjChsyQSVdgRL7/dAyQJD0scGYPaVY2ySIG0p2NCUbELqliTGVqkTe1OiZ4ba
ta6pqyBof5YloXwlrfAJhPcCs+Ifs3f+r9i+d/2vDmkAf22bFTL+1eHmDuTX2zJytHSJvxrH/73+
fy1za7vax/+ekVsoq/Db5d1E87uJZntoOfr2Xq1QfwzM3FhoSlOtiDEU9ziM5ffOfAW+AAKTfZEt
sphCXOTq3nb+GOql7ch5aHed8nuFoRozbmN+t5Yz5dKmq4rzSCxLNpmZCHG8sEzCyFEYb6bYCryF
xnP1rnT7tSarcl5WpgXpTNXcqAG0cWh+ojtFIEJv70y+Onxfhxv+JLa3Dq/txLEh6Hh9G6Y6m4Ap
K4ycnYeMsFPnESjVrcp9SBvPvAP3cpB96txU9A5CHcbI7miuyo627Pp1rXneSo/Zhy85wfmLhv7Z
Ddq5juGPerER7znJVbgrdA/Y19z6wf61e1Rd7hw32blRZ51bq0h5vmakQLVGBaKDssE5nkzrLK/c
oDb2Qds+XcfJKUGffs/9fNpl/DMIfDPD4SexaxsjWtjzqnLcbakZFzo6ZXG4vqSGVkYEK2vVz9nG
XnQBFLyy3MkqXucYAVtQkWTVzZD6qLsnDAPcI/4SzrX4V1V2yDbhxdGmHMMY5UGwf0bcpwv8beoH
PObqhygm52WWOoyvfqz5mCngmfzZJgfzFGxXaY9ah6zKcXJuG7P3MAkwX+f+a72mCdtt2cDF1nA9
P5qF+FV4nXPs2TRAgUdpCTLVPx2zZXmFEQJynFbcFPUG7XI0J5AZrLQqWMkV/riUy8rRssdHQYQf
GtZIk4p5FOabWGKWGZ7wbeydoEwTZOst3NLLPlNX1zosVPd0HTV6AQoWdvj5R48lJxXzfFTPOX7D
E2QbnrJfMWtfOU6wCtlfUVhJqWDDTNYPQR9dOyRDGZ0ieK6ozxuHOEs3ATHOXexAq5rKyjqQs7V3
gdk/KkYPyxpV5IUxiXbDAWr8SIgiwD8d3/QATQS+Ie2mTsW1Pbfr6dreZ/of7XL8BJzkOt5MO+UO
V0UkWQbkk/qqOtezu26acDxuyzE6TLP3bu9gLaBhoLdpZrNdg4PLjl9UuJK9AdKsJ99OeEDNc6t8
tO9VJdp181isD9yDG/ivSJhOD40tjEVTo9qDFtwCxW7jq6F12GMEIkLO3ITiqjf6Io295CyiMn3C
celSoSb+Dswq39hBoyCw5pXvHkxm4kclZD882kn445qY3UHRrO+QrsZAqMIEqHfra1NghwgUkcmv
77RaIZaWAc+Wg+UY2SGrsigdeOx+gCNPEM6aL7eB8kqZJZ2L/tttedksF7m19WH00Tnv6VBMm9po
Am1TTTakRYXj2goj0mrJfbRhGzV3WXFSnYbO4C6eeXG6IYCULf7XLLBU8cHwjNV1EbnedZCZiC+a
YtS72Iij862wC1DU/bi8tSCPFJ3RscQrYYqsZ0KSwV623YbIq6Z0p6Wvacrq1qGNLtOImgZbS2Tw
DucXuzbKy6IG2YF608pIzT/fheEQiuvK7qtbJ/0h8Edx8FTnVyHbZFV23Kp/DIkrJV38Uf+9jDL5
5tLHVmspe2+T/49rOfMLK20Z7vBs3iPtMW2jwQkX9Syh1aLsjxSAW65KxTOOeeghvSWlthJEo+4S
8jvL0YoI9vr1qOJyyRy14I8yTvpRDkF+IEJZCQOmICit3ZA6DrvHWnnve20Pcw41bjUcSH7N2uVz
ezVVP4wEpY4oDvVz2ZqHJuw2vSIOcWMVn2HmNjwlDeUlis1qNTRKf2+rVrR10NY4ulhPLLt0LLG2
0xG/b9uvWePEL0apOPcFROIcubcXn3zMcxEcZJcskH4A0qw2+AYymn3FQ9OYCzx3v1V4BT8nmNvi
XKEsZc3CzOjZGfiRuUm3GtlrrxxjYStR8hSEnXhKhixeuZnfbtPMFk9qUcR33AFfZacshsD/cNkt
nmQNOQ5n25hwN2OVsNCSxdx5Mc8Jfy02NWm3JRB8N3YtCb+pYA8zi/gIFLLBnMxVlE/WTqtvqxQ1
oChSeh7C/zjxSGMcLW0QdrbAl946qqb8is2Lg8QyUQAlC8kyDcm9RFqBMrxUbZbcSxDW3NfMNdkX
xPGlUVN1MbbsOhyrLUkXJuoCrH756BRm8cheGrJEPuVbWZUdRgFPOI6ds2xqLFGf9NZ5vo6fJwXK
bJcacOhJRxGny95sP2Mv6I5yCJkM99JO9vI2QVPbpcpN8tRo5iJx2AQnZSQspIJTf+9lyiWuA4XD
EsDPM5Zl4pz1Dfl/NYW04iPluTUcOAt4FNVb39cMPkS/WVZWSIpsfpimeoK2cYztz1yThews5hG3
Yf/3tlHgwjc0kHsTZV3YLuqEnKld5EbWY5y5x2EIqwseJdUSl9bs2/97RMYaw99rdFqFJ4lRBLsq
SdunZlTefN7jqZhrdd6Fu6kftKWimM2TUQztU5K+6WaaPMoWC48RnAytfiP7otFzzuaATlLQtA9p
rANrrswzZ1OcuTMhPnse2aGlxG+t4xmbxjOifZGo9rnjZmD3rn+seczV0HW5HCZPWbslAEhc313k
MCfMlqZWfxmRXrpWdWHrL53wnT+qt145+L/m5sT+dmjeZpPenmThqSgf8NAtkHL8p01eqR2KF4SC
fbIg+QzwHDNsdVWUJVfXxm5Gk8ads8tsYzpMJerYUpS9wwGJZ5LzLLRJ2Y2iA6qf69G7WhlLRD/D
T4CTwMEi90V3YiwSSzA4iUDY1YjOVq/o5wQFGchN/ExOWVCur5123Dp7O1C/hFAaSPX4r0XDLcKz
p24rMLBZFd5kPFeh2RxJf4iFrOqIg99HTYJJT610S8P4oull9yT7agQWEqUKz7KmlWO5dM9TxK38
Hg0c9zgmSrIEAIC9yGiPd6KajCV2S+GnYzgbdkrWF9GWqIroKGTZoxK+lrMh2DxAzkxmY5J6QNFJ
zmRrHX1OlbXJR8f60vd9uRXJOgyQ/p5ADNffowqfw7HVlFdb9J+1VScXWVP116Zr1Rcgdd0DybW7
NC1w/u58Mpl6GixlVc/7bAsU2F6D03vL4Mfvq9rOJ1D2yrQrQV3rKaEhdS6scEBz6vfVkKGUwWGg
38gOWWhlal/HOQh+HBENW97mpw1JFOyPugYFCD/cODkuWoPbcTKux+TsdarOHTPVHlFq7pdJ2bh8
6FOwaJzaRI7LGJalGxRHu6sq93qZ+WVx1FyLELRTosiofOsM1LkJuBVYDQ3AwEeeUoXRY4vTtf2T
7s+e4ZkZf0t9f0nosfuZxeLeRIzqfRr5wZhGVd63XlLuRG8TI9Qy/WzElboKNRL2aHZ/lZNGd1+i
QvTDsfpsEap5/ZILjNZrxxeLOsABnPygQFGU31wzmvWuTezumZjE7DUGtl321kUYkOQxv8lOpwi8
Jz4Y2SUL7M5f8e/27mTNsBt3abg9iLN5aaSL/3Mt2Vkpk/v3WhGGJ6aheXfmPFmuFevPQZqZKxl2
E1aX4m4Utb/idX/UxaC4y6xDcaiZ99atjvbHhB7MDq0I6znVYmdTiTxZt/NeW8Q10rcKd2AxV9XB
mM5Ercn7UlO0Un8akgc5US7mWOUeB4+eZx79GARVsLUy7yjXUo3hv18peCmDiEePEfjXItBbC+ho
mESbTjTdQvZ4ovrVLavXMWrWaHtwHvvb5LjkZBGgH7TQRoPbaA3G7ajbeJsBYyUXmHJ/nZv8WfZc
DbUxwpaJy+voLAJcq2jxYUIiT3W1d0sNgRm3nb/pg2L8MCa0p/5p7iqUdmWz6vxn81+j5SL5HNP7
a7RsDuP4u1egbTyorthxcrK2CWr0z+YYfBN2PX5DJORRQYDo1dRjC3KVpcLcrDn+dNO0kCOQWdz0
woPN6YclgPbuixFrw9IgA3/HbhLlVVVpiztZ78CN97MulNd/Y2uNbVdh/syD8oyvjPve6zVuRxVR
bYd46rZGZ+fgNJ1yEsLT11PRN88Im/foyjXDt6I25huP+ZPA0BbV4UWXe9OzANiCPokKxmv+1Kwa
uMd/tOOhdteapfocuGjB9pb1a3yEUdRt/K19Hi/m8b7DeLm+/ED/Hn973YB1/jVevp+/x//H+vL9
1/P7d8ZiPZBAeTY860dodP23DhXoKUnxh3EXMOkiBP+tfEfIQP+Gf/r3ITadAyK3gg2nZe1QD4o3
vuuPH+i1IcVWK18cHc3jam7HvHj8QJFnaf5uzyHaXdvn8ZNrih3Rk3aRYbhybMykrhdpptjHqjcc
DDyEvpI9spAdt6q8qhuDKf/qLuLu0IUDemPzqnLaqPUWkbJQfcLWGV2mLNHfS9G8uGRVf6K3mykO
emPd1O8GPGqWAzIsm7T0aqT9KPDTqk+yKq9kofSkywOzbVBC4ZGkQNEqp/ZOFknptXfRXMiqbw3W
EomXdnVrq82OOLasB8oUbwwzmBZynpwiO8YSVVk4nTXy/o76LiYDq7c6eClcKzqJ3tGu7WOMxMmQ
2thpqjiScDYwz6JH/iVJs0PldLiop6C5tl6OcTfa7cqJQC+8OQcq8mTM+nf59DREHG+8guOWMz7h
DjI9uXgXQCkVmC/ObdBuRoxd2XBENjQ/W7+H3DY+tYOHBC6wDJSPvbpaBoMLoyDVz7LXjmaeFSix
tWaE01OHENd8GmYz2S4N1fDe4nD8oqFL+DNN7h2UDIOFbYOPmGaeILL66y5l36IXwA6E2n3oMNz6
Lc5z4RkJqPmIafRY+aLENexUJwQZoCHsplblQdYGQiMXeVVdGlEN12uFZ+zK0lM+swEgEBx+WENZ
APW8gpl4V+flUGxrMbJlRlBvSXJyuLOgbeVoQaH0Y4hPvymWQzma6N2WyjpQs+iQaP302FgxkrMI
y+0G1fLWbhs2G3fAMVZTguG1TWbBxzYP93rcDa+jG2sLDoA5Pgz0TlXCEwUDPDOLBlxKKp4YvwtM
IH9VOR/FB8Wr0KNHC+gMDUq8NE63ZC9C1iTWuG0kAZ44cxWePaJ3Il/Fg8F/yXBmdc0CLDEh+LVd
Nvpbqcwe4k3iXUi41UcTdAneUIqALxmGGxZvF1ULOyJ3Xf1BFmzuL4aqIWUYoF12bUd2wFTK+wbk
9kORQkyJ9AnZ7X+mmFHVEzcM325NEyKdO9UgoH1bhjwpxjY8Ga9TG4Qpl+nU5SvNxwi5Boxzl0y6
8QUp/ipQ2y+FpQdnFzHPhWxWEx0HDdN+01C1JN/vbrBgBzeVEFBcKfoMV1bzfZ3UnrLq4pozUpGb
m0lo2cVNgvxaZFidYAyNBLYNFOVcgKzcqgY+bFbTjZcsEDbsG835QKJ5U5pB8aPo27ei1oZX01H7
taLHzQmHt/5UtEW16vWufRZV5q9IkUe7RoumV+ILwGiCGvJFr42vodt9KGBNoAlSUwOL/U3WP5l5
az6rYKf4806vOc489+HkPcpB1fyVgfOgLZwIpWU977aKOiSbykS/D+7L8GII76Tw3P1qu+hgGgPg
nCjCdRJKJrp0Q99+rUYodIWTug8DymLHXgMHMILU/loRfDM8p/yC8n66C5wg2jat1b7PKSM5AJde
NHDHXBxqoetPelS9dsRdtwGxgF09C7+2nqY9z4ijTVI70QHTX0iQiFktMfvSPwflZ6Ur43cApdz9
4Is/hp4T7YwyMnZu46sPbYC2N8Jj03fwQwhoKd/qwE3B3TT6feBgW90IB8tZoA550cRHb1aQloU/
TuoJ7E+2GWdoxa3teuUiMu22fKGuPdY8MNT4iB3DpNH5vQ6fjY0RKvZqVZkPh2ByCC3++1LWZaGb
5nBQoZH870Fqq6iknYN+OFhxxSoAGEMwQkglqIDMjEgT56COrIeyHsR97H2NTQNb9TQL81Mw+o+y
z/Fa6yEshbqrczCpPZSCeJlYobkWha2Rw5rrASqzS27NBbJvDPdMNB5Ld5tVqPyNpa7tppqUNGR2
h32wRsanmcB/Y2ApuvumiYD9q/1Z1hC87e5L2yXCnCf6WrbJYtZTwKtAO2NkwlKyrfX1t0xT2sN1
hPWmZ8GBCMWElqiAu1WAtcA7ZsY/VrrzQPY+vqSqh8lM6D5kRuU85JnVHvDUjhayGjiDfsFNkRCe
cKevjdYfBh2ki+Il065VTHPDpkN9B4CI/KmybwblgciTeBicKjm4lu4tAj/4aZbJvOWbPaytJ7ti
b9KSN1sMKCi/6Emcrhq/anj9FCMAUIJ3TsOGxXGgrKtZ7R67UG3I2Bbi4s92BUjEjk9dB0pwNJXs
LQiwbXYchOpsG3UBeN4Ppd8kn7j4BQuRmRh79EiqJW6jYwYRA81wRPaMXCxeWF3sPHQE/tbjAPwQ
2ri2aasGNgbAg52d68ZRsOndB4KP0VXne4Rqtztz6pM76N/ciuwhuWC1yGORU8DDOJuZVEE5PWFv
phIewZBtcFwL7ZVBe8M/IYFxyI/aQci2DZ3qu6mO+zKfRfh9C8ZwN2FxkIXjwhaa8zLZ2ONGXc2h
OqhhSOvJymuC+g0EEs4QRoH4sOHUb2W64CwUvI2qXZyQEkmXclTqwPk2UhfbkXkSki8rN82RRdUb
cbYav+Y3bddYoVbKqxt6kCI9ohOFLp6sQFmq4ym0ziItIzxrhvygY6H0zSjz75Zqxe+qBnwxil18
ZTWbvGuaTgBlbaQusqA+S7seHdF+x3ar0liofSMu7kwjk0xaybgFiymQwxeP7kzHlU19EqDOkgr9
4Llp+TTBXTxgMi0WVZ2I3QAmboM9knpJ2ihCv0I7yxpIWYApc4FyYbtN0CfmCRmY8boyen2hlJn9
iByLvhgH2/8QXXXBBcINFjxq7VnQlle9i/IE5kiVR5vcKHhS9kaiAI5K8XTVYwdiRuvcEaYyplUA
4Yp9Yne6Vivh65vWQpDJJS3NnyGON26iqepBTRp8tpAZXaS6X93JIpuTNzWf/HBtTPId6jXmSXaq
mYn6CDGydWVh5pG6oEJaM4jPqZFtbAXp+xEcGD/jwryPhWfch4WozhAMUXX9p6mZr1oUJv1hdI63
9iFRzKXdiHKjRUmATjSGnbvrctwRwe6M1nUpuTCWo92pqfufWjOhrT+ExY/s3PRu+0NJrG5hutX4
5NaTx//U7A+cbL1V3xaf7ABsXDRIIQs1D8mEQbGT1VvHtUryKvGa/O5f7YPZqasYXe2VHHYrioIQ
hpnfyxbTzUp3NYxat9RNL18P/kHVA/Eoi9Dlo/V1oe5lFaVyDcVflHiGRjwqfAsfkbnMt4Hr4i4/
z5JtqGnCXtdi7yDH9S3El2TyN9cJ87BCD/NNM/njSs7qa1M81rX6iiVpcZJNg4vXrGjis5wEdq/A
bSTclWQozlpPIG7UcK406p5gLLL83D31dyXIgo1pG8GBsLL2qE3Iu8oRg9N8Et1SnxrVrfe11fQb
v8UrWC3ifVOUloHJi+6fqxa+f+dZJ1RJkHDFS2BlmbNIFdaEK2Rg6z1xS/fN5uESlY75GkZafOrB
oC1L33bfjLDhVqjWMafswnq1fOxPMjdctgWIeU1zk32TGdoJfFq0jeO4vxRtW65RG1UfidbbS7Np
4teqijT0ZTJ06e3xQ8EQ4lsj4n2ZGAbPNnfcRv7kwyuh6EJuzl4+6pxuiMbbPsL66fjuW6m7bCdv
OlaJcF6i1F6H5UQ7+itbbUI31cqN4T3XiUoLZF19IhG4kBukQObpYwEsLCyH8tKVU/3gh/1XOb10
dXuVWciy62Svkyi7I9hs7D0PqHlXDuJsOE6+DnHbfbYqzYLCmkdfGxv3aHnkqft9JHr7JyIHL5ad
FO9RUVRLtdH0x3wYg41csefocV3RQbf1rGQ95lODXTxXw2AB7deir1Yo7vRE5xDFijmoiu8aGa/x
2+w9Y+ih+25HBn+P3jZORhaaT2EPDKNPnffeAMqioD6wN1GRflKDlFMkAgVTqeYYeuVXFF2Qm92R
O0e3lCg6UK3dcsw/fbeKMKDy3WWt1fou8Kj2IkUsqe9xTSZeA4a6NbeRgkW47B0STmghkOyl7DUq
SO0O1EK8/ayj4unuCs3i4DMN1zz8tc+q01pMuzL1ZEVNehkVM5+pasPzjDArC31fN/b4wlm/PAR6
HK4lsOzv9mhul0C0v9tL9gv/1S7HK0NZk5HMrJ2axsEm87QQC3ojfgmFoWy7BP0Dx4+Tl15XyoOt
Y34pewstVTh3jDyR5l7P03FTH9K7SZuTOG3zKeEepiLSQ98jU3BDf8g28p2k43+jP5TBTA+yTQJE
ZEdjkRdoAIc6BkLHHg5td+5kkEZWYv29crmzN7qN5Un53uJ4/VrPAvoEAVE4m4emP6xk0xWgGmWk
wBw78yyv9PkKQf/LoEzpQTbd2ovcbrf971myg4T4r6l+a/0xSw+n7/XUmDtd0+JLlyXOqoDus7JK
VNZlmywCqA07vfRwtYLEc2lq0bHBhfsHz8tciikR/A9/T8EdbOtVnXu8jpNr+T6kyXYmrvzRqKi+
vXIm8A6d1UTKSphFvasRul2kXhNiuDm/QsIryLXlOtfZ8yuYpXBWma8RdzI678GeNJh22lB/94wf
ZREPn1aZG0s+huxCatk6hBiEbXTsdi+hllh4pDXOWsk8TpaayF9tVcDOqfRuN8zV3KqRXk7c+iB7
EXMQQJnC/jSqUf5qddmHF/f2GU53/mrGHOX5VR3akK+NmvKqzaSW72D4kDcKzfgcK172BHPoItst
tyhAaEAannBUenf6cjV6dv6K7bt5LPvo13Q/Q2IsQkX9bNjpf04PALW821NxnY4Iu3kMHE9fOpkB
GsOI/GXiEe1JjJGzgNvFX5ruzUPU6KWtG+U+SEmkZ278pTNC90CIp8XTpky+DJxaN6rTgJbib7Lw
FLvZ6qOPw5xRh+ehxZ19QB9614xYJCnBKFZtWFqvU2T/LFPcKar0AWoyW+yZhAFfYxHbxdk1zOEk
nXalH+/cxPcdOw7rH4ve3011hWdhn8U+ENa629dp9RijTq1u4QS0f1Txjun2WEU9Vp1anMOkhmHo
e9nKME0UEOciy7qPFLmU/SgqjAPHNs4uGorjy9hxuo2synHq3JGNOknE2sivC9RDvfKMFBSeMMbn
wSeKEBvNGw6EFRny0VqBRpoDCghuo8md3g081F6tNl0kVtK+mYatHvzBVZZyVhDo3TKzsImWverb
iLzfG4GW6JSlOKnB8W7ZvcfZamz88tBEqr0irBluRMoTHI0BYcNj5ATmmNfLAqHuBkDuCfwQURJB
9j8Jm2xvzDI5K/be7qLta57vaJQtiT7GL26bgMzCK/VH1oDU8+3vMTAEwsbO9GTk2NAOgxkcTQs+
G1IR0Vpx4NxbdYFf0US4mWw6+ojWZ89dmNRggLQltgnbwS+dPdxt+9xEXrXyxlR/q3XrIl/IjMJd
AhcSazgepKU6ATUo/Pgir+ym+q4ooUMi8K/2qm49DOxxF88Ife4GhQOnUC1xEnbTn+RVl8e/rhw8
d45qBFScAbfmfw3FHb2/9nZi1lWxSwKTCWmzpAuznYeV1TVt1vMHuqv0+E12ljNcpIgWY+qmzzL5
5SjmV7ZK+Z3swj8gX+n4W2xlJ1uQ9LpWFXnKIRtIJ4eJHtxjYmetMGoC2hTBZpdt/nxF3H2tqDrp
YlwKr+2Vrzc7QfZ2IUfcJqQR0lKeM1SgNP9ZJMp4K26EyM/8MrJdzkqEa668BDty2fHH6rygeYli
tXzgKNG9NLl7F40CJMhcc7XsRVEj7yxrTlN897NZk2PMxIuDoztek+V0suZqCZ55UZluD3SCmSqi
NUs98MShaybxkohwXGb45O3lXCLeWEvG5rSTcweVG/bYh+b2+h40FEZ8gWuCnOuS5Np0hppuZG+f
+BbQx9lfr8KCs85sLBRFX776drybVN35sE3FXqWAHyAPheUz/MH7azuqHKuE8/xJHfL20TX1r7Jd
rhONDeqcXjvd2znca9FO7sfQmRp327a+hFHinW3dsglDaGgIttmwagZsJSs37O9hYfb3ykzPr3lM
TqoH5Ox3u6Vb4YrEpcUOjRGyI7A0zCpyFFjmpqBUFQ9h1/GSY1ZylG2ZmcQL7pjWqtq3MeBvjV38
uvL0cZ+Q2Hzui+mhrXt8glpigaPTiGfbgYyIQ8Cpn2vXphA1kxrNWVmL4avhZZ72R1kd/ThfB2k4
bvwEDKLbdfYml8wdNfS7RTlfYh6/MWsRzlsY2rqZ3aOB6y1XbRwCwplxuNqUbDNvOuSlo7y33FKt
jB05R+sdIqN8u0BEvreZt8NErXjhIdEcUYidHXZpRyPo24jrjao9WX1ehKvxPqwq7RixzT4a8GTc
jgi5zk17YfVD/ZgrubcLx3jYDnE6Pmf68I3Qv/0ttrmPoJfwpSjNdOOCvDgQTI/ukcBFTsZO7G9u
/mirQ/fZ6lj8Or6dnj0NUEDTgHpVnMw8oo3QLHz2PdzmqMrCT3rzOAdmgPvPjX9cerLV6KpsQ34Y
zce5v7W0ZOnNR02290sMCfwT8WvTXfWOGq0iRXFWXdY6Zxy8O848Mb+WsKx2wjAc8DV0BFYDYFRY
AyRFbtY72UhG6384O68luY20Td/KhI4XsfDmj509KO9N++YJghRb8N7j6vdBFkdFtiakiNVBKh1Q
7EIByPy+19i3YcP3IZs4ZjvrUepaNAp6J7Jmjg945xrryVgKC6+hTnga9x+Yu5TYNITjg+ew4URk
5SRa4gCyh/Kin7aqspQ3CQvbZl7EVXkRU1zeYdsxU8yZhhrwgzEVnor4hpdGzlY0tdaLT768gfF8
gXJPWL98MVBf8GYQ5x9k/snvvhdF2CUF2aMMd2UpJ1gM5KiybC139LfslrxT7AT4IRF7efS9Qppx
49df2iL+cUaVHMh/zlihm7V2xlReYhWqbnQlQtOiLN03hJg/SlMrLz5MAuwenRfRPWgy4ZVkdNb2
NCu3tLWhBsoTu+0R03fV4FrT36KPu+jBcu9wpqre0mQh/h/Eh643Nba80OmsLIeLHfc/N3G3lGYk
ocx5MowYLXV6eQglCKerYaq2kxWQKCqlsPAOYU6OAEo9E533ORrKvWsjT+R5kBJ2FM7Aijps0ppE
Vcg9OTPAaD4PVqySBxrhAXuZt+zK2n6pzekXlL1iLOacvC7449YCtLmpWO0tfL3JXociqXm0uunW
c6VgYbtuu5IKcNeqg1NX0vKmcrt2zU82e0sRPWmmwK0OBWYR5RH2nwjRXg3PimZYm41fG5CkvMGS
+KpGUUz61IOt+KdUo6gJwcWbKuNthI02q1x3dZ/Xhl0yD8xEm6d483VN2l2GqYgLmzi6l380CRog
oiX6NS+ARVoMrEXRX75Nc+KyOOfGm5h1764HFjiGmiWb+0CRE8AKLQCM4mzi8yq5VcC7amn0Ne+8
pc6j4RRXPT5XzRA8pGB55qoJCnUoATB0flZ8UZT6BdPL4CPVyIaqDU9dR1mnjZKzBdS9nWpXmEpJ
xoc2+NqbUww+EZykf1K7qF+keaFfWiRgVmoVVsdGhVGidvpE6OzaxR0v3/p9M7dzB4oeCTMyLJ1f
HcVwBR8UZ5juo2KDuC4IByPFk0XYxGXXsTHx0VGAcaVSTuw9UjF/w2iSqx3UuwY83hvMPDE9JM6y
jdrKn5dVl214SiG7WIX6wp8euKKo6zD3b+3IKNNyplUwyX/71//+v//n9/5/vI/sQijFy9J/pU1y
yYK0rv79m2n/9q/81r39/u/fdEthtUl+2NFkR7UMRZcZ//3rQwDo8N+/Kf/LZmXcuTjafosVVjd9
yvNJFIaNtKIqVVsvK/ujZGh6t1AypT8qWXiqnLTe3ueKfjlXn/mhEru3Xa6LUcgQz3rrCU+UeEMC
OV6IZqMY6r7EfIevnFGQCe5Zc8ODaHWVaz1BewdvdBvVWFkieXkWA5naQ60qMnTNbIS69DZeNrWW
v3l2YG/tMa4XoonWYDov7SQ89HqevzULENXJW6SRDIpHJZ6LSXLUtguHUOhWT4Pn1E5PY92XF0V3
843jZe1M0TLo46IzLWzoar57EC1CquWlVKRhmVZOtLCLpLxkVvv176+L+N4/XxcbmU/b1hXVtiz1
1+sy5KihEJqtv9Uo54Cpy675ULbXTsqehSm8loIpSkfDXAmL+bCVX8QsdhMxm2l2BJ6SfuQTZ0YU
Rqs0ePpEH0DzyiuXnP4wanZ/zjKmSMmfXbJn6qjyys0898L+JUa3YnRJF4gW2GDIKMGLX8fNQzra
kHmZ40ludQoNnajI5R++DO3zj1TTVFnRHUXWdAUenv7rl9GXblJ7nWV87V13qU1q2MpUsH9qWLxR
M5AockEY/KezsHt/UZLk+KlPzG7I8e+jTNLhjE9Hi7ao+T3iwPKYEEIcNQSi6mZFDCNmIWBGp9KP
41vR9mmI6rnogBwry8gpMEu0vdIBG+61e3GM6L9NIRH8jCqJhy5CpcizzEhhJWjYlf7992Ran78n
9mq2qjqaraiKrcnTzf7TzawCDh1bttTfxrKqV4reJCudNfSWcG/8HHbZ2dZD+WtqJySiGiMg7u+H
Z9+JpZkYyG39GQ1i9xFadrhrE2dYRn2BHWFZP2LSirXnGPsPbR3G21vTn1IsIs8iE7heN1KIQY8f
N3BV/xwRuZgB3fuow9LtnpkRNVXSrOP9WHHU/aQ/TeZ48blixr3f7YH9IrHIcwHIyz5PB29vwcjP
bm1fw+6Tb2stRs1pyn0eQoL+7QhHHHEfjsMkNeedpnr/8LRV1elx+utt7WiWohmqNQUZbM389QpV
slKh+w4JvpWCYtUlsoPLEjpJtgPxlHAM+3cs5E6hW7aHvHYQM2iz+s2q1GCvxW16DYwwvSoxLqlx
5+hb0XcrWhgynp9j3DrNE32IACfEeNpmLZrNYKbXLldtgs1xvRrEh7tuTvI7K9ol1BkXuRDo3JGu
pfWsLyX0q7WIagHzgFCyXc0jS8kPTpzDF/qpWiPMvAlH9+LKFayAMOUb72JjwzPMPIx9Ea37TgvO
WRirS+C13TXkybHAsDJ68lpCeUQz3Bcp76Di9aP0Hvv+N0kGpC+p9gFd7vEJztpDqSv1ZgRARji4
iS4qMeGLqMEp+s4JULD8syurEYMM6+RFd8bevh2QFx4M1gT87P34uoV+6RKuDCSeWtkkjDeaWRF9
JfwEgdtCjMqTC2uuGx1+yKoBPXqqRdaIpL2oVmPg3DpFE0C+vqv/MCJy5N4cTHs0hU3jpVP7QL1F
4UUb3R6kLUngCKVvqdLmiu1jlYDYwAGrAPcQS3W7Jy6PUAAt0W96JXuNn6qAv5eo1o+7+5zMYXG7
EG1TNb+Fulet3azeBnLuP/tyky8MchSHbNTtk0Mefa5NSYEmmYw3Y+ONV3G2IsuqbzEuJ4/sNuR1
S3O40RkEg6F3PawMbSivE+FhaB3i0RWwLDEISDk8dyW6CIY75nO9TIbZIIfYhE2TtdohHZ0GXyzN
qg+j08knUKU/ijTFqIeYgLVmPz+qs6pN5FOoAF9E3n4l5pnKhzzU/tmqI/s4pFjY967pf3E62DHR
YLAtayvjYvXo3TmZFnwp2wyClmvH4Ih06ZF03ElvXfeZ2FU7c8IdubThJLml7C1bPDZJ/wK3c4r8
rEnwK5DuxWI8GYu96EvBvKIJquRnIjrPXY7GRslO3VuyFSYABgZ2MyDm7C1zg8WtlIIfEceJQ0TN
8UMIRzF/zf1co41wfszNsoz9mC82BIO31EfXX1hsK5ZKrbLCQV3/BBsk2xtuaZ4rSzXPQwjq8O/f
HGI58ctzSTMtzbEN03YUVbfFMvGnN4dRhLgbS2b+VdLDdG4RFVpnRY63KECm99ZAwQ5du5fMtps9
8WT0C6Z+O0QpUc6N8RyPknvxDP17l5sDPrXsX1hOVDtD7eXXsMhnot93tWBDNDRfiaaSYhEKguOJ
qJ120P2+vJ22UHIW5LWcnEbDT1axqnQYL8TBSrU9m2dKZL12yBtFEyj2U3/izfW8yb54Q2QvO4yB
tjG6i6+BnN0AxiFapbd+3Myb15h4sgD6fpqf0i8Aw04gheg47IPSzh6nvOQiTwN9JZrSUGdnWKmb
iHhXjvCyCsPbb7Nt2GT5IwbZZFjq6mMYJGX591fL/st7nneIRSLM4HoZKmmMX98iZVFpNllM/2vr
NzhBK9nraFbuNUwK69RlZTerjaZ77xsf/IDnmLCVbeUZjZwVltjdu9H28dpu1GBt6Em9rHyQLhr4
kr0yFTaZtb1oipro8w2VXI1l7UI1Si+8x5F0kVlwFXghXxALxC6256bpCjk/uMrQHXLMMp7rwTj7
ZTieESXKnh3V+CDfUR9Fy5+ClHXuV3vRTJqgm5eO1W3L6cjCY6vmjZq1FqMBuPGllpTVynPUZOdP
kDMwkM2hnfhE5qQd38zrqqsOoPaAWooeMXafVXQqMuI2u4W0QmmqCbvvPMzMKb+XqCb5MWKbDzyf
800UVgRTYpkQRiQzVYvaaWpVexvLhZxZOYN1tJByG2eGnlnHrNRPZWYM22IaEKOiX6lN6x8uvLiw
P9+mKjFKQ5EtTdbZrCmfF3gdUtRt53jal0H1ykVm5iBqDam7FRE/eNRInJesDM0VW4rwaBa2eU1G
hHctBBZFizx4fDZaHTgoW+DJVKpdZq4ezNIKXM3QIWUmCrSi0pNt8Uzzal1ikYXnuI3qFKGW/tSy
1Nv+/Y9a/7zIVw1N5uesyTBhNU1TPi2NIt0obE0JlS+W4r5WkJqPNU+Zn4q+Q50PvqPCAmW0Zgni
0kdQI91CT13nUiRqtorY3mOkhAapkWburrADcycDodm08Tge3bYvVznWzBfoZ92s04Z6nwcKsXg9
rzaArkEJxePSdhN3q4Pf24laLoftrZb+Wftvo/e++zwSa9E/PKr/cvOrhmOqtqLbmuFMm/dPmyEW
JiN79qH8EibJR5qeCc+7xz4MzVMwYXkEPsdQk2iB4pGxuPeJWtTY6kHBYOt2QIFGzUxUw3ECEWvF
sBInEJPFAEo2U/TD3Q8krYcfUO8WhYHCH3y0VuzueIN/i6rcV5NU0xAvO2Kg4A4gjKoAeuCGqdXZ
EjomU58VNMrxNgXU162pTVM8NFdmaM0OyMBW6aWskifVNvSdMBvCiTi9eLJRbwxEdCFg0RSFmJsl
0W1uAt7fnhmF32w8qV91oVpB97UbZdb0xRGkvP3Fl2Ps6W3AeERILDaxxptee84Xs7PqOcwF1EWU
zr6UMWKs6jSA2BDh4MxPzyBrvHM+uohuTgPpwNqldgfMwA0/Oza9PIWHGAjH/FUHEPn3t4kl7oNf
ngEmu2EHYKtl2YAQtc+RASQrYwUt2y9mD3K8qAKCX7gLLEOps14K3e0WRlWZG39qSh0Yblmr06MY
5dWNey9R4SE3jKeUpZPoHkywU7zcvqEGar00CvgPO9PluRh0VGxYXG4VimnUzq5+1z3hTlScjMKw
joYXqPMGZeVvwNxhVGnD21jloP5wTdmmgZc/lVL5Kia0UlrNzGaor8g9RnvfG+Nl7PbS1zqYiQmZ
mjqL3PGHvZunDj7xLq/+6dT46T2xvjWfWMVom16TcCMTxEs7MQn7eR3XF5mjtayE1XWYCug/P/rK
VC+vokAq5ec+Mfl+rBS21W3evU8NUUpiTfHLuT6fv7BABbFNUsmeP1qWfPLhhLzHGvZCUdGn26yS
rLcuRDe+st7bGg5d3Molak2u+W4V2IFDWWRh2oIrwWAEkTP6oVdCTahS89KmPZrXMdRQxym2bU7i
D6GQmNtE87CLhu4fQp8rh27PwqPzX5ysfrRVsC9qVr04EASOo17bj8DZtGXnIO4W4Eb8OHhli80d
vkch0hVzFi4gzPvmLOb2Iw5ecSm5sFaZ6ykkw8psjGdi9FZk9Vx3wvEasyE6GL2irdU/hVKE3skn
+ZO7yApG2uMaK+bLvUsc8On4T81Pp2tg9C0KQzVn4lghs3I/X4Ll2E7OsTTKrHrZdpl2MXKlJsHB
x2pTrZ/6xKicO+qt9vfzMjTDV45Mjs2dMO6mgLuLqpe5z1pj6rcBYtPKwREIeTFqT7NFLe89wCnM
i8gRjRokiJG1GChqObyKInNrxAzcIJlPaJpbX23o49ZKJ7jwNK+ZCrlu4LdE6vl+aGg10kkdm3kX
DuoSdaNn3XaGqyWP1Vzp2motmqLoU6WZda2dbNs6H6+iT0mAB0uQnkRL9OeDs83sfDjeuxojRD+/
CS+pZtQXI/1wFVLFVYyjEaHW4Q1brw/yjd7FkRT9oVf8Uz1Y/ZtRmBpoGtSbcEj5eVYX8aSBWnka
khxcPozBeThoSTGPvZOLtNmDI0v9Y+WF7KJJGa69duwf1WLQDhP/0HbatCA+iQcUOBeQgsxtM8mG
jMLLSYkeVd4R6PIPV7aB+aPcJ83SVDp1KZqDEwXXdCjmonWbMRTKXPdUaQ1jmdCZxx4ZYS+rXGmu
ru0DtWX116UbbCKtjaGbXbUVA6KIO2CfK8fQJi2rrpyJ2WKktuSjH+fFg+Ignl3URneMLFs5uQ2A
JECkxbcYAbIEWcfXLEnSdYqe4saQs/wZ66+rmPAlUD1r51uVFKBGB6/DqfVjb9s9MZWhP0OBTU6Q
AWa3GQormb0U6Yf7DDHNy1Nc1MwaZLIu2yyWS5vdsY81eW/003cWl3vFQ0TeT2jGZu1u07TTlqg1
FChrEqiwejf5piGgU0Rm/x2jIoDFWGo+tKOHPE5Smxs3lAeevbZ1mxJzzzmm9btJUlmwKy5pmgxb
3scJihWvDUwvTPp6BACr7EfhTM17X57oXMaJaLkC4ebMfHK5b1j1zYVyQFJa6O7JADHDIrPOvsxr
WSgGjEP8YCWFesg7vuUx71B8RrXxy2hPlCVF6k+JTKhKx0xE1dmkgvye57VSfIE3BPrIdzK4NE3z
DjXXjNPiywjIf+1WY74WzVjd5b0LPKwfis046NVKHIwk5DyD5/baSRLyTm40LEW/XwWbOlSM53yU
213c6cZCnEYprZMcEwZz0w7pgAbdydgwddiCbv+uY2M8KyxhUDQOV4zcv4h+xQO7Db5bGBv0b1G/
96fpai3JGwfDvqWYlcvGWa9MUr4goI+amUsodnb9+2DUSAAUswi/tXkX2cazKTfWrK+r8a32qgi3
p2D4aoQevPVS/a6F6YY0iQcIU/ojgxsZEqg4F+zY/Rlp7lWXJeVH5CVXqW+16+gFKYxpo7+kwObn
ECbcVRSpk7av1LibQa0z1nq9Xy3dMJ6V6CeeHUNK3ZmmwBAs+UpXUeqhkh++q77ssMMqSunodop0
7C10wCK12Iuue7+oyZ3b8Uex4Pw0oPuatBz5sHXZmzh0jdHZjgNke3TJfR5SLQbR7EgXJ8u9Kzsc
e6ZB4SATS5/pdenJUP0rKcpDKGvdXusV/SzXnnHGLySaZNmWoksUCUAbbFr6Zkcqkshsw5LBkRX/
uYsA3AJ9iUCRNMEzSh3WOWoLnlcMmm7UP3raR1YEwXMuq+XCHhI8j5y+PvZTkash8g5puZHdtD7K
tkUx1cSgmFboWj43IPEtRd+neUXcY3tpPkHaUQ6lKo/7zkkKDHSq8GnsSYN7gC8+Anwzat39aA0/
mLlIT5Fv9calB2LsdhAEvmIVxsrMACq9t1SEYxUYaS2ClVq7kfT6cmuiKq8fhgp1mJm11OHbPdcp
BgZlzm0SGkn5XEAUXGIM5q9tzyyeUw05S57qFm4xNNVCx0jUzhC9nJqBZVkbHy3puWjaTVvsWGCG
tyaKis4eXiL4o2lyMpryUc2977H65Eaj/BUo+O8hEM33vircmVca1lNcqtUis03/CvsvW4VdLx97
qegJXg/yLh64SLGZI7GCn8/clNXmAsM22sj8tzWVoT5ByjMWXjkobLLb74rid39wa0hlHP8RsrKb
RVgjvBTB4C/LHIjwH3aqJovIjLkD5NB0Dl2hbrBZ5AbIdfMlLVJtl7vDcJlaRZ3zTXl++gwKOJ5J
ijYiYionz5anA4n2pHInRh0lRXMRXXsg8Yyqbd+hcueMK9EkaxyuOwJ6y3FIk2f0qPRZ0kjRwckq
/6yqyh88DNvXwE+yTQ7PZmkiTPnqZY5C2C+XUWVh1Gn9g+rX2UOd8gQxPIRtpm6r0Ms9bGbxQG1f
a/Rul3lfyWsxyo8Flfu4jMFnccquW5TAlF50ZPTOVqf/9LmQApOlOEZr+pWKPaMpt9UDjmMZ0OQC
y67IDE4eUosLu0yqV+TSX2Em8fsMuzkZb+ebPboAtaaDDLgn6943sAqfDvJtkFoatsavox/fDjLt
bm6Xuf3N6xIEKqywevCmT0pU/+dPAgRXvaal92pKnvSRFO1PnwSrdzNK5oxnqQFKdErGixS9KMqk
Xv3DJm+KdWQiWX/LypMeUnXZJHAGAOmvcZ4mdXNfkuFTWKGvIfzZRHu1TNWXRA3fRy+szgj/qS++
FoFgrcqnvmDp0w3uQkyCi42tMVDr2yF+PexCHVSRaE6AyTUqdBoXjlPYvdQt0CbRNuKMSESCssgj
kk/T6BCE5wgLmovCrnxH9Cc4ZZmbbvwYnwVWawh/GGNw8Jw4m/khW8os6GGXJj3OWLH5JGZ4/Sua
b+2jGPexHeGz65NoBQqvomSQ493g+C925ZgIpmjsxmVz7ZaaNAEJ7QPcUuhBU7OS0nATRWEI3oim
Exc98pqOtRFNvTZhhua1uvft4ZEH8Ytqm+mDFbXpQ8SWAyQmEfo2516YeyE3b5AmezEKYqQ5/v0V
VLS/hLPI8DmObBCrMWEJGZ/CWaHF06So7I4dXj+sCRCOGlnJkQejmyCOVWOmHR4bQ9b3Zpnyo+Jv
hWjnkkA1B+Pipt9U2Q4f8jKLHgpMrLd2ZNSkx0KI5Q5aojLCxOtKDqTlkOXtm9zyYm4SrT57lY3a
Sj5uY0lt38a2GzejAYzTRxzurdBQ3hgJgZ1MHYcc8OG3w6GH1Fu74tbpprPlDQxZxzaLY4c9ycsA
PFscXuVjtsvJDmPAxbRiglOkelIeEtCnr/aPz3ScKtrbTqrPxSzPQNBP4em4F+dAE4lk3bCQ7LCf
90QCLyoKc5cc8wWPx9vp3uUYYGK0HtE20ScKFyuelY667u1Q5JyVg16YrzImugcPf8VNpiXovU21
e99/q/39PCt0fpzP+bP26SxR4BhroNPkEOVr1UruOvSDYM4GbZx2aeNVSfx4ZTRttrj3eUozLtpG
0ZbiMDHQ6mox1xOrXd/7LMNGMG1Qi5XRjd/BgSOPWSkGd54nbw2NMNZodChVV4H9gP57NjdTv3lX
W+MJ/JgPCEda0gGBSbaLk1a01Ze//33/JZGtaewRAGSYsNAJ24rxnxJGqckmJ1Br/x2hmiDamdam
0tInCF71h2k3a2OolC+yZxtzX7W0c4Gm/rb0R3MN2T87ZKjfzzKAgzMQVvzIp0JC1n9hRiBBRVOt
6tPf/5O1z1kTzXIMSyO4aWq2buvGp8CZqche4JOV+jIO/SJ0xgroA4Ue53g+W1a9YZsczTrZ/dEn
9xYW3/jZzdREb9+ttNpD7QNurkCxIo0AeSpJuncPvP4sMRL52KEZ9igNydlM5O49L7lAKpYym8Rf
QJvOvVQ9DnVJaLPX8dfOYl7ypmMr2CYyImqiEBPJwHf4VgXZP0AQNPvTg4k/3LZMRJRNSwdPA0Ll
1+QRLHoQBulkP2DywDTiIjuQn/EmI2+q1lQkqpcd3BzOOQHs7ad+0RQz7nNFX2xkaLXGOl5/00k+
zbs378dmDsQdWE0hmrB696Ahbr73Decd4gAxkEofMGiwPGNl6xWj0xSYoPMe5vxFdIHW6rc8SUe0
aRkUJ+lkbJwqO9A3yNH1D3JedIhpXIww45RSy2/TKxtUW6YDxEkkt/BnwAK8vTgJDLPhFGEdJwaN
qomWbt7pIlGyj4kRsuQkPR9NhajVlZ7NkFlulp8G0gSt9pmYaHKrzFUFIdmyyS3k9KJx7mtB+2TF
5nDiC3lokhZ1r6ko+ncYU9HjbdwkNMoiuTqIMcAZaprWhyzG88YsarRcPV/Bs0GTD7FS/KiJPlFE
0+inyaJPjFa1bm0ND3WabvTyvew0BB+G+GooeU5c/D+FGBxtBO9XmT7ke9G+D8shksYkDXqStA5+
u9IorbTpzatMhQwuI1Sa5GRP72HgIdFxrNNzd3sNA5JfYdbakH+fRic3HyQ4UzKJoAXESdoika9G
sxJjYlaQjOUW1dWBhcr0Lv9vn6q0wzZw9R+fGia9PLd7AyhCMo4o6GLQGCO5916BZIGVljtniJv2
WTQ7dZDe1Y4ovoYAw6Ht1fScpPVX/IW1E6ry+knUTFdnB4hLhlnkOtvEEXCJGAjZ52MjURVL0bwX
4ogSXdd7l0zyYdYoETIpdScdAbggxqam9sqXTeko+u6Fb3r+3MuDeEf0ONqj4YUD4FQTRSW5QzYT
VbJW8Qpt1HPY+PEh9FIUsOw8XdpchkUZ5uUyQWYDVQn0oAly9RDfmj+8IkM/o2vTx6ombt0Nqry8
NaumuTrYBqma7mZzIy0JvRR5ix8dk32na05pOB4I/sRHjxwesqeGPXNrXXvte9VcNkY1rkUzwxxw
po9DdC78ynspWbEoTqy/xuPQQlj+5SizvSSQZFhu1iFxAbX6xt28GwCtvbpmVq6zju1Plvk5ipbB
g5iA0tsws3zXvPSB0+6NPENCuHfyb6BBpxPYuWQvUgBBe4SF1Esz6ONMDACBuhIpqZ9b18tRl0FQ
NkpBrwe2uhMTjAJNaomgS2vjp5rPo8TV26fOYdPqotHGzrlcTSScr/0C4UTAQxEENpbM2sYNVP1F
r4AcTcOhHYHmNtmvJF1pLm3f6HcTuBjeF9Jzki/tC6E418uL1EI8SxAzvDza+lWewMt16n2feT8I
G2rffiefkF/xQBtOZVGQngKC+V7p41IJaumM3sLwMDjElXIwpJsoVfsHFZXFa6MfxJjoKRUrB3Xj
m3PRJHZx1XXd3OGp6G+rQNNWkaxkb0NarcR3YfZNO/frsTolcUEKbzCM29eLEPMiTbP0XdG4qXHl
kbe93xePBoZP4shUiZBAyw04CRUAHEn3nKXTD/4XuBq3C6G6iOx1NhqdGl4dZzku0rlZIowgtUhe
pjraplUBTw5ya+HcKoOo4CR0q/w5NMj/P3P++hGcJ62acloW3D9C8lTjH17L6l/fyjhTaTLgTd3S
TOfzW9kwvNpJzKZ/1vXRPkdxc8a+o3hXGvwxWzRa1qKZItthlioBs5LM4LxrCEEO3cLNPKmN+Hqs
fJ4iiAdJUAqBxP+nJumWwypjCNeidhstzH9ITSJT8uu2dVpZkZY0LQxygRBpn/c87B2qIgdD/aSX
HcKbqO7KpaZsLB0xTlG79zn/pU/Mc7IzrqGzQUrISqEZE28DgtO7diyIPMaOu2vVfDukY6itld61
VkPDm+fWxp1mhZ4xmih9/N42dbzQqtLaFQ6Cokb1GFpSzKrMTLeBHyQ8nmmGQ/sd90XlApVJg/QX
fBeziAAkS83GyUw0S/fJAtLymgMXXLWVXZqnuE8LtOaC/FVtWH9Ufo3/49QM8mzhaW755CWjfuX+
Y803AXQGC+elzMFx02enZ0duvPZRcjp3ZHkPltuvRGuIGucsamVjy6iM4acXWchPz0SnZCbvKGi5
2/tkcTxRqpU8HXqbK46NG97GorPtcR0PPA2WrKa4ay+QC9YqXf5KCNgCCZDHO/GXhI7zQOZSJ3gb
tM9tnRLh5S8y8SuYwynvUdxKLeM9T4Kvfjgmvwdj+K6Xmc6yv3f5gdogGzGHfJomBLwnngOj4FHX
OYCtp+XSrSrWUOoQcWWVoanmusY/4r6wKpUmd+f3pRQKpXguwI5bj42erOxgLLasx+0n0sRXTQu0
r7nhRigmetpJ0/z85BUVL6FpoPHHU86N9ezIqbe1grJdFR0PnCr8XYyTevaXY4wlvV7LkzeD2y01
lv+nOGZd0SlO/lV1wldYXi2yfqqxI5ErLUQ/3/o8xB74bdJSXXeNVa2t3JHefMRrxIQY/6il2mnl
Dn318CkNCNBMJ5Q9vZzbw2gfYQ9r5ypvSclMA41LwhclK+mqupW7H5OkWJiJ4VzCDoYLuqQvVZlV
yJfl3rPB3iD3lOG1taz8MJQ6+klDOrxC8whWdaClIPIZDXKEVSWsn05itITzZOnpKypL/anENoEt
CbOiYBzXgychhtQE42sdNtFcxv5mLw6yHG/ZIN32JFWddLFSnGTFB8N72VqO3y7EQZguxovatc0t
kmbVsQzRZhmHEWBHNe2aglB7vjfxifrRLHK33BNa+rkpRoOSkIM4tp7clYLCI6SbkHt0dBL/hu/u
Aq81flR59bWTP3Xh7hRo3NLyL2PiCMk1llpkymBCtlHqusZb0Vclkh0IzgHAJGQfkaBpVXMbZ5M0
nZvL+EpZ4T4fXOMxGu2HW3/smETdQMjade9eWU1/iP6KJck8qRAEgLQUX5I6r2f+BDWRBuxaEt/W
z+ZYdCfwn/hBhMjqtg3AGsR5l1ZaW7tbFb8aayfaLsmYNbabaOTwkkUMRz+mAzKWVYFVz62vKMxj
II/S7idwzdTnKdcBqLbLw4LlKyi3Ngy+lZ33YIVu8NF2xRqn4syf5cm3BIPwcJY3Z3bGhj/LohBF
C2/8qAb3bJZ29w33ne9jmSnv6qj3qIIhcNcT9p6hEo/MrmtZSArG7CAgsDm8h2QXPc3WJsg1VcUk
Uau0Gq8o207mok8qoczMJJ9zJOIcZBCCNfqdf4jh+3F2h/WY74/ZsnWTfuYgcw7XNPKWklnoJ/a4
MmxWRdmmTtgcwW0hE2f41aPks1a2x7L9glLc2fVAK86khZe27Y3dFEykJsFsEiwmz0uUvT+C/Jn4
T/WANYWpJdmsLXsLABoFwT7oDzmedf+PvfNqjtva9vxXOeV3eJBD1T33AaEDupkpiuYLipJI5Jzx
6ecHUDYl+lxrZp6nLKMQGk00sLH3Xmv9gxUmTEQgs8p8/TUKaoMfRu2jtPqzbQtrZRL3YX6BQbxw
2nZtH9UjRCEDdE7d988aEc6DkhYdsqTRXFmewys57xbcq/QZZ7pMvegScfBkqyzu8cWS4d4q4Rdl
AgLTMoe2h7RyU2R9vpZTuirwSeonK0b8cPumJpS+f1O5GrQquiDvdaHRLkhtlVocXZjrRsY09CIf
lwxht7GOd60hrL4IHDEyNYGHiD+nAxKSrEnSHVjJz9O6lkh1fg6rpjuUOBC+rUV/7ftwtAzb0ROh
8oMOEH2L3CisknU10kXRFzQW2+a20BSz0L23D6FsqMkYbfBRM9Ulp5Sq+HpAejMzlewzkB/ZN9W+
dWUdqjN6GSiDRWQHoKvl12am4MO6HkAPrXJHqzf9OoyshybrnUxXJzxSgP4X4zDvtk1wX0ec5LR7
vH0SysUQwDLUt3v8XLnVzL7LuA2eMG2PnbxcBcoEpdkVWVyckeUFy4zs7r5ewuFGspbZiSLY62JG
8UFZM0zhmmvqxlg9mkXz+X3XtmbWo+rGq5uhiOGPlObmGUdyk6Af3hxKc5ojr5vbvm2xVMxcbDiH
WESaiPOhGHTTkABzJOphCOlWSCls28u6PbUhKKZtm1H8z+0wbz6rYoHmVyE+iuCH80YsXgkQEe0s
NOIlgAZRquq3YIX1XWRW8Uk38vCiN9eCk9A1n/qyQP0CZd+X/kuWpeVrIYMhbRrZ/CTQ7QEcyLqL
cGxkvzTydJ/VfX1L1InER15nXwYMN7ezpKG6Cmd6K4B7gUPXuv/nzJ+s/Uy7oUqoWoYskha2NE0R
aU4/57zIUUaDKVbBV61c5Q8WJTzl5PrgdrzKbdh+ydPFe9R6ZK4TDNadNL6YZazxpBZasaBJ8VUv
T0eckLD8qwOFGVl5GSdNe+wtVzGqeJ9XZXQbFbdZ2l2VSqj6oqApPtkCDF3KKnPioQcBo0I2IGpS
3VKcUf2aMpGug6+DQYvG567/LKmC6nYz+m3k7bo9tArSyUoDVaSLsLWQfH0F3xgirCAEpR9lCXGt
QnlMXkDOKtdL+QkzOgukDwrGMvVNnKPM4ixKgbTPm/6TYC0YFYUUMOHaaweqqbkDsVI4GckdSQ9U
veWxvdJmnLiCAZpNjIr0SRANSu4opNoFPq27HGSqOwb4U5lR5gSaVO6gcIm7MciU3aJ97VW5OA6k
WjyD/LijIWS6IwM+OUZTMffW+mOwxNkBLi5YmQXcUKqVNhK9EDrxUBNiLrktqfGkGhrOeW1PYrzc
jYhGJwLujXPEmA+9F00ROTU8cEyCB/Cu2s2KKdtpNFK6T7vaFRFkw/kBLRlhlJ/TEsm+QS9qrwiD
whaEOnfzUK5uE9CAQArkC0Ss5YsOjlMqxT2ODJGDws3kAzi2TjgYInzeQpCiZhjdpZAmnWySSTni
6wYIsW6O6PC56GFSzE+644KOPWINla1PZAySpf+ai7VyBj7zJYyUvRExZ9LrMinsYJhrn2x42IX5
OVfUhynRFT/sRMNNNeR7mbWETiJZHd6RekuN5Z6oLj9D5s/PNZ30HCH62sPIaJKguovU6l7TutzX
YkrVgXoifX2FLJb+SN97jEzM3fEdN6PiolT05HMjZHvJGEdMreLWKSlH3qiA6YZGtbPIAP1QRRjA
4aAHUzaxh2HoLnrdX4BBeKua5w5T34s+M5eLqASgIhhUxaFmnasAl1kRRtbOmFTNr+rkocyD8SKY
ScqmaGaYUhMc+lm+MYlHbbpk84hsKaLQ8nQnJU1/uS1kA+XEqS6w4IsaQFe1qJyUuQUqpxjnimrs
1QgSxZ31CPl+AxtawLbOGCx2J16Etak9QD+0zSg61WSxfSEXpuNsDX/k8McvVHkCG63wGBUAro6s
YCxMRA+4EfykOzQIJASLKe8nZrJuLhtOLChfxbH25FhmeJmn6UIs8usOTh7u9OBrIckjjzErnZsW
PUboeeSRsLD2WWiULiLKrj6Fz7qsDL/o1qSfw216NU3SDA26J1kDLGA+IoFRIisMq7GKb8CO5M/l
DJ4K7xhjECDkdIZA0AVpGQ0prwoSqPWDVr3im2HsI0Y0fFJS7NPT1E+psvfxMMMa5t3+Rc/7cyGb
SzRUsgHAlSWZSoShfmCqSKKcNXldJS8TzlBIeuM5OIrlTZ1JJZ6183iQDVxUKvJATkXsuMuk1lZG
kFabjHC1oMqRzIiKK9lOkfR2R8GFsCXu8ptSLCxPXCJ5t6x9bZGOsWPpmeKpuYYHUBl97mbx7Y7/
r5/o8u1Gn/9awqcmC9592Pzv+zLn33+t5/z1mZ/P+O+L+CuhWPna/eOn9i/l5XP+0n780E/fzF//
fnXuc/f804ZXdHE33/QvzXz70vZZ9yftf/3k/+nBf71s33I/Vy///u35Wx4Xbtx2Tfy1++37oRWQ
QEJKpvH9JSyw/oXvh9ef8O/fPiPYiGTAfzjn5bnt/v2bIInq76K2Ft+0VWgALejf/oVEwnZIkjhk
WAxRlqkinv7bv4qy6SLUCbTfRUlRdYv/RFW1ZCp2LX4t6yHxd8uCtCLCoRVF0JLyb3/+/O+qB2/P
7T+rIKyt8B1uoYkmUwKJcr0moTKtWgqX8CNvWlrkFqUugjOlfow6xwDWWAu7Antc9VrM7R/uzPc/
/qPkwsbx/ae/9gEZAA1VrJhqj5fBxfwK0FJ/QEGmzOzghtGtAULzuUxP4YWyL+/jylYfKy9+Cffx
Ud0hvgNMznSi8/ggnSfXOIrIrzto9i70gaVXnv75UiVdtD7eGskkk8jbq6ioEfxt5jRLrUSdUpUu
jJYYqqqX1i/WhTVi0wJ71Wj9IYwMcswy4Lni3kB99ijk84Bpaq01fieNjb+t4ckK2mxqkLiQNbDb
KmZDch+DbFkXOD/hf6GKT5sYuLBqfStoqzp5UuEnsAqIF8Go25I+V25NoorQHL3toK6H3YK4LOKF
NXWOdWG2ESiKYhkST5VU7BQys/BhACLUFjNh9rftoe1KiKpsVuJwXTD/3qWhXPq6Fi9bkIFmiFD7
7wtAD42PILq+C5fyMiUp5W8L/J0lHFDDw/uuRsI/0l4MiayxMlkuqof4KGRi5fdGlXFf+grbnIni
fLz+Sc0Y5UNRQw9dgtJHuhI9F31bbjvEoqj8RR1iB9rH7KA+EeyVYaAUV9W+OqiVLyTR9zVrXds2
2wbpfGnV22eOkSMaC3yclA0efyxW0RJfmgRiIjEmqBbExg9QTCPxoPb4Hf61XaqZ5WVT8LnO6kNX
i/J+kNLOz5uu89EPvxDjDiv7dVeHwGxmm7Kig66OET2pW2Yy6auJLbWnr1vbrm3xvinVyaM2ggQV
6hUYuv5+bV0kXTgtJKH45dtTMZvwbLR5vN9+7/YrtzUyRwQg26q4TnDyJbl7/4UyXl3ff7aBhBNe
p0r/DVwVUXjdNr45Idzww4/dfrakZtmB18Gbhb71BVFpsb1mLaYysx9A4ptTHe4sQ3vYjmXIqx5b
OFSD3Ko8tVZwprjHCqnI+NMWBKGd2ZcPb5sMkIU/7+W1JWiaWfnb2tY6iGjkw6i24DjZv+3iiaOw
a9HmQwutdSSkp9KvA8QVHCnqUGxoB3K3oWD4nVVrkNG71BWiOgYD1U8jiqgGqyEAdy9eSDlNVjz5
cN0mfyTdmpY4AoMx4f6uLXlYr/ltbelvcg09xR/aawWWKQN6RCtuy9LcIYV9sV0Ngixc0l8LjdS3
b8HffNsXtApvXIkLDhYgnR+YdBV5ScvZNrfFtB543/zwkUytUrvBZA9nXZ6XiI+JH+YpKo4UIZnp
W+Vesmi629FlXfuwWQQzEbXV4syS4FbYQvclsAoIm7ZTdGkxvCrrH9+/flvr2rg4oGj+9in85Hnr
SHk4jcr9Glvu17wutrVt34zRSWYXDVKoyOtRm1k/uKD3AXzZyry3wz98shNfhEGgtrB2V+kMVWVb
m1Rqs4/b6hwWEhaN6/FtwZT2OWLI8NpQwMP3/cB2dv2+8/3bts+sXBQ7K3Ah2O58+tftB/4l8drJ
t31U4/zGOLs4vCMI/2prFyXltXUYyd+O208zQtrH9nu3BVPZdG+F4untqEqYmwEQW3u9t+ORjJF4
ozAlnQpPT5RzMBuetn7J22e3T23bpSR//+Ztczuw7Xv7uh/OKeDl7+cxO6GNbOwVUdghPMdL9p++
5n0fGXjQZ3LTfSOurFzFQrpqbabmqGEenhnP2xYo4dIX1/aagVFyt32jROPe1t4XH/flE4OKrinx
XuBu5IIQcgfW84olep3XH/8fz91Oez9Sbue9b29rH//UeoXv+8JeBR7PbZhl3NpF+bWkN/OGdcBV
Iskzpio7CGR11CCGDrAOc9tiXEe9GuqrAThwwk9QFmmiQH/SpRRmZ6FCYosdcdaoNj0dBQs0H2+V
JIcCs/bG7wsRY+YfNrcDRVy/tHFVefP6d0RkfgmcQfkl6zBXjB1KE90o9/DW+sbt18a9LeR1gH7f
/GHfOuo1UOjor7K12RuB6BUqNxntQsnt51p2Wm3B+ArtPwqrSMP1cICb7onbMWDPJp6BWmf7WDcm
u2BsEUnWCmBR1SuVFMPb3xx4231je4NqtUzdCVl025ys0os1bk/TpB7xvYGjbdx5codhULCOj0Pe
Yla+rUbwevxtwayWTL0eLqD4yx1OjsGhGr5u90aDslgeSpTdjq18ma13ZLtL+jrepUZ7BSAt2Ydt
q6FYqL32CRpEfZwh5G8+120U7kYjPFhpO0PxQG4QV101/BQlvLyYezT+tE5PLKNHvg6G4G1cDvVu
27c2BwUPUvC9q7t6KyzWcZTPo8QQ0pJscZks3eiS9QDP7HrGBIVCxAknntQf2lzfA/0+1loo++Q6
pbfFovaQNvT0MHTzQUXG7LJCfzSSl3sceoZdMuf+MFa3scQEh0JK40JQh+pRGDcoDlaO3E2SK2oa
JiHrYu1sfSufvm++HUD31ElxvUBAJYDvvy7eWsC2GqPsTgF1HDCy7hhkDeHSiJDEwFqtcZtIPUMG
sRxDBl4ITuE4mGN41U2ADIDyM1+WmbfqvUE1Jpv2sGQGBtRcem0nMffkdZDbFtI2Slvx980CXsh+
0c19Uarfqkm6LjJl8FMTu+RtrQZjZAN0b9yo5CXM+QWIDS88mR+2LZHOLnnbnVpR+3bMpOsYtCbb
v+/aTnz7DnILTMlAp1h2G5YaoDjGFtRdKz8jBb4422qvJj2itEPnGmrPjEiE48FJ66eqlNnG9qFt
bVpHrm3t/cD2ubdTkLz+hhNt6237jLpeRRtVaHsFPcG6EJdC5fatqzR2yZYWhBqZs3X+tg8RXg5X
zRl3J+247doORuHYr1O7zi+FlOxlzeVlPSZHBkXuZgzMY9Fr1yi6qDtaCkO6HKHcEYz7Uafi4Lzt
65qX0AwbT66YmW+7NExzSPZZCQRszno/8L45XoEet8gSZR5G7MPoocBMA5CACu0lc7jM9mGyw8id
MpyGZMjn4gWp3YsVUsHouCd3cw+dwZZuBS+wSP+4Q35L7SKa9l0CjcWWg1NNWkx15+YWBeQmvlyj
pMRNsIcYHnr5GZcGkuj7zPRwAYpS5MivpGSPAFcunMrkykj2ncw7szekkzmgJB/wfp+RGKuncz+d
l8QmiZgHp044mpajazchwBbLDeNjmh/TGc7UtMMCYtjpfnHGxnRF7zvd1yV0ay9/JQHadPs+cgzh
qSltjd9/hycu7mo4xVzN+P2ln2V0BfHfc+EiYQj2RRJsFSsz+b6PvCi3EVvA3i2xFdnpBEx/bZUU
prjT82OPeybpW8Sh1CuT0uynJrluxS/Zhbir7DOpv2dsDy8nmzIoktHO4iu+5iRP87l1k9d5pzyT
9EN5whWuNXqiwp6erP3kmEf5m3RTeOMxfRTd6qF2sQ05QASLrpTDcMBX2I6vDU8XbP2aoBO9zyMm
BxfSofoSE1h2lxLGWZWXksWMdwHORqOtn5XBrQBkMcPu3FKwA/cLSaar4qjtFrSjHdVLb4TL8GX+
hiPvK1nzM5gsUE1e/lhgMUGYDYnJ1S7l+/ZRdV8QoTod+yc0dxc73uPi7nDBzEP88tpXpoOxr9A9
Uj1y/WXJkEUa16bIBM+mfuySQxzdInMp127T7PT6EOwsybSzfJ9Pq4S0o98tmavitv1NhWcfOfMf
IRl20dMVd5ndKbcxcxv7A+KusKAmAzyVx7weI6KkdRbJg9lsi81TczobN5jA3RRH3Snu9Mk3Bw+v
oKM0ukLwGU5jGe6pvtBDLjSOT/1uoVh7sG5kF4OX3fSEynf7TT4j9Z+3bmodwtitJne+y1JXt3bd
dOjAngfHpIWtcAv8tXhWwI8uO+SF3QSHu/RQlZdAUr5i61ctnhcxkq7/U0aYvxjfDIwwRgfxhdSw
DfEUMBWmSnYl4az1UM/OCV6JYFM73VVu+Vn7FjEOIlUCdcE64+YlurDoC2cOnOzJwtBCWQ+qJ1U9
DE/zvVWdZbC/Z+ZeN9kTqlEAb01b/GIVDv4PzyKtEl/E0mH2s8dXCZJeeMQyKNGdCOMgtC4kImVb
/lyAxndXW7MH/ctwQzXxsT5OF7loV6NdFWdef+z9zMDF5Fa3QYD330KnebF4fSQP9TgMcSaJjPtO
xc9Ssfn6bCTod6QLxcfvb8YZ07PyAyWE+AXk+LPwNbtWPewQ/fhefgy/pfd1bNclyQJHtzsnuEw/
15/Lk3izqr3uIg/NQ0oMl+UhA2nxmB3Vy4f5VrsTDsp18lLUthE6Sm1j7vhKyk/3p13p1Z1NR9N8
6vbDDbq9J5Fip908yJE7PBMd4xzjTrbqCY8rc3MXuHi0uv19PFLLtyXMWznbHjK3lrAUcFK6bAKI
m+EpP2IcimNYAhU/tsVz6NKnflYln/raXYnoju5QCaSEYMtEv6Mt2/IOGacb6w+MsR4mT3eXQ/qU
75HlrpzYvFJQrGg9YE/7zA39onUgKCHlZZdnXje8ay8VqtAkyWiH4BhtjGw8UhJIx+EOleyXy4TK
/7TT9tPN1+AQnok8D8Vh4UXNUse87g7icVwr+ztAMxS50L4VLVt26zvu6RGAJYBtlxJgQUsNDzG/
YXAzHI54ra+txxrD7ckuQ5SPdgHklLVuYdeXMJA0x6Qd7gPSO/vQS516n/wxog30idgrEaCSOYW1
07DodEraHrqUZ9MNj/U52OW+/gC/z9yjunyYUufKyB1soKpddVAYUxATcQ0nJB0ZOH3ivcxXUPme
1ev0U3gR7qMvBXorl5irUMn4a1w0i5qEzzZEKnQb+ZB1B5JHPqpCzT5SgkvJZGLTrZFKUBKvq2ts
1I+jYsetDo5dxn8IU+xWO0BylyFVVXiikAHzh/WUbS1cA5JtbdTQFzm8rVoiivdJBjxebZN9vH4G
+Xcm7P/z2UpaM4tpZYKSDoO7koor/p7oUBmvUVkYBFSRtbrQ/rlIGrH3BQQN/W1tO9C21ZNQijp5
JGgzFk5P2A0uuwjq8bElc2WOguQsCwaDb6uTSO6x1Sqs5HS1VZHAYsI51sCbQ3OY/KharQrzIkro
d8lBJNt2YHDIAEgxp+l8AJfKdJpCEKlQkwTRtoZPKTvft7H6JvqIxJM+qNTxMySRZSlHmWJdGDHT
2m3tfZ9kDfBfmx4hxcGNJRq/PvOACU+IdOtCwosEWbx9EF6FK3DC3IAUeiEdk6hp99j/EUitiy7V
LmuEx3bjml14X4RrKPi+CaeSuzRgzrbGI7gyE4qsa5Al6XLfd6o6Pg/g59DzWaNAHb8MUV3Uw5YO
7tb837amr9lgEEwijBeQCLp0l4lKgLYlqSnMm1Jnxkj9FPRVfWpESdqpCv1x/zDVmM+P8bgTtMna
vyeQRLPAFynV15cx7nM7rrvFz4GhOArq5I5s1YTrMjNPIODupKHjvm2KYzxgI6HdWAOwzRU5gpzB
ate+SPdVYyLXvDpNUgeYfEualL0Sm4c3c8pG1T6v2kHekE0AjpM1X6emClRmiByuiVcEZ/Dk3hfv
+4YBT0A5OGPWkfvSgCyBjer37M5qfS+27aVB1KOgdn8Y1kTclqJbqyCONgz0emsSTm3XLNJb8vg9
mSzLw5NG/R1X7nIFQE+UupCtIvaN6FnrL1CWLd4Riia7slU+A06ViNxYiHliF+LYe22jS96WVt0e
8LZ43zS7MuZHEhiKzMm3xyutob0wGxKBUW1pTjWPqJ3PJumdek06vy3WHLJWNewMQ8nNLUhnSt0F
jrBIZOi2DGsiJxggbtsm6htvYmj/vxj3y2KcblI9+4diXNx+LQte85/LcdtZ38txpv47BDDKLJoM
G8y0RGpQ38txlvy7iZs33HkVmpyhryDuP+txxu+U22TVlDjyvYj3Zz1O/p26mQG+RlchplLI+7+p
x0kf0fAWTD2AOjIiuZA59Y8yuQB5orTXIv2EFneD7F43XandrSahg6BBp93x3uFcjW84nhcKDm0V
rrji7MWGIu57dfwVmfdn+BD6NlwOypqipUoUC3WJ2/9jfTDlplRylWsnRcNTba6iapfIX4fZqK7E
4tmqAgQYzLyzBYBMkIsy/4fH9x8qhj/X4L7/eRUsIyVPBbvnD+glK9GXljSHemqm4I/SHPo7bQoO
eteiUSoGSK0h6eIOVXdutSF+K3n/VPH+sVop/VzB3/44TYW2gtikaFCG/fm3N9EYhX0qqaeUvNRz
GczpXp8V8Ma96eL8JN8LSQhaefXEXag9Jd/0PCNbk+SnpFW7PS5VjR0i0ubkY7v8gnEgrYXZ91Lq
28VJOurepilKlIM/lFLHOh1mUWjUUxa0jZe09R9axsyprgNpBxZXQEGLfgl3BFfQChPxwHwPCQnt
4kG+y0h5HtEjq8fJ3P3zA9tgDR+ui7dBQtMS7jew1g83jY68zY0Jo99oCFQ8nQNUnjrwxAgVvoK5
CD+pYrJX5AyGEjxEKhOD5md1TgzZgINNDy0wtIPSEtZn9Xya584gCAwQdzLC5EqUfMsaXHXqmzul
rPFINeBc6ngznEZUefSo0W/68g+9bg0yhuohXuaanHZYPpFF+oS1nXorpNU1L1l6gZaEK8JYu9Ex
6SArSY0S1ShkG143O7AAgh5zQlM5Ronxh6DLn0UU2s7/fLck6W9PkcmKqaOHjaopygcfQCKJhNZw
BrT4hF2juAtxSnOx5QZOw220W/Sw7GWqEycuyVAAnvxaBhFObv+PF4LcH/Vu3nReqA8vWpjgbYRf
mIqefDf6vRgR7wXK7dKTKJS7uxntL62a25OKSHLX5cfOFKb7f74ZP0MR1hatA0UAJqEZQD3FjyTl
uKsaQS979TQE0atAmGYUizP1M4KU1rUaJ/iFVL/q3v7e2/I3dVna/jZDwofWinaAanRypp6ATh4m
pApcoZXvytC8LoNc2CWInp1yLbmUO2pG6WJciCT5mlpSHppG+8WrI/+9v9FFRTYk2FAqD8L80BjM
QJGGBe2TU5nCc01H5UzR5sLMqAcD/78VzfmrZmCgkhdG7GQxJr7LUFwQl5BYX4rYhQICMq2LTLuF
m+aPJlqU4IJuFbHQjuVMohRj4uDIvOeMouy8S0s6bwkoJK9b/wuoh/z3nhvgCuMYaWtW5I8tm1Kj
HEC0UE+jOpcn3JqCq6aBKarhJY9xEj5dgWWeq7VuXIOyOGat1uMKrz8pJXph7Wp5UonkG/DI3JmL
gQk9AttuWUXDsR8V0saygFtK6AViZAE8Q1oHmuTsCXNo7DIUyO1OR7NTq1oiZ6ttftH9AgH60Puu
sBwFG6W1uRofUbUpTIgpTyvaTarVmMER1ooilzsW2EXUw2MfTuXbpO9/Ho5Wkv7PPavOaAT1SgL0
o6CHy/EfdAemymzKxqhRY9Os6TYPQ7Rz4uZaquADWhpK+hYg8H2UKTDJ14UpO6r+La2L/BeD8oex
h4FeRQBBNCyVGQpp6o9XUkVdmdV1JeAumQq7WBLvQEtke4OMNamkeNrL+JfvUCIlPQS75kJuW0bC
tlEOptz2eysL3RDFi7uCaOEXg7b2c4+6XpsB2g7/qA059TciXoXpsqxLMM5qK3d03JA8SYNImw6o
NKMIPSNBkeQO13YhbsLPXe9WsNWv1nEFKrtMgtLATmBQhBO+ewFJ0PigDaGCFnuNVIlmIWhCM0Zs
zDhMownposYjB8Eeb5I5MZk1ZF/n4DRJvXae6iy8sJJaujRjUp5zZyJfpgY3yEPAqDAtjFQ0v2uq
cNcmpoiWD6Ya5jrvSyMgH1jV7eoGx0GmR6k7LzH2S0npSZgdHdSwEq/HQyyVv0I+8Qh/bmkaU18w
lQYvLlqrCoL5HwaDwpwSdQKW6xPfZORC9E+gDZddGeskwov8Cs7byKC92l8L8LYXrt0pdbh9zNDI
nAeo+/sJ3mF+jcmdF5vQa8SynkHjzCmlf93Ge1z2425Mdky7nnI1Py5Jim/YREIVb2TFn1c8sGXo
NxM4HdJXpOtUoRxcHNMdUhuGX5hkWUZ9vKzDBCWdcJB52MTgkRrOyGkHyZr0IGG4YTcwtZhJdq8l
rW2b8rnitha5WKiZDDKVYZq42zaOslTRUcgGWOCVUp5ihAhsM24sf5wOQT/Ol8W47ACi5Cd5DAun
k/Vux/SAJjSmp67GnWuZzQP9Rnyjdxj81kpikfn9nKErdETB97Y0tVv6teiwTouajKxtPHlzFrV3
kYwG8xCJsmchaeRUuh4gQGQgvJSr1x196NUodIB06yUCVVSNR+b/+zqJQEe3FCHAYRleqmQUd+bW
OndhU9mlBTC01WRC/qJHsnzJMKydUNoScwGNAeSKk1p+NMRsbcB95ijD9NwyCN9l2VNSJI+KdsA2
KPaklU9qDDFGqepYOssofi6HMDz2kvbcd33mVS0O3Au0B6qeULxbIyvcyRAFu8sHxd+VBQxttYL/
oQ2Xca/oSIWTrpzK4VRggZF1lnE3hotFRj3Y1SZCoFiC6P68zJ+SIh7PU6IcgAlFRzHXX4rJHHZt
ZK0iA9RRlDJGgVNarRyjLrweBlC0Yh8flKyNntJivlLN4pBTILw1ZJ75qDCR7/pbPR3Sc5ChshNq
QeHVSWYwjY/u1bQ2biIpgKgYMvHI82aPBxtGEmaduXGRvbZ6GyLYErwGiN57o5bm3hBl1G+6jsms
li2QjR/SirI4mr1u3BcIgQbYQciLaT6OFXU/zDHrZDROAbD1PRPVHrqasSIyBsUNEaS9p+zp4YaL
pwy+PmY735p5tIe9MV0Kmo7wCriGBVVeV6dZHyUMNR0Qz/Ahqku5XgpPzMAF0NYUt2x65jMSzwb4
aUoVAnOSLM1Gtw4pYW0tvMHLrssDWqrFmlQHr1bctKdyKb9Z5BGBEGEMDy/9kp5MdqtosfahkqSO
1oqzb/W6BKHii8Cr8SlQ/kiK8RZpUfm8QIeGh4pJWBWpyWkshguhz3ZjPdd3rRLuQxSYrju9c5O5
Feg+clTa9Ze4MDsPobxm1woRDr0phgJ5uJwQWcUsJElwzl6S8GZO6mdVmdpDg5TmoQ2z56BNbDoM
63JQ1fqaH0jtIGmMYyAHz6oVzKcuL18FRLkvwl4SqW8qsIN5qjYoj/g+1GhhRey3Ujw/qMFdI2Od
G/a98a07a8sQ3ZYygv2VycQb/npz1VI6WfQ89zMRQ2W9frVWjcZMa5/brKuvVNh9eb98CcViRA9x
bj0tRXEtjZvHWDxmWW2g8N48xVLgtqUWXeklySfMa6mjmlZ6EYSjA4CNimHLH5wgDzmgDym21SQA
yI1d9moz70UQLp6Ykwa0xEiEmiwk57IWHhrC4b02GrXTZK1DR1B+zZlS2CmMnxxx6+sqDVdYQAql
Ig4u5IiyprwUCMRGwU63lCMA+qdIQy45qWfDlgQjO9YI5gf18NREdgIpa28VreEQGzWAZ1ZNul7S
z7EpHXAIvkisqb1RLBL2przTu6F3VK1JeO3K1mtaeJBCKUuoax7Czgjv0YKCyJXlnxo1mc6ClAYP
taq+hOI0Ixc2p4TRXMlQ9MpNVlWmneuj9YA+THmpBPRIYPMGt4hEarsgTA6xodoTIva2FNSfJ2Zo
NhDY5tD0FJPzwbqP5jrmfRv2m2alEOnepOamCxMWzlGhzffheRJJp+aq2FJDEi/j0kqfhrCGDo11
u6QSU+eTdmzbWjgOnXRdBzWnq/05aFvzQlguGvAWuy04w/zH3MkdqohJ00SVTdGh3Dd9YTj41uAJ
J9wtrVyiKK/WR4ve6SYN7K4sJk+C0naa0+W66BpumVwM4P7jxhOT9l7XTeMUIhHp1an1FOR6eZsv
1PaQXRk9fcRCCCYJeVBVGvCEnrxJoHNS8N1C1Kh9WeY2dJG0HY4QgNFtlCRcK7S694pyPxIzuFGk
zl6ppxONRL4JBbB/ukYsgfd8xKubap6hd6pXFdm9IUzZWWnP89AIB6use9duq3A+9WjEki2arltz
hQJW2AC1gXauZOGT1SB9HwgAEbowpELVV4TxacOY30BigduVondhOpMg5P4kGsoVPKneBh2ERuJI
9amdH4csbg5TrvZ78t9/COCfH0OUTJxAynVqzmmOcYkYHFI0T+1qDS5MdWy/zYkc0kHGIt5nS40M
PlkjANiveaugTSVoCCpHxk2n42NttkAArK6aQJub52Homhvm4f+bvfNYchzLtuwXoQzAhZwSgtJ1
eKgJLCI84kJr/fW9AK8qz8ru98zeoAdt1jlggnQKDzqJe885e6+98nI4wV0Sf/O6ja95ZzS+1NoK
82ZY23N5UXYL9RKY6ipCq4oVVFrojkP0+8EUZ9YZ5wzVJS4Zg0iqY7Jqaohp1VOQPULSn+fbCBEG
J0/a8nccAIfNFdW/Qf9Ga5z21uB9NueZLJZRzwkfH6cL52G1pCR27cWmHiedxaoA6Gqu9dBWTUN0
VgpxxIj78wL860qczr07tG+NDgc4kdsGTD+28QJblhkQMb/DfRcBNoy0zA3a0b1PG0Gjb63hS5aC
iLGelhdWF7DdE7mR/VziM1k4LUqi6E9RVczBWFQoTDowropr6IdUFMz3RJLeLUjomRQ2ihnsr5gS
TnCsLWzymfktl9q05VypHp08w1/11LzF65gcWHn1mwGdoegNry8X8xzHxAVFg5URad6T62V1Lt93
B51arjA/odM/re5vaDMMz0a0YY7xfSytt7pOKXcN1HNY1Hxksj8zJUooSUCTTcr4OBa9GbrtzOdf
d8O6FcQ+t+tNFYQPWQOFitF/0xX33M9XZeHzXWj1b8PUvgtX59ulW2S4bkbmOWHtMLDNAOI1xuLr
UGXxacyYCaoVCSqa9TwXM4IVcoj8poy/WxYcLfk6xyKGBj0vVCl/5nJlPKsXPx17+GJ22dlWrdBK
ZnIBqgLVW4lqYyLmt127l5mvbNDZZeJN9ffOqYk/ntHNkqZ6kA3EuZxUwLA1oKouJOtGWNaMpo0w
T3Z3iu7MJ8yvAG/60Pk0Tnja21l8dvj/ovFnm/rluzlnVpjE89lBJXnITQBDcqx+qMXyY9BSbGza
LzMYtQb5m5q/jMsk/dpJDfICjFPRfgb3q3tF5qJ/MYFnt+abnpulh9ckDzBIr4chJ/aKP0ZlMF8D
BdocqhqGaj2b98sYY+wACcvGODM9UXf1oUxRIbWMS6eFcKtYlk+jCgHMXoZAE30QCUXzHfBE6sJc
H+lQ3CZZwJzm1szO7GcAJw/dRG4M4nR2v5ZPdlfFcBtL/5RU91VqEPM0hraOIqWd+5ehXsHhNvp4
9l03iXyVgEav07CdG1P+KPsR2so641VHZb2ONbWHNIPYhDSV9B2s54xFdvNbjmYW1Apg4UJOEfRJ
lPJa2rdeM0e+lmhKQNFHYBsUBjvHGuwmJPisD012r4js24DzHH85oCprtrx+UDxhlvgNSRuMkHaM
Lid0KjWfPaITIvUGJUZU+NAkv6l4TxCI+6A1ohJfn/GZheGRveibQcYb5yRWbmnXPvtOImQU+8lR
kuSIjj8UrdmQrdk856VWkjeJczRz4pAdOpjs7FyAjuQUylkO+gAz99+LSYkhKjTRff0F1RrsTFpJ
ptj0rlLR0AvoL0SVtD7p2YgObCj76aYAE9kLVcVlnboqsOuSQIUIAJsUoN0q6+QOdeKnUBUPLFo4
0Qe7OEbZG3b93/DaWTNI0gk7mD7LbH9KogY5TxOzEKRRUBQxSDEp8f4KKDU9yhuYDLDyC0zedXaf
ONNzzSaY8wcx4YbikpfLqXJsadPj3cLgMB8sR/k1N5YvRvNFTAjLYGy/Tq14E3VRXQW+x6awc79t
ktFv9HB24eQx8vXWqmLnWLH8dD18QW34KcpHciNndGuKSWpgIBXCFdeS/q4pKsQJ5nSoqp+5suSH
viS6J9PfsnFCAlKN5iFfc9RrBMrixrxVzpY/p30bdbP1rD6/oYNuUYqOJ4yQFR6I2uZMO8dfyJdo
unsnMkcPLSi8c6N70nE3Bwpg3e0XOZsR/4pOtVAijRGQFM9axzAz6va+sCAIOfZTOcbI/4RZHFQt
v5jWN7Mlu5Nop/lhGeHc6xoaLLPw0jFWDhP28wMfXYf3P7vXR1kErUY5btCswpFoEKiyMSy0n8n3
aibe3JjnH3DIWepddsqOzuoyCBfVGSm+7PPNAoVeS8y309hUXPLZsAZyqzOBzHOJYYdI65biTAgL
zTxmuf0Ffjp+2eMoW+2kl8XBttD0EMqs92+Km7E96S/bEqbPGM9lZ1w7keQeVQ4ms1W7JS2ukljt
EVNBWTOm+ITP/3Op1n80yel5mGs2uSTalCaWFCe/B0URRHqBCsi1HpV+qUOBuGalPX2yrVV6uuo+
TyAXSOIdb7RApxfpVhpYMii8ukuXSKxNi96yJJZNydJAUzfTjZZt8DjXi1zjOx1PFY2n2GCviKxi
RLAnTTo4V8ZZDQcFZ3C+gP1pGnsJbUikx7lqfpsbTdOyqtvIafiiJWy0fdcO1bG1DrpagVwz5hSJ
oJPe70dAnNL7WBaPREWv54/bASNOUNkWJApWlVBRoRrDIiffr+63UZTUgC4tVtxaoD9Dgpsf5m5E
XJU38X0tBFrjvsJWC1Xo3G+3tftthBi+xWURn8BOyftJV05SRaNAvJ683y/ILfrnkSUiOLcSneYs
nVcxWV8NVMenAQYb8Szd5J5jqdyY+XDVnppbVpt8hOC9uRpzgiYBzp3k9fc8rOqhZsKfF6jYx4ky
EZ1baY8brDEjX7tQv1MVo3PEcBe6dellFn9CYMlJUb91ZVocnCztvS4an5wJfSr1j10ZWVgrCu0V
jT1MrGrXpWP9hshy4Z80gosbzAxTrwINCDhVTHqrnzM85MRZGMhulDfTbG+rEXfoTOiPmSwzmTm8
pKl8GPJYPRpVDAZRe6ApI71kpZpzoQUeDkxpszBJEZy14/Kpa8SPBdESVKb0z7Di4raMhi/Q1mOM
Bbt/ZBKFSZeauED+pnVrt2cIefGzo423Thfx44AgWwOGMhnlcU7oiIrOAn/NmXJaFsHKLSEDlam4
4klE5IWe5GxmVIPVCgOGpodzneuhvzldox7WoXwgEBTqlMyrI4vUfEwEX54oTZRnc9BOhj7pPkU0
siR1Nq95sb7tVAGmF3e23sc3x2mUU1tvcZhL5D5Yw6E0u/ZJzWz31LK1OKyFZr8AEm1BqWjEoZH8
ce3M4qEzTRZrmU+ntFgKCAqLyxm7n4926bKjIXNRxI28qIkGZwFjhqKAeO76lfCkLk6OrT5Wjyqt
ssNso/4r3O4WpStZI9OXIlakz3jDvHUlWtKmeTCTNLtVQPEwEFh3U53EoaPzK5dSRyAP5OhoNY+l
2tlBHDnakxk/Z7nTIBhNJAIVoJy1Fv+s6rB3tmR1K7H9ujGFr+j9GPBt+VYpmPCKHOBOPjeKZy95
e6rs1/fs32le73itPAM90c6sA3JI2pecpEfdICUzrn61GyHJyMmaX0cHAScgEls30ReP9udV12cG
QFpx5Z8eH+uC9Lt5lpdqEhc2qtmxBXJHhWIQPVqWoU1xmxmuhHP4qK9iM9yh3mUk6R7QKQ1eAi0S
fQyn7M5sl+ea7X2PzelayeqLXmHGSGZicG07U25OU764Sxa6StWEjsX63/d5casK+icSr2o/u/JL
W0c/FEdPLlblPC8YcG4ILl5x4GpXbWNOWPToLvWqvKpLXD1rQpwptx2/ajTD24tPvYJd1I/WHZ0i
+Th0hBMUZcSJWkhQbPQP7/C7qne5kWp3HRloB+axbth1sOYP+437fabSHO+cl5KQWwXt11NsqPHL
BHIzTJgB07BiC4DrmJ1JWfRPo2v0Z5bC/FDNedX4Q2WYNxJJCI6xBIyHwijHwzgzCRDDRHeklEfb
+aTV5BkYKW2MtdpCU6olaCh/ThNhFW4k3FPTAoS2q/Zg0RaFNtq4+EuZgfOrM9fSJ/Vcp5TPeaR7
sYmQmM/xMxqvr+r8NZ0iBIsb2MIQ2a1T1ZG/QVzxNZgVT5EkrBLwqSWcsMCLaAH6VZHwbeS35SRH
YIMEuH5CA4c81wLqVcVviahYVBdfNxBIN5FxaBJgvoXh+kP74FKQHbAIIhpssviXsPDcrABwLmli
eUNsuSenU/SLoQ/WWZWf63FYLvsF36Pn1Uh/GYrDmdSZG067tFrWTZ05TFhR9qNq3nr49WbLKOkb
HHDHIgSm6PddgfZ/tq2FfbnJu5I7tDSBZU2XMVc2AR4uxC65ok1jKEfdPwF5HsCijs5mhoE8Z8mZ
OPKxRFJX0z9xxA0xYXFVOTWrkug8N9bOuIftQ+/m+blrKUL0xXpZJutXJ230/NZ+ftU+Tc1sHket
fppapJQzp+tgNueHBPrsCeR9HHW8zQKSSDWgR5YG569OYFVQhvQSi449nui7IB7IXTDms210V2Wd
mFWxVWeuaZ6zjG50I6s/ZpspV87+J7pwNbJSYzllzjGpKfkWS0xAL9scq4pL0o6dPCU2yTOm/D3A
iL9UC7/xbG6Jrj1nR0oy8EytvNOscjjUBWDXVEnZZZXEhxcV9FaqWEm21aHhzAl0IgKR0cyg8Nv8
jkZTFqg9US0qrYiDmrmfxajo1ylXXuZW3TogB1uRG8aK5r4D4oU5mfugZjSo3Lz9PlJLntOExroG
gtge+XATvE7CsxEMs9kc1g7a8pBjbNdTNMdT1iBqoQ226MuFsvNgLOn6KLSzMs0daVXxUVrGc81I
yzPXoQmUYSPP4PjoEzcYUpU8XcOKjwXxUZpZGz65emd1UXJPs/GuRIr4lmi6CgumvQNmWyCI13yG
t9ExrsFU9hLkQFFbgT7/ojWnUK3R0rPYhtJftCX1jrM2bypNoiK3aeE2W8tnJlo2rn/YmR7fx/PT
Gi/Gac1UQt/q/ohypmNM7NwnhSHOlR5H+AEH5I3TgD66ZYytQS3RWxnQDBkPZVL48apW1xF1sjI4
Mbu6kvWmtn43BnFNtps9CepsCh8STZXqi8XCEMqJqkcz0GZH3woXyl9DkrRHc0Die8GVUXFeIhlq
ToLZ9slx2sxUQN8EIUM+9OCnMYuiUKt/djTDT5Y7narYhfRuPUsDGXyvR2+tpfze+NnA6RxAWHnz
PUHPc1BcNtdGziitsamDkti+qFCiQ04Qr7FWvKi6IwNpRd+mwlr9dHRgcLV0CSbivegoTcaxLZnT
9IV9QkAbuKX4HEn5zW3F5NUCXkppOdJflkTzKxeoHCTSMk6gP2cRw1SBcl+Bq+6Ucx6s1O1dJ/R7
e0k/97Fg4pG1z2k7/Frnno/iH/h6xalh7KQDDbtGZW1zpgidlKZIMpDy+3VtE1r4SYPYNkPIXTtL
uLpjEiiE9NjYsa8U8NY8/XLrrcXBRBrzKFFWbVMcFbC0fp54VqoemQiz4uUz4ixtATyzJCEysldz
3rJsuvyzabW1D5CBashk0+zW2B+Swmr8LLeeVsX4vqj4LODawxJLymCxjCogO6X16DtP/hIZnCzE
9vFW/pjpomKvafLAWgzzSHOalod2JRpTHBm+co5fmjckYnw9nO4N3qfuz/08Hfo0rn190MJsAxxO
1OMuhlNvHWlkqE7YTOurUlRP7uocYQX0p66f1Ask7CaojWV+JCMx3TaSNL9aloeEGSldbQZxIC+O
UktfZkr461T5Au2cv7D1vuBcY09quZmHsgac0WSZnmI1Bgynlk9Qs36zZd+/pklsPljx+DCMrnzS
OzxiWBk/5Z7DYLWNWus25ZwTIqVOj7rCPJkA7tIrjGW8TuztdBsP0VCcEVrWt645lq75SjDyDyuv
6pNDlF2T9fZDXQ2Yi9o4xAWcYv+nsAC96btalz8k63gtBjG/FIwM8ZP3n8h7i66xUcKkG2L2VwZE
JTfaEK3usbbZKNVFl9JyEtTBOtVRUet8Fpug6izG+QtEU+YGfP4G7TWPphm/YeaXpAEqoyFfyJT5
PSiCVk61lndFNd+bgzMdF100gVoXv2B7UGKkXXcSivMDyZZ+kLVQP+tyjTzwp8iYoYPXWxhH5mz4
C+LI2HBBZaDzYrhfqm3YEenyu5irL6C4scjbkzyxK/1FHB4YlRHGtUMWDmKntcPpZ5cBznnBaFZ7
VGWtHku7mH12gP0pqZVQGwGIZklYbnRSB1xYARLPg6Yfe1FSqYyCmRKNvNAnU5ZvlT38Mho1O/YR
sbiV5dwIAjjhecjPrVNDJIOmmccVeZoaliFhskIzQ3L8DlsCu4lankoefigzh/CVQUKBVp2OntUA
ZbwRP5lH96QKNk8O5+KjcHJiZWDU445t0R+WPQmOFpEDuYLDBgdC0NK9TMyaCddsPEmtOFqC+rNo
MsQLeHcTzm6DweZniQp2W0ajB9Jteja92nFI3OehNTd2I2lwcnasAGGq1zXFXWlO8rgs2QWtDqE7
il0cqnJgLMk8XIsLsAySRTeKFzsUif4N3lzkxYgjcmzp6Ayys8qZ03MShqI0dIm+ycFh8mmPwDKS
E99p7KHpCPpd2p2iRokvIkA8r5JZeEjnBh/f0MACYytSMbnxVHSpwbhm9AvscWGpscTZLKUW6mo7
eOOKPMpdrfrqximWtP5cju3X1iaKcdxmg4Y6OZ4Z4VpMlgb7l/g5m5l6Gpz1YuQLFXojpd93y7GR
TX5rCcvDP27gbEtieVaUTHmJmiPxPX6b2EwMDbQjlm23XvnbVghFnGsDVsts+UhUjEOpoP+0TB0D
XVjyV3pQSraqomXxRj3jGXF7UgY7YXo20WwlYWRhstZ3II9jCw5JBZrdpw2a4hfo0VdoaM2IoA06
KzqJyhnOaUZBpVAWSZ2RuIJOyaM3ToEAcS1MCopPaRuB3mbuxaFh/IiICv8CQKQqwbY+GUro9Ozg
UkK7jlqjBdZXfS60gP5MAZ4SBvmcwvkjEL4yXDWMWvNP45RakDpIBrXkVCSFZAKSbMtGh5LanS4s
oPcYlI4GZemD2Y3MR7XuprdtC6RTIqEd6ttotXdjA5ZEVMvVGKv8nuwh6s9VgyuhK8wN0ZIf2mWG
rTfOm/utg+ysLpofjc2rvfBVcZT8tVaHOowjTBGa2l3XLtb9Cl2GbxJjdT/wzqGn6S+YpFqv7sb2
sLrO6keLZKiWDGd0MSep9yfhNoBUGyxFNCSwY9bUrmmLE9Y2QK64EtnVpponEYsJCjl6XqoVVbCk
9vI4mSqbzqhzAmdobqgWengG66NilV0gqMI8Xa8RNth96bkd8RVtrS3HcbEIJtft2e/TnhJUONEl
Gz+nntWp+oNdKUQGR2oHcQ8FSTzaeAaxp+kGbfdlZpJTj8xMnGJ8lkgFXwpXv2Yt71ujpdGG/fHq
GZOIMn5JePs8VZJQUWOkT6V7nWb31VzTn9oQn9gXDiy96V8v9tvG//zBfpuSqw0rgpgPjpopAa6R
L7vvZAcepbYJNmM//HCkNLaDw7OzJm8gXe1YIdH8u4dkv/5xo71hGBrWrpydNoe726SL+JzF5F34
hW1Tf0+cLQ5R1i5M72HIFOV6jSqWyWznQe0vH++/zn6oFmVxxnvw7oPZzTD7BQkL2B8/rtvL5pKz
0l87a2n3w6xwMtppaULDrMyjonfH/Wcfd1AbDIO9XmOr26wz+2+ryRWf3n64X8Q6hhl7GG8jFGy2
9RbGRn3mYnvbJ77+eYH1bOckMVZ9aTJRhLuVx83Q7sEMDj8YSpMjqrCTxotRpAVnUDyTMsuqc0KH
tacJvxbHSizJaYwYszYFhMLVfNsfvvu+asNpj1r5qTME3ZOZzbHiInnYxc7/38Lz6b/n6ZFwD7Du
v7Hw3CVl+bur+h9/tfD881H/svC4/zBA5iFQxHijWaQFflh47H9AW2QQ7SClNjXT4rX+ZeFx/4Hi
iJAGw9QZzhIw+IHUE1h4YN+5mlABJ/PM/xMLDy/zH0pdMH+bKlYnvQBAJZxH7W/6SRFnLmPrUr2W
WNfiZkBgOMLyJPuLj9TSOT2pj3UvfgPhX1PmpjY8C3azQ2x/alK9kH9sTUzmmxpblfJqRFbjfEY6
1nd/0Dvk1Q/U0KPyNqZO1B7Sle/2KtYOhnU9YtptUN1qTFNnNEHIpa28eyH+c9EBj3Td5wRFSYZb
pI5x0hOilJ1i5iZV6Dr5CCI4HmYmRpYu9StC6/whUxzBmHBSYjscK6WHiqAOZBQP5LGjcwYMox1U
J16AGA/QgQkIdkz9qA/jlpOM8CLx1SEvv6uOQ78cyU9m+S0pvxW4ShMyRVNKI1GPudJrv/VlJoe4
65SFbDwGE6QTMce2PFwkJCVYydBZt4U0yDF+GEpDn5Vg6nO363g1ip6OeYDJ8KdIczPRfthxm2Ex
tiqCdtQuV4lknkhPPE8xW9EjyrtnY2L+lTKMQbNY2VrP+AUTcdhWUfZT7yYclYrh5vFdL0cW7i24
SCeIFsQHvII1pnmL8tiNvjEQ6JKQZQ3qbcfYU3iUptRw00wmzOgWpnrA3bS4j8Ma2xODDKcRL9zR
rTGrzPGrxDL1S11n9tpd1nQZq2lbJ2FvYhDwFuzF3y3sYFEg3Cm6L9yeECw9Ep9KzYy9hF64DJrU
Xtntl2rleLysfskM3XgqwYEuB01tKkafWgVPhiBYaAd2HU1hOdb9TLCRnmtezP4w3aDpWGvadtuj
HAaRZYOvdbpRB8baW/XjOndmwll/YULfNl1t+YvQ2WYivKuWMCZsolsOiTKWjwRTKs4f056wsgNd
JuV8mxu7JV0lSDebkZbC+TAmMlGuhaTr6Be6BdTZqOsVo2lpjXbvDW430dTEpeIcU2dqzANgLvrL
rPSFvJc1yNdTmnQFEjOdjcB9TZLEC0RjPPATcSDNXd53Ut4ps5ztz6WpuPppafBRXSLOKAKwtLSG
NQsSteavMh2GrJvu0d3Mgb6QHWvpY3LJqPK+1kaxvIzkND5rLU4DZCNAaDJjelTtRd74BqSwH03z
QavVIubfmUOQMfTsk9J24FtKHdWmPiU/m9GSx1nRzWuhOvWp6owocB222Cil+gBuTB2sjlXVh1Ut
CavMQbIYrdbcJRLP/VqW4kHJVsV3Exw3Ob2n45SQVl/YjX1DMM7oPZro2+IvukR0cc6tKSdmFTLy
296E+J0i15CD0M9qJM3P6tJsYeluYt53q/htFBOCji5v76EvGk/VMDH8GVfdKzWtfKrLUfJ+dECh
47F7cio5/BxzrT6DQRYvcaai3cgGG5x+PnPHvLGO3TxpXwssmifRpNnZghnM/D7OQjTR0K0dpv8M
fcvo1CUyOyluuwS4fuSNsXniQH3Q0uecM+QDIo7ye4lAKmgGVz5aVmsfB2jPgW3afZiUiROQZdie
6FB1J2OogSqQcOEndt/eCT6Kx1Hp1tBYM/NxNCLlB8neM09V1Z/HpCZDb0iHsC0V8Pd2Oj6gK83P
9Gpyzg0WzmQzMR5Vs4d6Y8bsRYEdlX6cpuqfQk3Ll5YG7L02OzE5vBqr02FQC/1sdKvyRa3X7q4f
bdSXzNAs2qMxfrNY5EBJiHEIIaNJXxeFTVCOOwbFWLtklutoDJRRsBFWRybVKV9ztDnz82o1Q2hh
C/KsKSKPiXHzcooYNXl6PrlHWPkCyRUQGaB1kGySwUZgaK7lr0HTUz4hKqdbdYhfxorYHiZG3X3V
UORH/H1OelKb5wiLwVmv4dugAVPCOhbi0iTafEJEa/oOO7A7THMkhddLeXSY7/BY18bLZ9q/Wiqi
IFubBK1UuoQFozu2S6I+IhdGO5G4jUcaY3vvtL3uTzhHX6MuX+7Adi+BruO5a9Z5YwnRlHarAsEr
NlIvRd3sWQaTlpyvEvwew77Li8UhIndIj7OTmtc+JgK0z0b1qK/T/BQVanvPewDnjFkl29upIklZ
VRGQ1Jp1wvGPoh456nFp6TRX+lqH+MMTv2yNOFSkVp4bHbO6ZkU9ncIa8Uq+DBdmi9TbOeNbonHs
YJa28NVq1E6rNUZ3gybHcBGAt1gQnCMauig06MAcmxpkKyjXjCQNEuRzAgDuzZTipraRepROVRwd
Fb43HG/DV4qV/rgzzWclS4yArjXdIuBngbAH/uLLMp5jSt1TWQxlKITQbhDp1XMxpO4XdvjWa9Y6
+oMSYT9gwbSPk5vmYdH3xiVSIHnw9eYk2i9RkPesFrUZL2GD8fkPIy151RK67OQVts+Os2AyYEQb
pBP2Qw1Rl0+Ak/DJfdkyii1MPAWpZcO6lUbjMD1QT9b0oovxng5Ze0RvmSFgsiJvnUd5TA36JmVC
46hQ1yEkTI0ICejX84kcJsBlpUyx6dcdEOwcta1Gs4vw2NyfGX35olr5OAwjE9Y1n9arrKx8W3DV
oLHd2S+ssQpMwgXOA4OuwFo18Po9/UPbRTs5a3wzGLktIdQ+iC50+3zcG22IspI4tXLLg0vV4RjT
3mMBmarrwnrna1JlOFJrfEqLFITLTC5Blq4uvG6cQ0G6Kc3qVs1vyTIMz4DoFc8sVsAqWmWd+yXp
N3oDf/aGRo6kEA864Son24VnZ7rRHCToCI9rZo0us4us+1G10DdSdTQgqs0CXNM8TCiqmzp+Gq28
PueOA0kzcrr2Sz1Uayimtb43chh2qHQwp1OfTpMedlmH4npOjB6oXCLzIYw1y0Fnqs3TesPnjnyI
4sXqP80GthboYkOLArWtJ2IoaYB6QovZxFnGgmmkaEARhykyt0YH5zkuZkThLQdlUW+D7Rg/5Toa
KMX9/ytV0P9LvHDOTZQj/zWi4LX/Ef+1tBHvD/g3LNyFCM5+GOM5dlSxec7/DQs3/qFaqg6qG7mh
A7Dmo7TRoYXr6L9RgFiaS4n179JGAC7gP+yrmHs3WPj/qLTRTec/HbP8atRcQhUsa8Ig7O7vfIKq
qZK4WpzlztKUeBuM0Hy0TXB7fzm07A3Ft6N13w//fgcD/R1D5SGcumwtPPzzjzT68a2i1qLDPHi7
1H+sOP8yUr/JTbpfLspjbGsTin7n1rbKdEFw6wSKtv6ZKyV5xOLVehqjIfYgZDlVbCs8Bb0LDj5p
e6LVl2Nq095dJxoKcfotVtavsZbaB7rwyak2UFZkE9bFYmjCAu+jh1GaAWNjZX6BJOvQJSyt3v4v
cQqiph/2Q0WrnPVlPzSKFfyPwwzaHyNscbFSg1jbf7RTTt7fir88zf6jv7xL+732G6lvjwktvuOQ
wqgJ9t4EGjFr/Lof4rfJoWvFn/YOyH7TfrG3L3Z29P/pNmPqEWrtP8lJYf7n4Tt1e3/k/qMP9PTH
c3y8TLk/cL/+vx3+96++P9vHywBRMs9L0s7nnb2r7lSmbe4/bhf7bR8/6DaS48fV/eid1rsffjzk
42n2h+xX4xxprZrk6jvl9293poWw/gf/d3/G91v3h+OrowG2Hyasp2sTX/Yrf/udPl5vf4K//V77
1Xj7UCi6Mfofj613gcN+HcEQ2+4aSWa9oO87lPslukEoRkbKp3M/BH1ZXqyiueSyrY77Te93LHfW
+3bv/S7vz7Efvt9p+/HH1b/8ONuh8QM408v74X6vvz3dfvW//vHff0vZR3IrMqpt5A+SbScy74Dm
/Z7v1GZ3AsPe9tp4eL9ebfimD4rzfnVl93CZnvdb9xs+nomV7V886PzftOj9x/sdy2Jys8PHYxwF
pcpQ6OmhjZUHsQHDeqAq0As/DocNpVlsXOb953NZQG8yXbiTipRY5TPhj8M28FOUEXEUuHDTPGsb
CCtyBtIBku5mL6NCIq6ynFbmC/Va8ks4G+7q/VDbIEom72aGIxao0vvhfmvc24ijZXzcr+0X+wP3
+31c/ctT7jfuP97v+PG4/bYICqxH2E4cNnLdZvRF9ZPYndhfSR5EISEAd+WQ201kHoRVfXe2k/h+
IXYcU7Wf2iGQYJplc7+JE5Bp74D1jeNkbESnciUocGnuV1BPFRtnXx83/NMOtbXMW1t0C/gM/vWQ
Rct3mu0H13a/rbRoMLErJxJvez/WdvPjFk3KiR2KtpE2KIts9vFx24ijjMlGwCE3X3J6XCECpk/J
DrjatImXCOgVfaWnLkEqRbsMND8q30NCtJu/Xy3a5mD0Gz8LDzg0u2ylFz3R1MK+RvLVmAIc3Lht
9cZ1tykXjtIdCJWENKwNn02QXcJhRl50srkm5cDQrGszz90YX8VG+8KA8RLljmfVg3pqmi0qQgX/
T23yz6POaY2TDUIMYT3v9UYVMze+2I5DBkFSXbp6w4/thx83JmDKxMYrm7ev936B7Atq2b+v7kft
Rj0ThXG/c533i2xjo9lA0t4j5WJgJBdFPjRqrxyt1qp9pd7SAZYCL7Alu84DEU1lNDzqG41t/0CJ
7S/38fH7uK3ZmG72RnfLAVkqVZUfne1bUC8kB4AjAAf3cX0/Yo8JfxaW/XJygMkpG1Uu2wFztoA1
V27UuWS/Hm8sunmj0mUTmO8SSIcRdNHQ+MvGr2MkzghK3ah274d9g2eg088x6LtoZ+BBO2MyTm0u
6f4T/eQC5tGc94tmOBvMK6CnpQ7u+865dAItUOKU7aHqBVKPeRUdEo9Qyfx4DgRf5BlfCDuak7Y8
dWm4vKjw9EmJfpm/w1wYkFoBiym99TPw8T8VmiThNyAh9AMfxeyNmWT2mJAbLr9ixgEn2qqnZfga
/BL1PXIVg2o89tU4ILLSCzBaB+jdwE97CBRKBwXwvUQ8hEjQeBuiH2OxPXWKWR3QXBnkzMY+T7Hf
KoEa/yjE/6LuPHZc17It+yv1A0zQG+ChGjTyJqRQ2A4RcU4ceu/59TWoSGTcvJWv8RrVKFxAl1JI
lI5Ebu691pxjHrrIztGBjfvO3KTwMulYAsgoXsNpm81fsgwUHeVFCOx6pQXbXqdFDNLSZnGEUWI1
qE+6ulG1rQJjI3gxvvSSkK8nzfKKDl3/po6Phf5Mmhf9Xj/0yB7LaEsmhzw81sgSxY2JvK1FR0C/
do2BeO5at1TWDV+nDOyWAUflY0VHqaLMtxVMLPeO8GcssVxSXBy6V5xYtL3Zo1+eYQlkOVJotHKH
ybzm6XroXjKB3KngoWx/6/263pl7I3Gxzpv9Wot28YTDHZcPK2cUy1jxux25YEFyNaBTgtIUT0G/
080NAmbf3Cgf6CvBo6/hKpI1LmOLxbhTOYV4guLXIN7j+1VukfI8p3b2MNHXl5mjrsXCbv9gxRNf
62e8eaO4Uf7AAJWYr52lI9xYIUV65ekheczIxNcQXGha7kfIsWdq4tJTe4TWYnoBMAN/VSC2WHx6
W4h84AeA12n1F93OOWX5ezQTh+ZxgT2XRZ38Gc87dOZz3dEBPojWBUljoUOqXoczgoOHpNvHEYnR
nBeKPZJvGid/iuBZbY6LknyPNoPvm9BmkXU6/zawkX9IyCDCbInQ4DAdwx2uzUDxdH7Afj2Xe2xp
5IxAop29cMTu4prtTvpT1JBut+XsKOLyhfE9CYRUA7nm6JSR1ZhgHpCkAWJ1KIKxM8D0cFtHVMHg
AFZTy3rX1iwnj49orXIEYKAJzD3SIml0xUN51QRPUm9WSu7aRg3dZpvR06/dkV5vsU9nb4B33h6M
AZhl7ZYYGjGWHGaIL974Pj4hQ4o3cK1T7dLKVP0FrC4HrV1N8QpdOsxncEpauunaLTUGGgHSV/yu
C3xUrDp0FER3kK9DdjD0lXiTCeEQ3sT8GBnn6FWjzDSv9X5HVKCK3OXNUnYNp0KAMfChJDtTjK4z
sOIZkgVnbR1vxah0gtCV1BWmFmOikekOw14OXCw+PvHvyY5t4m1Q3Hed3Qq4Wz5xcScBykXp1pln
rM51vMmwT+HI/V3SZ38yqVF6ykkP0ZHYJJ8XyEPgrfvIsVbDWwL52ViDrKVuVGZrlkXFq7AkyNp4
IRTdpUHNXhphDS/WQs63kU4czMbROin7bJ1TofaEdsV13Oxs7Lowhm20NqOBiM3FBK3g5kGZZRBm
YJf77lVTXqtuY6Reu+mu8m9f8ZJ6w0cz6KYjF05NevmU5egWrM3sICuo1eBiB0/lS6M5arRWrH26
FyktiqtCfoT12oqOxVCMM7QfDrq4Cj+76DSjN+62wkfKz1W1RNIL6wZ/CsIt2TYgZD3lL+TO7sKz
eoOKO1/RdMyGLVfvinJeNJZovPScORxWaiAaayUFnHQQ1GPt74PKzsonYgsqk3L83kovPeV81M8X
Oj+oKAU8pqU9pZv2wXpB92r9Kp6Nfapuxo3q1Y/kfpbqNrjMoF9tNNXji0VdD5N+7qKU7fGtcy6D
O3sVlZ0+Uw6SbQAuDVarEpGUY5FvuZR/bSIfQ4BIN01wuvmmzrtpugwsSpsPSzy0NRcGQgHoO/Ej
Ozxdw+hSO9Nsq8XjrQtv07wjz8puWyeiWJfi1kYR/BjEf4bprQdzyXoSPeYLDSuqgkc5OPdQn7G6
9+KKshyl79S8ivgOqk3iH/Rx0zOyRDvIbVH1MZQHSdg3ZLwCc+dSSKW+sslPygF4h3ghcE3bM9uS
3f82SUi3z+ErCDj2TrwVhVTFxumf6HZ4051qPVzpu1Num5GAxHQH7Jx1tkvhE5JO+ykZdrEO6zU9
qJtY2bqj72RHsEHFOJzqvzSaLi8lPsGHxKu3KuLX1byK3Xw/Pei1p7z7G2g/pAUYHkcaSJQBoDiw
9Pg5uMWRIz4apyH2+OTQ3WkxvmCu9REVNnbwpD6Yv5G5HIPjV/3SCbZ2itsFrYxtdsodQMZP3BE8
wUFKfqW86PibzOE7tUNHssOVdv1lf5Ve96tZ6e42FG35QTnlG/lhYlBgAvCECYczJn+JX1DCSJld
v2jXHsSHYWMLIsPEvyF24f9heuSpAxKGfgsjI1ljFfQfqEL38hNodxNuPmlJPkVIWzPQnjlogpkk
Fy4O1mDwqB+Sub0hzK14b9blGY1vZ4siARtXeL5gm/2ZMuUKZOROdXsHbZIM8V1d9fkJUr3hoDv7
tGyk+BuSujt5Jb1s1c4d3n2w2ofJCzYouZqT8Et8lnArR3bzEXAaZLviom2yi/gU7BKQR1wS0Atj
CTzR0SieChp5draOLuabwMqQEfclS7wKmMynwaf2Ej4aVuJiC4cYaoDJtA3OD99t7EYX4BUaEiO+
9hfk3BxnPCA+STeM/f2j/Nyccjdf9Q/glrD0PCR7IClUv+1VZwG4x4mI++LQnPqHeuuvgSXb82E+
VCdlZVZOsIE/crBCD/PkJps52bhLMF19a32uGfZqZoIwYV8JPVIR4F3PB20VvrWQbPiHTx49xd17
8wFh4jS65LnSDHDzg0wiAcrMeYW8xEkc+AYuMfV2Z8dH38lsnuIWx3RlrWQnfmi3uumUt+RU3oTX
6Dq63Ud8QxN/M2zxT/U8eOWWBqiLGq99C170GbK5daPboxsMAS630DdrV1px1XhhJOPQ4RsGLJCK
jLIcsSOWEbyjD/O1Ppj0Aba4izeaaxy0W+karu/ka+shd6IVlENe27rhUa+d+a1zZGe0BQIMcOdr
RKm/CcqG9BEuLm8Z/6p1sGZSsk33HA7P8a09DH+Sk7nuD9VHyqyHyter+Oc1O0XXyfP/hG/572wj
8k0wxmh7bd8dLYHups34+dgdc9lZde/iU3RBHKAzttgNJ1Vk38Sv3OWJIlq9J/D0o32zPrv3ls6L
l+yrS7YxP9Sn+m06MRAyQKof9RumEmc4UckfH5N9spefEBE8VBf1CduCw5e6lo/cOrNLTKj9WdIa
X6erxsldaoXawdgAbd+Fr8tBtxFexnwZ3jrWtMQ9vKtsHnGY8+BoZxdpk5+5JO6qL47V4inN7e28
j1fNE40LxpiWNEOvOHJ1Sr7ux337Ep9Duq9cXTiL3HFPzK8au21rt/pO8cE8OjgrfRRwrEm/EOW1
L/yNkwlvt05KBmsUvhqVaj39dHhXdsE143P+jB9BBUHQ8EHB9ysJzcG0RnnQAv9/Ej7xPGF3cbQV
jSaiaE/5g77Dk7Ed+UGm0/i7fqtYgdrKiuM9vyH4VH5BiMCY9Cyc55W0CjYFV6RYotdqi8+D8pqs
xW2wjbYA7PEQV6vZU3bCUTnCU/aMa/aFVFQjXcf6jQsS+0gmc8kcH5IX07CJUAgv01VcG+f50E2X
5FjvmVJAG+BcEd8QhngYjB++osuwsDpACJCz4oJZC3bxObrML+N9ALyPEvgLGFQqvHxPxRcOIAYV
TMqf6BIWBWxuF4wfXAY/h6POQPCMttUdtxJLtY/2XO2szyz1BMEZQBY55gdb9Vv4qh36sz4un3om
AsJprj1yhNrhd+8fjRfxqT4nUAZwe1yW+cG79Fm98xHJDY80t/rqp8P8wgWx/5z5GWNbyJfBmIGN
KcJwbBiWJk+wiR2ZdpP32W+Y4bHWvCongPg2ESRO6CARPTOWcpl8nwljmdbNU3pmyEvPw5HvNdmI
Dh6XPQFr0lne4aK2mQI50jtoIexiB8szt5z4asmDpVe5+QaXlKuv8d+sRSIT8Dlrt+ClJl5iol5l
hwxjz8HmM3RLDyoLqu3NeNEPvV1wwYvPfO4RAzqDJFrfFauxl4orDjEW81s7ONpv6U07w5RyAZGc
8pdyTz9sHzaOdZVjbzCw33hc0uQHpoPUYThon8aNwvBcbwcHTsheejTXePPWM3teP5iudmVOMXyZ
y78+2PX7Yj1vuq+ecWKTbRqncqRNvIofo0ty0fb5ariuatmRXtC/craOgis/9ZyZF85Z/5naIj+g
+qXQ6o088Xn6mD7Kh/qWXLNTe8gZBY1f1jm8YSk94ziYt/5OX2PQvEDxd+O3z9gVruO+53RWNst/
+miHgx3hln+WP9IH5ChxaQ/ppmrQqDskR+DjRg3BFMoRIvvVDI9cacTnxj+Y7Yp58U7fITlBrGHT
4Tv4l3glnZhmctTKTxYyfDKr7GLYjjdAH1trdvN4RZTcbHzhF8FFdUn0iV9xJhHh1t4IAQ12OsdR
zRlbXK0XPsQnuSZwr+Iej/gSrtczsdJlQ2FtxProXnYTlkJksWDa7zffjzW+TYS4Tq2A+pO5ZHLd
t6SlRHXf+q5GmVK3Kob4wiqEIhRt73/e3CtRP3fvW8GCTZcHpDb3KtT985hiukQZELxpSI/JMI8o
tgYgoEO5VcrBkdrG2EoDc8E+2jfCe08xR4JLQEvFq3pcSBMclZ3JWb18/EgYNpKRFBtRDM4yNfl1
nQYsgJcbli66KOjbAPnXrl5KefctrED1ZlYGV16CrprvYMcl6YoCEASue+hV0iIbQBLEcJk2xTYP
8c5HJhVM8ykwsWbNNLBXQw7Gb4ZZCuSHBe8c00+alOoBZoG0inQqDtLy0IhkZheGUuO2U/IptTrV
lwWUEDKjLkeSl4pxXCblmQOr6jiVOtOg5RNT1cLyKMYifjZy5Il3IvN9JHhVRlNMko5wpkaLVL1O
GTj5TEqg1LZWvIw94g8IqJmjLZzD9p63et/sRp2SRkTie3Yv6d5rvPe67n3LuDfrhqraZ36QrWOF
8vf9ZlqiMeUlC/bnsRKwy6Ymk414zSXnViLmq62I/boH8N3v3m9w4ZhOP7ACu9dB7zd45rFQ3Dd1
37+0CAjg7VCm/a7VyouFXca6v+Re6AL2EuyBkKCoeC6V4elfW9oSx3F/7H7zt7v3591flgglbRTQ
j++SWVDobr4SsfkSR+BvoIXxVUJ+EESuM61U7KVWlndWfUrbJRp1XAI3pyVXs5KUcR0X8ynzt0MX
IJXrFEaif+WL/aSKJaa1n/MQCd88PpDIgfQfMgkenKoz+j0yh3OH+3rV43LazXJJmABVdWqk+rMh
4074vnf/gyWaoC8CavZ/efD+uu/7982eEJ3cKPfKTM1VY8An6bHYwX2kfowjPoQoct++P3y/yelV
kknCzc/dn79WjU/FtU/X96f9PP69F6Wr69n5+ZM+5BezQ4lVVKB5e7z1Djhy7RhZdEFtuZkSqgw9
aCQV5fe/wlZg8CHGkca3ItUQuhNb+PO3+1awRKia88y/4Z7OokDyhiSz7OB+U8kCP5ra4N4uyl4G
5cfz7y+iet0S2nBvIy5PH40lLvZ7Vz+Pft+/v+D+0vtOY2MJmb1v/uzv+5n3B39e/vOa793//ekj
JqdVXfePf3vJ/Q2HxVsx1NS0f3bz87y/f7K/3P+Pn+znrSsNmo1sxXSel+/tvsu/fPq//Ou+N++v
9H++47+80/fm/Qnf/0CrY52pI8X6/jnun+S//U7u72w0aHm+n/2Xd/75d/7tH3N/r//rE/y8xfw+
t+oTbbo3dLY5SZoM/rNGeOL95m+P/e3uf3oKPQDqWn/bjXRvWv08/b7185z7botKZwX285yfP/+n
x/7+Nvdd/G23388xlPna0m9b3cNrvgO8g3gqIBXGu3uod7dcb7+jbZbr+s9d497hZHwm9Ga5Me9J
nve/f2/eHy2oNcmm1n1H5PynPd4f+9nN91OWb/v70/ynt/4f7eb+ie6v+Nn1z2Pj0gX7f6IqOka/
6qIp/rT/tbg2QLNNdRSE7f/+r3+79/+T9kiXRUwN/7326DmqA6SxH//r/OtX9Psrbz/Sf5Mifb/+
n1Ikw/gHbBBFwk1h6miKxB+XhSn/g2hflagAaCDyYrf4kSKJ/9AVURIxPyAOMnUDA8Y/g1KQIkkW
EiXRgCu9aIes/4nLQkbA9O82CzwguiGRF2AYknR3gvw7EB0zxJDmdMy3g0Ax1JSLr6yvGgfN9blB
B7zHhZV6aVnAmu+6j7Yzs+0kHJJB6k7IN0MVMGMHlwEoR9TNBPbmie9qakabaghWpW58RLF/7kjM
8gp9ZOUcBBhHq9Jfp3E42UPgHyN9X05wGiZxB1nRcuqAWkWHhdDzh/ll+NBVDXF3B8mqmzcQKgaa
iuVmEClK1QVgA1FnvdsScFhVOGDHYquqAnkmk4AKOB8+jCBcrIXDKtbzwJF81iNBOh8GiCWzkbAG
CKtzRmSADZvcSSWTuE0WmqlMvzcEjJD7OYsQ5JxkgOueJD92UMVdJen6laj2Rwz288OIxcRD5Kl6
VUNeZ9OCgZCmhNVjizR5VAhd1HCtrlWTWgOmdio4EWBOWuSPxNSYKy1y656625RXkSN3HzW4R8Lw
2ulMdkLkpjiw3RI8L7oBT5/KYz1QjTQiQ3D1CnKJhGnSDuDmugGQB36naDVEXbwKQ5JEZbjoISrv
m9Kb18zEHVKkxXbUiHyRteaIfsCWNtirbyUAzIMYCjeJgPOpbZ71cLhoas0MVF9VOtN5WtV5XVHQ
fpll3PUWzVQRwHsJZwj+UN9ZT6JRfqg5Rb9ygjuqIBpNJtaorbld/qqkQW630ECCvHkfYqtw8F7A
Fc1gmImSekJpMNgiuTSrMgURN44S9oyccloo4W/Wd0OAV28iNzdAJrE3xf4o9+JrVDTJYZ4I1pFH
TDghazUQpr0d4et0sahT+0lUaR33M/ndjOHwOfUWgW2zIgSIqW0DwqfgALdbDaiOWBmU1aK0ep3B
EbT5vjWIIDaCoHArU6QNC+PKqWTkdpMcrNMsYF05/mqz4CbKWbmSMDO6Q5Ac5ZoCvi8qVySxB4j3
Fzm1zuAsif4b3omgNugDx6/IVWsWzqQKR/OwERTfXKwAthaNptchv/WExlpFtaSzME/CJZ/HzsC+
sXySsCAC9Anyatf0Jf0LpOzK1E1uldAxDRRhWJPC4mVd9yKnabYN/CL2OvKFGQk4zUYM3SgqAFr5
B78mhlHWCLOr6nOoDEeycNZSAw61wAlmF5hP08wwwa+Fj0mjghMB4OC0jWRXpXFq1aw6GlG/6oF3
PwH/lsluRhCdyXA+oG3aqPl/x21G/aaQf2tmdfL9aQUom3NRbbJ1l1I4IDGss5EeDl5htuHroD34
WLE31hgBm5kbxWt9YxNSZ4+S1zi+sm6M7G4o3d6QI0+RtJNRx0hZ6PbX00sujV+T0BvrsCfFTh9B
rNfyyqBZXmgLfQLyE4KEnrTqMKWlBVGzXwB6dUd7iWxUKbWqte4HFwKKV5boX5r+7MvN7NVWyB7S
k5GTcIJPQnHkUga+osIW62dtdAPAjo6lwWgMI3Ej0nKaZs2RqGyPXeYaouFOgfghzssPFBCcKsnq
yvC7tdGHDGVxQx3dBCmiBfWvThZTcI+quk7rGXG9JR/SoZ9sFDLXsbL8p5CUpCp9zFAfexiqPyZU
/m6B9X7X5JjYSQ78Kktg5NagnKMB5maqGGcl8PvdGA7PJBeQi60++3pMc4jedD+Y2ygJzUuvkGBZ
Emcy9mhKTasOXDK0SgAFoeYNZXsA4PKlx38AOT2nM/mZ2USGqpbIX0OH9CCDFDShurcFTbwZWdZ4
Q/MriBRSN7UicYpUBCWZFSuYr+DKjU8z1xd5/EJkURiwWhJKYsQPJsp2sypmqHzQVrpUDS76WjI6
8DICi/MSgQvdLdKYfI0mFsUHuxcsolMr8ZAYeAQSZaGqaXvUc04dqk9ZSfOIZJcKw/92mtNo51O3
MwuSKhShLXcBzOKMCI5VKAd8x0Z3xNH6VImbxqzOAyqescR4K8T50nCOsaX78gUkjAPwkUZqmQ07
zBMEKyBW1zS3wSyF82r0ggE3upbQjqoSkl91SSfYHesLoh8Htiz4fhjUumX0m+yPlbavuNwTx0ir
SwNpakua5wz/1EymcyqiXQeNQtmlc1vSNENVBg7dKqYbiWiPxKBeKzr5Kb6FNi1Kg32l+eJD2mGM
0RSOneiZa0Hl+AlWJ7hCS9VM2fYYpJDrVw9K0pDVAwOMSAMYKUb+OspquNdD9AVgkLZdmwNjZGl8
iPTy2GxyRRcIVAMlFer9yVA7rpDgS8g7eYwaQdkVvZA8CJ3ITTpkWyFGelY2Gy02PKntHqE7PeFK
vSU+B0qQvJDTadqjObxgLSX8cKxWA/a0bWFUFJF1oCuBQPlasbZVVM6bvtkyrlarSSAscq7OJjWi
S2Luy6XoXhn1yRoQmBQ44WzT4Hn1bK2m3rrMijBdfMoHO3Waf3cTUavRWJkrTrX3sh6uXTuR9xxw
/FtV74ArChzmHKSD+HJLIoWyoxkl48v3OH7PGs6eokhIPQWP5xZDWVIu/io0tVtVY/FVdRMt12oy
oYTRo+zVehVpg0TtD5lUMuV4N8K3bFRuyLCTVa+q14AJSJTCKsIV2sG9g3vWYUYUM3HrTySz1YsO
hMtRVAukr4iJw0WhPxr9a0RZz59HDOvVZOtZsIFWmJ3F2vTCCERJZUD/BpJLzbuvQr6W8KkvSJud
Mvk99KP1MFtc4GMEeM34otdJSXRLdpMS40XrIC3PI53jgpS4jQLexKvaXAZl1BL4HPCDFhKdkjH6
0IBtvdZi8KsIpRwEHt1WmRJ1NTScQHxjoqAAO5UtKsuda0SmfpB1VV5ZwSDRe0NSEWjyc5Yy79L1
9CNuxRa2Nt1YIhbAT1DHF4T+mk3tc9r1M7S6MHCL1neNudpOgdUeghF18Wz0T5VFc3iOGbkawKDH
An6MbRhzeYSBhuAJAFz5KfqVclJy+iUGjWEAFvFuntptFoWXSCrJlC61D0zAtSfV8yUSSugmAXTX
4BXaBCNi9a7Xwg2epeoqoe/bKhVfSjQCxGI8fHBo0Kyn8yWNYF7gJ9MuIAz/ANSlnYiIh+mDua2Z
Pjn1YMTbEsxEasajW/gvyXKg1oDBQZnlW2YrKf6TkSkSY100+DWSSVAo4F1Lzwy0womSHi/ShEym
ro+Bb6RINT7jpBzscUgxkKGATORPQQDK0MsUhwVZ/GwC+V2VcdxAijqnXEX3UmapbjaXlS2csb8m
DuEs+JKm/OpDapSWdBCti6/xfKqK8OKr0PBbPWJKmVItyy0zcqS5JjmlyG4wcJAKq5cprzFK0/CZ
KkBmdSNei5G+eMvcxwiZolsm17EBjq4mL4N7rFbreVk1dFdNHCRnRBZlKNoBJ9vRh7ppF7D/NimM
C3vw0UepAhJLS8NbNY5wfBiR4Ew1c/2WqdULU17mdiRxOUpfSCjBG4jNU2YPErwakKDbUlWqWwLg
gRp53B0JDKF5AwaIs5vvG8qfXfKawMJVp/bd02hIgOFyepWROfqruUWot7COXVVBcDYqwBLncXCh
+XZUBf8wxtBNrrrsXeu3RiXtfKV7rmFrCNRxoJXKpz4wFRCE9MKGuZBtqay3U0/A/GjhvQMCSWeN
cdWQEFOUwmwCaEaD1gpGcoYpODOx7qr3qhw16uZlt5l9MN2KEJBmA/gOm/fwrEbGejby42Rg2y7a
bHj1y/hXbzIbjZPx3IT9F8VXxQHoFqCB1B5EFhsHrWNEiQCBZIEJ20iXtsHyJ46/wlebrY4Dt1H6
vWhyjCacAG6Yyp9hehAyjbcSimgVDtXLpE1fcpVcm1hEhCEkOd1H+dAcVUFb51V+zCVa6kWDQU4D
eIJ4yrQNMfwMKCLbzETes6bemvrEdQ/NF2EiXfnBKuqi99PzINQrAjtmV5b3GaC0VhjadZBLtHJn
6wqTba35KqIIsCkitsA5SGGzXfXSumpj8GHCOxut2qu12k4h+bp18OEL3ZZABUdT6c6yvDHI/ZST
FLWp1LlWX+yK1NyJqbGNMtjjcq+vNTR0eqNvdD/8tKSncZ69mdVbP5ZvJQhfSbeeVGOk6+5Zo3Xz
J+sXs883o2cMUQGBCeWbLB0tSFW1DrWDSwvtHNYG4K1bhj/Df5hBBuRh+Yz1FuL5gEqjeYAe2ttt
aly1eHZTTOIslRD8hHFC2xrEUct6Eznmsqs4zS6l2ro9sU8SpA83A0Zpy8J41nREUUP9EM/ya14X
m3ig8djDdPYZoQXMjRpEyDw4FQSm2JBCK6Q1MLxD9BumXtFVky+FKD0rVb0hiIColUT7THoqx8Vx
FkyRtmRyIw/2GJf1eTKEB5l8iEZ/68rCE5LiEJi+YzQCAnLVm8syOrzWEa05QBK3MIeEFDMqS1u/
kHUGb/U81up7VZRwg+QFlnnqEk8WBCaFYEfG5F2zNOZ7FU3qzDow/5WdJBwBLKvdr7HSVxNTnARk
aSmR01mNXAqYCNB4rJja6XF+QjruZU34y9LGS+qPVARiln2y8aCZOG7L/hZB3a9gxt9/mhxBsmZl
OHM3VsjinaB4Qa4e4yJIXAlhGdAc2HcmYL0lc6OQd62lbEKldGA4vJhzNzgxY/vAFWn5zoXBvNWF
uraC8OaXx34AcCiuEbNNtt/jES00w50X0IE8PAcEO0MRwndLjxTtFGWQJ6YVz1QvUqZRrJ6F0H/A
EbkK4ii3wWJoj9eS9M49HYbOgxhQYtVIHpJRiLbKwHyKigvoW1E8RFqD/HZuIL0yaJTh0mRiHVXA
1TL5mVKRxh9Gy1hvShbKAlhthMFc+7tdoKC6DcTz2FEB4MIFpb3MjvogPEaFvALSX28EXyV4BZUZ
K0Dis9J29BKi3PJgRFpqMO5amUe8xleh8wF8EFsK59BMqfzcVMaLlfX9pmAVEerIUseuQRMXWx3B
WPMpjX2b3ImN3IE5ExFq10zrIoDUfkq+myhBQgtKYvMipnFAobQQe7px0s0jtodlriqzmA+PzB2R
SymfAvEWNdO4eOBqobcIRDh6TjCbO5TrKC/HFABwWXyWUW9uM7XsHQp89FizYRVazUMZVKHTLqxI
HVGyQbKO34ifOOqmmxidKxPvjuXn9Cla7aYG5pFL30OvxIJNSu7amISb3gvnThme5YYSTNFQrRJL
ayVEIJm0lOtiMb/jVqtsRQnVVWtCICq6DcflSq4XL21moUfKk2OED/IUBRKxejIc5TL06jkKd0JC
uoKPzqKoBspNHHeaRGpgWMpkQxZMostfak/c9ljrbkwnaUsagBfLiugUSUFML021gSyU2Tgkllyc
xCBqb3mUbH0r9sKwbvcpFU9XE8MdcF1xQGwW9ciqjEYBoZ1gACapPZd8az1Cu6SsNvzO4qZ0UkNY
ktRBDpQMGxKlTi9LhoMCTNYbDXkvayw5ivERx57LdAuhV97SecRw1DKxGdIaOiSxu5qERTzQ2j30
MstrO/81oEdW1QJJHokISA+pPC4YaSPVw6mIQIwLcKgQbxOpVel/CFQrnc7AAVBq/aveJqwXBgLb
hAxRX93Z0RL80lisSgZSMPdWPesruRQuXSrniLxlUjFkFn6ZZqwJpEk24ERY3c3ahmsqVkhTpiDQ
N6wSmJxZMRfbAX81eHJtM436rg5RmRB+4KkwFaijUN7IpKm/jt3vQhlGcJZAiwuS0BRTOVadakKW
FwfXUhuvkMlNKLPx0JYUKtOyQYdZPxhjsZYoxdrDSEOzEgBQVr80n1IgBLbf8wjVNWFBh1hf+mX4
2ldmSOg+Up94Y9OI930pPtZWsxGFsnFVXAGtGFzAP5x8E92tbxmZo6KaKVnlMBccOxqEWEKSIH4o
U/VXRAyda8b9ISqC4yz5q0Sul1NUyVzYfahIS4RPQSJsc/nmk6w29wY7Bu0A7/iUAiYnlqS9pIVy
64SC4sAkvOcC9FLACzsYEKicKx1FjygcfQSwMCpXkUgrXocK3IgKgbpZjyBtXfvtc9EE1GOB5pYW
yCoV55Yq02eGMY2GJ5Dp/0C8q63fgoicbaYipcdkbcILndcUVDd+n218g3WHEC0JgPWY7wLSlMsA
vacBHMKD2ui1YwfMtrecWd5W/iElKa+tq1+1oMpgHZJhWTJdrJRkRmO5CZoSgRE8nZUuNQ/K2Eqb
KJYcQguYWxSYEIYQ58x9CzUCivwBJ4HlC8KOE4UVIWsdVzOpfd5vsjAl0U+VEfNOFQfg/cHWiiZH
VjjVG8bMXRdE3Qo6ZbO9Cw6CTjpRkNHoMeOwK3MxdCnNyPbdo6UuRi0lCJY+d48eYMpHNpUA1z5V
GBYb6NXUKZqApaBiKOd+M2TZtL4br5ReLXf3raFlUmNO20UhU6R6uO2KSyZBIPNIqtmTn8FS5P7u
oYQgoFR9V88LJPPU5ImDWN73/mHuW3fX2N8eYxbqjnEpbxqNH7HPoA0NkFXdoZ5heITUfShDoxbV
ER/cb8KcZSudFVItsF2NS6czBJ0zAW9m0zAjupfVvTe3SHmilutPLmuHKhL5Q6Nq+x5O3ZozDwVI
FCKHX/ykUoT15W5TvN90nDXeIIsfPw/hA98xyyWP8G7R+vnD3cz1czeeUAdPLUP7zx8GLFOIt5nM
0WHbUgEEZbSYSX9urHrxVN3vR1HrVbVcLFk3cHobVJWZ3AlroxN2eRO0bhvICeCR6tFI/exYBMyH
e4Gr6UABu8p8oCa5uDXVCHlrP5NMKQE/6DMFMwjMxI48tzDZApFh+gA1qgAXSjQJ7KkyS4Q1V4JL
lnPhH6ZOvKZ+fYpK5kgx11IbxDx092GIDkaM5DebKfLqcuJ7Ya9/zTJESWA4W9YEGrJFQgNaM/NK
qlLC+CgHVevA8rCpQuI3U83bwGnoSgJVRQATT1MMDkidBhTMsbSPVeVXhAmYX5QKRDLFN8lPy4NQ
YjWVjNBjjN5NwbhcBIKIdeYge4XfPaiwrvaksP4f9s5kOXLkzLqv0qb1D5nDAcew0CbmCM5DcNrA
SCaJwTHPwNP3AUv6u6rUJpn2vai0rMwkIxiY3O9377lbs5hw7wHon70Kmy2cqUOLNLQu3RAOmA91
feywVfcdoNEO22wGrzMXIE2KoH+tjOwsxoYMGHoQ1oluwMjomhYY+dI9pkHHdql219wkLeZBcPw6
filYxMnwg71velsaJvTiAPh1mAKdosC9zstfEFRu4DCFtjxUUBdra9qnLrpnpp602eL8r62vzHAe
ajbVlNRfpOmUHi3qQnvDDsBFJ1eWJc+68qeVUhCqvSM2qprhSaxonRofm8k9Jfqxl2T/Qmu4CTr7
nobMI8STaxFPdCgUT4jx7Pdz6GE0L50nmzvujAkZnu1blPm3y8uWxDxXLQAi18GEFcXJr7yg+gcF
n0Hc9BJUYpsF4FwNkT0o2322DSY4PaIspRwvecedtZjrX0NtvbT8hIqagRXtp5DYZfMK4xtVTT4Q
SoLzTq4qJMdgT83z8tOtbeSGK+04896f23e3D299+KeqULzLCOor64m2x7LssXPD3ivUYxmw/pm5
PNIyzfdBKc5VO+57ObNLjLtfzdCyvGKfiwLOs1KSvLMJaLSPMhkDiujwhLMHPGKn2scSMkrEoIaK
u3o1xNkXFBH6XKu+2OTTKomLmkItUJHsKkDd1vPKMqfHUvqflFrRvlmiQZndQDUKidQbY3LIdA8V
676WsIkR1SgOe0XdwsozgMxb2usPVRQ7tzkqZqGwdgpmGWmRw4Op226dz/wIOZO95aNjUGS9V9R2
95bxdp0V7FLpOYCs3qkXwxk2YevQEwX4xylsIisQ2/rWWNMtbrDVRfANqqvawXa5HI8aOPaujmqf
JHFzZU7eM6VO79wrrU1eWK8wkDz2svzMVQ3IuZ8+QWOWKyPdhrIO9+2Q0p0S1I+OrREQJoeFjXUT
5rSHDENV79BrcOvRTmci1h0ctxCntE0+JmxupmzuYqf5dqF0rWaKw6asoIVNGcM69oGwaAYRgqO4
sbB45pH1Npceh8f3sJH5l7Nf3Qed9WvIoK42AZpr0dCD1gLQsPnN8ldx7OL81c0vSeNe4dlPDhg1
okM9l2PxVLvmjT/1pDl1P2xr29in1RObLKJ+zO7XYWo7a3sgiOaT4AAaU4LzUY9M1KG1h4i//uCy
c7MM1EbQQ4mGI9X0LJ3jeFO9im6GEUtDJecJh8SrL5RbPAtDXQN8TTfICEk0Pzd9dZT2cNOa4S5u
cVtb0rNhLJPXGpR56J3oMYkoFvOcelmmMrzzDMDgIcmY1sBAGwP6p/MeRxuYpmax/8slUntAzX4x
IsqHyGraE3xiE/CH81axBGtUbvEs1Zug9O4r36Ezj8kNp01udV+ymO/K6taVsGdtZMAx4Fxc/iJR
JATzKnhZTviaSGNHSYBhh0fLJsbZFIgTnX2ntbsxpuS96cOD7xQ73tq86Ry0OH8Qt1OAEsNiQW7U
RNKwKGus98Z9ptPLsv+gYqMmi9oeoaIewcnZa2dpvbdNhofK21pNt55xLG5l6WHvc0kfWcYBby8A
OrIPrnNrpe1dTvooz2mpS62bn9edWqKcQuuI3V66q93iPmoIoUpcCebMktsWkB9jh8oHFkisiPS0
6+z07EYjuZM0bHATTF+G3+4LT+IZR1NZjQqRTclqm3T3DTRmcmDU33h1fuXnwb1j6o01wUrM7Hcf
HRdMgPosuW8tuemmrs5Jlewb2jBVblxDMjvFEXfF0b8FI4zYj1AUthF3MNt6B/p1Mib3rfW8by/9
EBAWAfQ7jznehwb2oMhdk+5lpu6korm5DojCKKyEauehfkPGZbPo0TnpQYbhRmvk1XsSZveYKW5q
X63T0p4PbR+kmz5z5y1rkMtIhCfh249K2M9lwWcGlHzF2vIYT9S2+byXKcTNsIBtS6wUJWOYlYF8
ypp8y/T1lChnyzjwXXRIxl1anhPS6H18L1T7KULWOBJqPTnRlOuEB+0+bfsbwcMAntKutqdjWSAT
mzO6pFea2boymbbXhHKoueDKTuS+FmQyp0JeeXG8nYT9Us1imV4FF0XQbnLcCR3NP+wSmaXApnKr
8jXp+ucGf/JaxvGNFZFHbBNCEm3+y/NQkLTdvXhptW3a5qOaqFSv8qc8ZVnQxefK6V9tl4RKn4NL
S8t8x/7R5QEAoCId9HvUWjuQW/MKuZTIaP2hOJ6BN0ouBmr/aC/zUlMfvIkwodHeJQX53HEjRVWt
mfVZN2lASTxPmnypCZ7XikupsCDxcUTLbhy3+UDQsVDAF7K4fEHQp9YtFgy8WuaSpn5vKxwBAQ8K
xmK0h7TVlciYF9t8MNgJEuIU8L4HGb42BnncqbrIYbIRI+dJiYXkAuX1VhmQi93omIz2+9BrchXT
ozeZ74hmFH0M/d6Ab87zMv9cru+goGmmaUkZjBmmaIlxFJ/qoy3cYx/13H2WWsfBmi6Vy6TNq+ny
w0g/cSvtDqHbqpum02xApfFZVHwXZTzl3DVFU2G4z1i3qNp+xhpABSOJRDhPMDCQjH+W+277Sy4g
MMoR65VvmMuj+SbvieT1FbdMnH6mbj/xyVZIzOZHA0J7NobN7MPlJLDtYORZy1r52DrMo+brDgYW
5fisZd7twkIrNla3QifxRcekxAJLWcwzExlKM+l1efRj50VEzAXCYLya6FtuRX/hNJ7emlVzAYC2
4VVKAjw5tww53+XJvHdjTViYtouC7RCqAqOQFriCayW4mtx3q4mJzZEgd8eEIoaGyIceYdaZW5sJ
/9osQmcdIYOsmB4M+8JQz9UcD8eqIdCcmMwn3fi5kjPmaFnsQeCQWpP6jiUQHoXJfcF4c6jn2l+z
3KLxgvInWHLMuLulcY12yrS7nhBX+47s6CictxG5YjvDfaXYObN3uRHdV8Dpt/TSByv6IZwivCmi
5kXOCYWxo0UKDGNS49Oc4Lnh3qRzkk+/O/m0T5yY3qxdJq4Mgy7Khl1F0ahrM+hdygXGM6cC8Yvq
VqphOGL7uTPc5DyIJdFh8KgF+1aRb2i3yTgUMB+nasNijdhpzk/OLeqY4x0KJnSfpiGqUXKtrKZK
s8iD3IsTAfTIkOTVoQyPM7Wvq5ANoagsxvMD41KztQd0AufWh8W1K1R8laJb7Zk5C8qI9L0qrY8y
1MmlUEdfU8Cny7vOnC8gBVpHRmatmDkkbcbKhgdWlvTE3UJvPtrlDB1CqNVcJnilUPPKjv6MKiID
7Y/nFllokPl9WwyXxDKcNTP8p7Ypso2lXvzy02ld6AcQWFZCxvdZPN/nFjIdpM2lynO4D/QdFNGL
GU3EhT3CAhECXZcOu3Q2vmsIgzChBofb8uivC9kfleq+pU9hKwV6ezsRZ9t4S7XzJeh9HnKZX1g5
zhmrjy9niOJbP5SK5bu1jYf8mqbtJ1txWuc+bUsLaHNuNpmX5jvDiZxdR53E0LTXvTmKjT2RWAKe
vqMpN96iR5Nf0dTUzhYZ5m6C/mnxDOGosbZJjk0HZiJCRJ1SoIcAHpwRqkWRu3tvfEKeQSN0DJe6
gP4jl4xlsjJ4GEb3xZTjE3LEuYMNS7DKr/dG5lyPOUV8zfSLSulnB8LxJqAlgP2VE6+zLiBbbRzn
Emyh9jryfUOoIFEu5bJpc5s4NnHCos43ru53ba6OlY9WH3rJ+0x6QnbZy5Bifwq6tybyd5SKM5cv
g4oF1XDFQPxqorkCp37o3DGbJWHx5eR0I+qAqUfX0S0LaHDhpR+a2b3xYqhF2dybxKFd8+DM8oaG
QBZaSJ3K2kVUSfSD1HT4mh/DRIeMTs1NFiYHnn3hvjDPHeGANWNizCcpXA8LfpyXZreJIhCZW/2d
n0twu7+aJNv4PlFVVusfZdu9OMk6KOvsKlWLT5//ZixLK5A24FqD+dISS1BQkmvPpU3CPjzo2Nm2
/oyW3ixlZiaFYN52YCNWj1unyM5x3K2izIJPYNfWxhczDBWib13+XeWacp0upE04dj7otilXOkuc
bR+b93Az2+M4gLNqJuel+/AobzroimkSEmPnLuHDCYxl0rLlypeyBba0ejh7qrqKpBNDxyELMefT
RlXnOGiqvZ/NDw7tgaeY65cFX0oVnqSiCsJ2s6vTTm5xyexl2zJZyw+mReSO+dbDHAaSi/VG1Sjr
ZhC/O56Mj73sbxpDMZ0fux6IJXVQUTxOm5keID/v3XsDGLDjiMvEsIZthLyCnTJfdwU1IPFoY1dM
Dwxzgm0xDf1BGQdJT9udDnln9FDh0OuZ4Ybl1hLjrx8P8v+h8P8NCt9iLf4vUfhPX3VW5O0fLNq/
fc0/LNrmX23XQtTBcS0dX1lwH/9Oi3Stv4Kyxpjn2KYjTOX8DoSvoEXyx4tzWlgLEfIfDm1bYvmm
S5S/UZ4p0Dj+E4c2JvCySFk658dff/uLAlSpTN+nNNmyLde2BSjL8vP9HsBr87e/mP+PmtFujguI
pKHjfxIWomnwbjaHke7pylr9nEM48cOv4va37/pfeZfdsolv+XJr+Wa/ezEbqD2GdAcwpoUdHYz/
H18s6PpKWkUYHKba1DsCVVBB+tFam5UVb6lwqMUvSkaOzGMrMbHF8V4qYzymmcBK1WdvmUsmMi3U
qh7o1BqYYOhxCje2pn7ay+Nz7IlHRgawiR3rIk5ZgJWyGjYdDXe1rb31ODIeTFR8WYQeTxUht0ZP
+WZv1Lf/+gd1/8n0zg9K5agnfI6Uy+H94w8akcYZEVn8wxQCIGk9gtuJpzcdg9EVD0VtpulaxfLT
Ful3GluHcqxvRZxn65aGM5Aj7S4MskMksu/Mzi7TFK+sp4OUbara6hx38ORQViWhesqiYS+Wmc+a
nquT3GvMjEfpYb5zKDSbUfuohrKuoPpfpQkFPDx2zQUrh1uHQgE3efoJQ6ZzxE43Ase3Bi8tUPsi
/HgmxBPX553ygEbAp6RmcPFX+pqNKJVRL1PlYEYKq0Pkmec8hn0d5tFi6kwOiceOEEap4kvibzOZ
Dnk53PYOByBqLL3BmTLNX1Va3WoRfjtagnTQ8QO2vI1kyrTmx/I2k61fi6oIUb36dwbyCcTRdNj8
m2O1nHR/Pildkg4mjEDFFfqnk5Ia69LK2tk/RBF+EbMKHhNLv0HxX7ZiS48VfvM677p1aCdq01eC
fXDNat9Rh8YAsxF09AWm0SHUlrd2qRo+1K5DtIByMkk1XRnl1E5V3svYOOzAbDwIgo1TEiW4KWHO
1yXMsjptw5033ZnPvUjVhk6Gb5UAqCljPCeE9yKYIJz3VW9s64FSpdn2P1Kapk5WXb2kUX5pF4XH
XAnWhLc8NpW+yGT5hCB4mxWceC4pVj0xQzP1G6LMbdBMzU7hoxyOk8T2aabXScC4WLZsp9Y8l04s
qfBgM7tf8Q9GnpzxN10ZahV5/p0w0UKDidEUuPUb36cG1U4fx0Z/e4CSOFD32WKh+DfH6X85TKDI
fRPsru0SgvnjJUXPS9dN7uAfYpLIsNlmNn2hmnDEIxfLB9SMl3/9gv+cXOEiBvFrKZuILdXcfzox
VG82WWnyitbIzsJxbmk7ZVS5XAw0cj4zlbi2cM3j3Ope9MQZHMPBXrsF49sux4UXh9+0ioZVeOi7
13/93v63c9YXIJ3xMXKLsXhu/P6uLc0mzzMj9eEUXvoNKDvasRaSHW+CobFiweAA5GO3/h+/rE1Q
gnoWj7S5Zf/pGEBxkl46GN4hU+n3qLxHUXI/8Irkm211sJhn9jh9H//1i5pi+bZ/ukKV5I+pB+Ux
9U/PqCQ0pT9w4R4EHNJ1HN6EA61J0UBCvxT92sWJgz1FA76EXu/inaRjqRpBEhau+MYDcEH8pocU
7HP3j3CTJLSiJNxkAqEnrI8pU1Z/P/kuwm8yYXYWbrouU5DCqZPd2mQl1+kUP+fEGHLbOZF95/7r
hrh/nILYu27B+zFTQsLdJSWmhlrcOhZ8YddBR2QRffQdHgChRdFMwQTzLZxQ/9w8xHAbUakLc5dK
hcXW4NWfrTjrUmP46wZqe1FQVDCylK5Q5gbwRIp3NmhYeprkIbdFIkC2Z3+PWNFNUKKbJAZzwPx+
6+llt7rqHHKeiLU09o3zJVbSbSGWqdbEYSsrtlheiEmZVkcrnR5xNJ47c/m3PFpX/jTduy3PnMro
xQoJFpcJF17g8+GqynpxYLkwDOLpMCEVD1WVb6S/o2dGH2qi+kXXkTqxQ1o/kZP/zRkhF1b2H08J
TwiTZ6wrXc/xfbU8gH+3bAkwgFFoUo+H0Jc9MtAuyamfnOZ5bwRNsca344lxWkVmydQqwBLSulfz
gPSf0j89jfQi04nYY32MqPMA4y4OpgfXIM2w9FA88FCyVlkjGawHLE5sVrvwspBsjhIYnDLTBLl2
HTf0TdslbDttxKK8Qg821GeMvx7387yemgyqkTeEG6rCGQm4dKOY4LEsQCG6CGmPz6bvNndOZEzY
2yr/oxDHOhru/WIga9KbTGaadi+1XV8Vs/1LG5DYyLY8jiXOCu5Z24LTiTYaTOsPloguU5Xfe7TZ
EbioLewU6EyEg178ZecubXenshzzSOdr5u7GRkGRWM8dS6zQzHCZUhTemdOOOj8Y9b2B7Uitxjqa
wMFZ52YuXrEHgaBq1HM9QaMgJvSQAPIFC4zjJSDaEriXXopLwGkM2u+648hAYtO37h2v26wD16fg
pD62GbJrFQ0PVlIeJBRNTxB3c/RwVU9Jt/H4hNyUj8p+YtiDiaPq7/NKfcMWL/ZE8Xd5iX/GxICB
sZv3HSTRXcTCGoJ3Cz1AU47qJ9iAZsnXRkzkA8nTia0jn9UmnfAfMxbh04tnUHY4/o2QxRdUyXHM
OJP52rV0pneWZh7letkqaVF4WZ2aO9sMaHHFPz+bkbfxmNpTUMNmrqEIqJ8ZUGvaKKvEIvrmUmif
V5wSuB9gh9Q2cbnEYgloIWRScITMreVFnTN7QIRGwmec5KVRu/XsEsycmb1McIF+aiKxmT4kCpBt
Uh4ThxQPYzg0xjg6AEA/pBUlvAGzL1ftI5uTYcrtDQMCEFawejjtDpXAxRV4BZioyb/zQwcl1egf
wqYiO2jW54zLddWb1l00uMaxb6g9bOT8jhHP0XwbHiXOHjzgk6rUtSMqvW3MyOA2ZO1zwdOlGivu
ghRR7UU04Ehk11zA+NMjTbM95SqFoPERaZ4NMdMrP12Mq4A0s6UKNKOqydY8SyMNgsynGgSLL8Mu
je8vh3Q0TBG+QRSNIi4v5si6mfoO06rxTt8qkzwbphrentiSC/QV1hKK3yuz5/tQcPyzWogLVY+n
hi4O2bNCxZ2GjlVmO8Y2D1awTHhybrE2/d9NHK1TdPqEgceq8Yb7xsCx13UoH7YhL+caz6pjclW3
lPRMOqaHeTW+Wlw28AexpgcI0bTaXmlKmhAi9lVVvNYW9LwmxlfmZBMIqKAMMPxZ7357CqLuV8Xd
5lgPXMf+iBNDBddpVT3knjre7Qafjl6qmxi/5VeU8+6chFigGz3prP+qGAgwBAoO3NmuG/CxTvXa
Vt2j38g3bZ9Qw07V9BOeJI6n8WjjHqI9fXaH55TkUNcGLLrbvdJA0kYk9Tl3we71hJUm6rjLKDvX
aQ+RMfXftQdgiXDRQ+rP8KEgSDhW5oCw6/tdyq0+Nyg2aet03kzky7ahxpGoR3MPPF0zqoclm6aX
fR5gtMjWwwido2/CZFXK9DXJ+XSIh5UCfmdWUw1tMOxfs7R99iVPEyMR+q40/BwA18ItNAGDhY6x
owJG6iQ6GCPpUuQ9khbMPGk7XKHdlDyBaY/le569AZ3Jt/r7ikxNYnMxl4UEl2e3Z9fP70hk3Wir
hUfo9UskD6Xf87BSwEFFQju77G+Oc57ZiGQx98j5Zxob6D1ZkyPxQdyxS5Euw4r3IH6ssces8aqQ
hrXu8lDALCNVQqqoHYHrmlHy6NKNNSY1aCG/dbgpBNhUcAthIoGa0VfFhja8RRy3wC95hK2G4Vz6
k1o1sgMyNnenzjzSg8LjFpxmPHKstD99GPEbV3mzDZIh2Sjff+oa/240eVaHvj43Zb23R8TwFvjO
6k7UWXh0SEPqKna3VjSRUCwrWkT7bicycSk8dn6sI5HVu2ZF9uGl9O1Xz17JMiPVUvDcjHvQsE5+
Kq3w05KbPg0/M5swU1ZR085q6tyWWQx8lEhwqYaTDBom0P5nkNFNXjK7mwLjSTvo1i7xSPb61FIX
oz50DNb6enrMuL0w7PNuEhcyVOumB7/3N3pgG6lhEvnud5IwdlBezRvti+fBX4bhDuOBPLourOgl
CF8aeZHmOPSFtvEuWf7eLEcAbxE9MsvXDlMcMtXqds3s0zyaqhWV0Et0A80tUusZWX9NW/wzLje5
qg0SDX1iIB24yMZ1R7l2l+7ioY8OuZ8iIfL3OT7FqdXfqnfilZtqeEeT+UwGiuSDUFtZ2ZBM7eY0
c49DixA1B9i7oEv9e1xebPYKLrUwJTvHkKIqQ0YL4ZnSVxfD0BpA0Sv+X8Gj80WGJoP9+i6JxX02
zPXWgF7PBINw1YCBn9h0lr3qwtijNFLjRMOS03vjVpVMpA3f/IoSUZ+66T1vndthIEPioiIcjXJ8
ad3wso2CU5/3hGaNJYFqnKfJtI+jaLfTUPa4rqBAmvZMqoJgLOMk+1aXF5IQkQ2QAlT5zmvsXeAo
6GVG1PxGGWIXWJ/UDBKScuZ+04J8Z7k67woLUDeRwwx8qoGugwTKFMKvjv/DY/r53f/8EmIzOmUJ
pFHR4cUe3WA+9R6UZwD9+x9CkrUQoqgld3YtCKYfZHxUtXDj6SWFnTtThMtVfvJaST1ZOu4rBQwT
EFDoZZhc0/b6xziomcbWXkZNds1UiVQeT46BEUDEEGGlE7DRlrwqlbgSi1llkEwaWnmVSGbKOjtz
ivPYtTVhmpDBfQcY2CEBscLMBWVHthcz3O6qoRQ4NPRXV8e3ePYtbJD5lzJT3Nt3ZczeY57C24Cx
H8ukkXr36HYomnPeaLpUYyrOi696GC9wpm0Y1r17nfNmw5Nl+9ljQuqy4otZ0K1kAG3KYWlscX3K
fWPsKJr4vMNzncRRl36xhrroq2WZgpcnETOPPsQwT9AmRFR2bUxY+9OWV5njDJKtn72x75tOSnTT
abC6fNtDkFnaxjPoporLVeb2sTfS/lSW+x/M/Q9NzMH6sFVdgRUGH+iP61JzoHWjLsKMS9SIi3hD
ACk4/fySD6lxwiNxzbo72AVLZ+7ccRuj5WyPSFOdaqH9eR1n9WLFLh4ThrDNEhr4Obo/v/s5V+JZ
mZt4ClhnW2EX7YPFpfmDUfv5nWd3kF0rJ8NnDj+89h8dWWM1z+YPWWTmmnz7Ma7Fa5ig/gx9/sSc
ZemkJxgDpzuhv4AN08FOmdb6ubqUbXj2rS7eMwzk/Qp1iEeebvni7jI7aGgT+k7YDmxce5xVXATH
JGMRF1OFTVafzbptAdoWOdleOf/CgsiYEg2zTTxv1cNaDBtj7RUMLspY7WCK47liOzkIKA/OfOUE
xeL62THoHbeDw/Yk4OOp2+S7ZzbP0TG+xqWYvK75AVro7orJz4ppEYsblpgnl+1lvUzQx2mC++V8
0yYqbxbp72eTSLZrXTrAC2zQ3gC6GB4vW+4ZjhSOVYdOKlw0pcTSOS4vFwfW2QSCT26P8wMJ70fm
MjL/sRLpWzXPrGt1BjEsTT6bQH/b47xdrOvOyM+X1NeRMDCzh+m4kuQvtnEr7hMJtT8Y+EfudGP0
4C/8gqerQxIU3mUstpiQjBK0Fby2edfl5bpvoVESliJMJW+DtsezP7GES+Ly3WuDB1Xnh2Sy3TXj
1gMAqvfMweIUw7JLkcgvZXyZdilxV+Y3vQfyNHLkcMB04LTvzGLc1XLGjHPkbKpFx2TAtiUz0Zuo
B3WbAWgkqG/X4ABDWmyRETiUXsDRT3KRgsXgGu8WWXEoInDgw3jXuvWvwEERyIfpojRD1us9QoWT
NM8Yokhy8HErUTyZHUV0dgXBIdHDRU0+e0OGlQ0qmafCYtGE5p5vspq+O23wphyjvR37Y9FcdLTf
bn8OT8SdJo7idu0EyVvLgdj2c/4kBY+yBGVwUAVAEEiYWszDxgiG+9keSb9ghSNlbl0bFuBFhXAS
V6ymPd+7N2KTGSlDvnXLp+ImqBhMRF/jLr6j8s777azTY4RPTyygMVYnwyigF4vveWb9ANnyRwjB
5ScY4+IdDFAcmT+IFU07jykUDU4L/o5dW8UJdST19HMArGjZUi9KjJupu7q2P9MSbcinEA0h6Ss2
xHVuP0Q9ZrGJmerPRxon1bC14vUiVDIgYZ2T04y7HM5Cv7O2xZk699Glmy06roFFkNpSmJd9ux1a
/ZCN43VSoM73BXu5LLa9VSdSKhAXq2SYmVdpqQmuW0g2PCi2Myf8amw5rj/ido4Yh7I9UKQE35qJ
48bA8LQtdCchGtNvVwG8liPCcFHaFFi0aYvoRNaXmCTx+KE6FVPyFhJqt03jsid9t6oTQHGZfR94
ld4h3/M4jtyLaiBGnRvYRZPe2/lZ3GwaOwd1ETxEDcPfKMBMlWEDYvuVd1gCVFLoXUpYmA0vTIB4
OtaGegkZPbArACyQB/Dq9AfMkf6oO/KxqTfTsHlulxNYRQhrhq/fCBBPMLjZHtMqutfoZmYtGFe7
+8xCnRMJstKMTwhdCMmCEw/9Qq1zffEzk0mN5Bt5hcNMjihO5XU60xATcNqygGrSjAJW+B1g5cjD
LefYbOcDM1xrZwLv49Kt5VZ0UA0aQjpRob/FzJ0WmIPFrRLWfwaDblKoYSYBIGkbGwR7kVV7KWMf
DgUgDOqH1xQdHSeNxUJEHDq/aD6DILhaVNxAX7bVdB9RtSHAU6xH5sGbFL+C3+P1LCtWwSEZLidQ
Eb57NlQYOL+qUmMfizHfmSQpSmZ8h8RGIPUTQCzcU9ZRNJvoD4zasrBvMG6UwXaI77UzvtdVf+IR
uwnwqbHhv/SHIl+Rn8Sm67JKHNnmNPYUMHU2bkL/kBXxsagOtZDVBkiZtoc9ntHiyKTgObbbO9EM
hwJFir5R0uteDKabbcfepMplxcO5zViMhSF9Cs5rbaYMOtKJ/Ip7MDP3vfeMT8AMTKxNw15LVnCV
dXRMloVxEiNF4QCql+5fmTyXaaTXNLi+uWoAz9TrY2+RP8WiS+sKdiY/BaXaO8114MuDauVjVefA
/+JrUaXXVL3fdYWIQcFgE/ETh9AdkUhC/xcE9D/MLn1pQzaLsZdu/V7Q+JhyPrrg+4kt9zyL1IsZ
zCFdddW14RP5RrKlXZVs32axndltR3mRr4sLYkGUi7R3sY2eSRvrYZqzaQtj6yuYZYXzgopIYIa8
1YCeSwLW/BIKIte/+//aR9asiuFkNIV3UVcmdAwjvK95ByczS/Gd2NxD+tGYLpoZr8usqw0d5Aii
M90+RWThUp2cWpx+/t+PghvTIuWvgV+hLlr5ZcBAdh68nFmduyV4SFwR2AImPbF3htTChGeZp1Zr
8AM8Mc1TuSRXfn7384vWBhNTnt20ihIS+vkl6NKIPS6Z6TbS1m9/9vMXcxRfovlDE0nQCevC2yWh
9UAZcXwJnbdaXOTYH0jBUkLXHfKA+SSSKVvj5kiduKcuhM8LFTy1gWInNDz9/1+UX8Yry6azOSqq
/MKw69OPEPx/poR/Z0owMQb8TjPfvLfv/wUpDmLX9Xv29be/bN51wR/9+kr/66Gr/+BN+O1L/+5N
8J2/2jYto8rzLaVsZ5lx/aPJUixNlrZnoTzbrnTU7/Bx6q8+YxjP9T3JdNtd5vx/x8dhTuDOLR3X
sfzfLA3/iTnBtNw/zX6Ejy2CtZ5pUpkpmc/+Sej3RZO3QVAZFwlc5E0Zcfrl7HjWHaXiy5Mc+xA9
rCAbXjyMuGsxBadkbF7mzLhNp8BdJ5WYiEbjvmb4vJM9+HgTEW8LlAAjdTjcht0mdeOZe215CmqP
JLAIgIBBAjDsNN0VUbilgJLKAF/R1cKeCRTFfeN0L9bc7EMWSoCd8utozNH9vFvT0gCli5m8a81S
3OkCsqn+q6jdB98vzsk8Xw/2+OmVxPBSYC5dRjFTPp28YDz4Or9U2uwohnCvkHgsBnr6vmjjDyuZ
sZgyQjfY+QgqIpQLv3WRckqwTOsWWkedQNGTI9EHICCMrIhnDdjFjfw7woElbHaNBeJ5v52b7paG
r0Xja479CAwpKL6HiH8cpzGGZds+dwPteZ1+MtzQwvPFz6wCl97N5m4uGOiwCkCwDeXnbNrbibUJ
cyB5X6X65DnqoR0E7TslyZek8zdebby1qn8sq/wdcECPbtdMCZt9MKvSwmSui3lrjPXZhMu2IYXK
IIJAFcQ/EpjDUgJ/ZbiUSpjjk0j6q77AvmsM2ZWCC59qPoXG4Olq5j1ZUQMwv4TLXyKPa0FTeHnf
5uPBmwlYmB14DPQymhHY6xgyfq8mFp/GhC929vSvIr3FRYVVrnsgobpz+B473WHB7OKYTDBlQ9KC
kBf2ISB5g+iq1tk6VuNHnelLI8IQUaXUfvjzfRoTkv8Uo3M1lOlwavkQprIY76dx2Xb0eut/eOzl
jbKmcLoLHhUwiohjLQMmHEOMm5Ll4cobK/do2vonyrmtzcmFiBGdyXN7B9LRV7qURKXc/pGkCalT
PM/mrCD9uBCzVNPsGg7mCj2fUzmhxQM3ysaxkFJDT186RQUbAfHPHu+aKE8PQBmu/5u981puXNmy
7RfhBFzCvJIErbwt1QtCVVIh4RLefn0PQLuPdux7OuL2e78gQBbJEgkgkbnWnGNaS7/JIi4Q86n6
kXvlj1QuNgz9BVX6a5mWWGR6u9+YrvGSKvV76q91X11TGtp76eKSsJGqGqSnbqZxX7bFYzE4D3Pu
nQqJD3Aqh3PNDKNBer2FEnbniObGhJWgLUlbsXiY3QIWU3EUM1GMwqq7QG/xOBXppSWrHrOClV5/
bxonxsil+Iq5h/anSVPFBT1MP3yPwq8B09lrP7uUeVnqKYOQarCHU0WRhmYN/UJ0h2ABjdl+q3BF
cD9k+qVcMtjw/4Btse7xCtjHSCe/J9atj6qvKRVP/c6v5SkULQYmXelnKzbn87BUo9a97+e0yoDj
QGEJ+vq66Ran5bq32iuXwZj1mPfjr39cYkNJUOT+2a0Rol/72lwKMm1h33w9/tvH5SlxdOUCCzQp
jY0Dpl9OzK9HuPhaJD5xMu2YUkCoHENgILjB3Y0SLe1iAC1nr4t/kzs/MnzoIDcaFs7mhIQlVxKl
d4gUJimYtbPQhvvtFy0e/PGvvcEqAdvRZ/t+an1FUps38Ri7++/Xx8ub1pdNCyt7FlSLtMXQaC4A
6JKErnx28VnQJUHHtDy3ZrauL1k3KgrFKdIxN/Km73eur8Jjy7vigsh73Ta+3vn1Se36eeuL+jh5
iPy+3ns1Z7foi8cGVvI+VbH9NOTaZZoO5ZAm78AV3IyOYYf8/W0onsO5M/CFx96hAhJ2ZzQIfAfq
+QgJ+kNXtcll6IunYZrq686kvOwY6sZZoPxdS8+kLlV8gvmheoBeMprfR9k/xOnON5E4bUoc5hb9
KjFWyc2ch/bVOPVPeawVgerp4YUuMVSooj2S4szqaEbFc+Npw9a1dPynsIjaBCl9hvu5le2lm3+M
hg/EjZ7sOZx/1DQROqG9zZbHglqrIdyhdb0p0uaUmjqpmXPzThXSPWrKao75VPyyx8WaJyrCiJre
e459hMKOmx5bCHxBqYFj1bzorZq6TyW75sHRw+LO7Mlq9vrA1druaVZdfJ4LdddBqaL33CKQHlNw
pfIhT2S41xoMFqV0sGu7+o++lTOxaRUpjz433AYWjvzo0L/dmPK+5uzaDznArmIik9NQU7KbVFft
wojoOyJQuYzRo/cR3Qx7JFDAMcPLGmaAZ4w8mLqpFJU5rjuPgovV+yiB6S8f14CDdTPH4W2PW3S/
piyMqyO7hXk103ylLFj2oLTtpuGKdN3eOGXJ2RlRAG9TD8T9jGd0J0afitmSWLBuwgWGnvjLyfj9
eCp184CW7SAhtsxbcyTMYN1QKfD68swZWp+dBpfWuPQWNfpN5VLgjFL6ymupc91bn/t+6M7li6ZG
IiQxw35Z4yfF3Z227xDEzBVAS2IuizXD/MoutcsCJgUwzm3exkQKggjYlGqKTxS4yCZeNgIJ1Iwn
m901Z8CzBJ3/3gumxZEvmBXgglYno4oIUVg2sUFw6PdDQ1JnDiMXoJ3nLEx+DdD91+5aVF8fa4Pd
B5DDftvR3FAQwTmR8HtyRvIzZKEi9Tmb3Ok44LdvpbvUOgYPsEUvtutxnfNlcFwzLOjgOvgn/P16
lCXIIn7h8tgv+O3vo7xWn5sVxL1s1n+gmvIpyKcI1tzbYvjvfI1/xG2s/zDjXNm2JUkr63FfQ2/X
TbycButzJTyllDw/J9rnTvW8HnvbWNju667BvAGMkdb8CFUjAtfVSzIGfzVRSQNYD+1dGikyrtaf
dfnJ5mXTunjbOkVa4Ppw3ay/d4Ts5CBGwhWXovj3RtMBHnw/XPfW52bnrSqSlm7lkhy7/qbr6bbu
pUsBHfcAttPlfPvefJ+D3yeii5xUXwJqe01H1hPRoUtVMe/XDJJ1syaPCK0nEGN9jJEMnGdcfeLb
KM5fx+7rGtULiVBruTzRDzO0QZD6PnBupOFc+E/H0CIiLBnc7rgem369Zr+u3K99kZS/3cRsgvXA
fB+i9Yj94zkXP8+2yhQ0suUSXq/etTvhrMdufbz+iwn8KMBQ87JmjnxdvPW/M0i+kkni3s1PTPso
b2QVl+FyyayXkrSI51j3vp8zIkQPjWkDrCnqcwNsJKW9K9xmPDRLQMfaS1v/7esFy3MF3p9NLzoX
+wPj4dpdc/+994/ntLqKdhpzd7RBHurImJXD3s1i6kUopS5+PB/MdeBYwBrrHmhJI5j9+ud6CNcs
me8jmq8h8utjlI7OsUm0r0twvSSLRkodyizgRzQCwIRTbLj1yu3/GmehZFbJ15UHIBwX8JzgZViu
RqfBDmM0VCO+mkQrIH99U2kZmNlwO60HWq0w//VqXTfhytWoq5CTt0tZgSyBIz6cT/RZ6+7348Zz
yAPNdCaeK3Hk6wgvTaiV/6GvT1LY1Q5pm+zRWPw1PK9JLOvDdW/drId+fS5EgRuqyj9+D5cZtXFO
+yV++2uXz39T0LdIE6Mn6i/8j3wZapwpLYhBW7/CaI2kFHz9m7lAWdZXjAbzo+O6u/4T87C/3rs+
jEwdc6PpaL/6spTyV0j5/hAtXwlrFPEay9735j89pzSNUfT7NVG+wFj+00eMrFWCfJZ/1o/J1veF
EYIaYcWHv73tP733H8+lEvA6gGVOx3//hTDv3t1BDMH62mKkHdEU5c6o2w9jWG5HyuDysSOupnXT
N9ydvp8bkuViM3Vtr9c0dIFRXnKty+HTLsdifUc0kUuzWd+yvvk/fcz6D397D47jQCTWFXAKFcja
ejUk0U7rq74+7uu1fTmiuvf4NQyrTw/rv68bZ/l7v/61n+0N9WX/qNklt+dm4PwqKf/N3N0qqGBO
CUuhK1R9xATYnnGhNVizPaYFSsFW5OZuLJtxvbmXVsK42xZGep4fi2WWoCWM2tU6X5AOfwxWgR+1
biMvXK6ACagemK7F+Qf5JqQ3t6nzOFRXk4aHkIb9X0EUePrVeX34txyKxM8Nhgv4k/EyofrarMP2
uluuudve1N7bnt7uaQV/5HZZB/zdTN6XDWJW5vfLHtVC7giJevZcqpQTC7ydvYw8vR4pfrbwvH6X
9an1C62bKDGcQ59nhxbORXlslsmAXGYJ8XJr9HyaQ/5yC4wW0o/GjYGl3nIP1JMshamiEHJ4MWOf
XGYp03JPXfeaNpfnjhNxkSeITH8Tw2wH3SJRaJbNumeIfmfHTXdsl6F3XF667tWOTfEbEy+JRvwh
y9BO3jmnoMGv9/V4sDOKSia+iZZW3TFeplPuMijkprAZJcMfbY/6FH8jk8V5GW6+9nQRndHTDbjc
DOBofE+vaurzulfxxfbJ3F0nlUBeZV6HgGC/vvj67Z1OdjsVQoEtl0lFjiCPPssyoShYyxNAJyHy
eF2Y75KGZRzxyntJBfAwZ0OkB2K5GictuqtEAYZ3HTqXNrmYFeOpv+yGrckN2Q6vKj+aISWANtKp
Z030cdhdA0eUqU/k1yZHa7mpD8skbN3jGHFf+H5S76WGDYfmUbp8ie9N7iXQRBt3//2UWM6gNiJK
oaUDRJFC4H7VtPv10/plSrHufW+i5Uxtjea1gy0arB+UrfeuddcZ0csARE23Vt2LY2uzGLuEfdQB
UQSasczB1021nmo0cKwkG496qnGA13/QCovFQVu9h8uhWc82z8/BoqyPhbLZla3VcXCtd7MHsJlH
NHnXk2/dxNQIaXmq6A/FPkw7lDn5aORoM2kMJzBbIz7mYTzruo2a8PtxTu39mNJ6Det0OCdJO5wL
r5fEKUBuoRuxPBvHMX+cUL8VgtNzCGHkHIE8PK8P/5/nkppe3dBsczKbTVXcVn0+3HRhTTKfGTDP
oVBEVCxpBoBoc/qUraM99t6cnGM9dEGXOw7enkIdXJUTYj3nMLJ1uI411NY7I3+YgEQcbcLjsrJ6
LJvZuyRj8TTbRPc2MI7hvzgASid5NWDKrYtZv+s6o7jCO16G3jXT7eS6mzBxjwZqTlDeiQl3djCm
NohBh2eededTzX3xYuAvaV+qXYNhEg3DUoVpLVSR0M5SCpUjGo1jHc738L9jov/cFnZ3f9VbTngc
qmW2MAhY/vqIh0e77lyWH1OTVPBiIAhrg4XDaWysEwFWNwqATaD5jQINxRntVE53arvu6Ed0nqNK
iJvIna+SGDhWpE+vg+UvLL5h2ip3QGSi0Y0zBejR1hxuqWxVlzqxqsu616XVZ2ORriaqpryy5DrJ
zS2a96OE9F8hUC0JHK+6GieHAPWrIrQiWhjaW5HZ8Q2hC0uWZligVyeF3vaxdtmQVzMZHVVd38y9
e8twNjyhTfH2WA7yreH64I2VTnsQbPptOs1badZLGSRq6APrFVq3cT8hmrkyPaVD7sSkatkmEpAi
Lnaa511boIr3boX0VVKbsROC0r3yXpTaU+Zb7cFzY9ChFFJzq/stYkI2fHMIKLWiu4K9ZaNhIH9e
YkQf/cAO+4/CILZhMmgDkrZQhdaTUPl4TZpecrTF9DzqJk2rRLWQOj2Bl2r2QKF0PwsbA0inQFrU
VNanRP/lNBRxVf9RRqGBM12nwu8fZ2IvAOx016qxiemwBnNfWzqV4Cx5qJyla1dJ3OSNBXhGjPp9
Y3OzHBTIHF2Zu3xqoOFwpyBPhgRPoGebzBdIJooIXfokDkKjQa2ZIMcFrcRCn6x9mhdkkk6LApSp
/55GH3Ke2Zy2+UjrdYg/egLKkYWR78KfoSWfuhGhFmPatwW7i7hElpvGzQtcC1pCqYn/mBYr8svJ
kDejVoJgj8E44KL08B7QzIi96rOFRLpNkUSQjMwf4nGr7VJyYGtkgzSL9ZYKBLHOVtseIRqTaUAy
pUU2wS6MjcCqGn+HUGHYqsa7DfX84mtOelV57VHPypwEvupXOdIsKfA2f3nv/q9/9//Rv6PR9T9n
QG3f6yIjVeN/6uDx5v92F3v/EraBNQpX+GIgxif8VwPPs/61GLUcREt410zPwCSmirqVGHPFv5Ze
msDDZQHC51X/buBZ5r90Jm8o+4VD5w271f+mgWcC2f+HU8d3hS50G5Esjl+Iy0uD729OnS42U1XD
LzvWRQu6Ay7HVVx1T7lNV8YdX+uhbx76BkxNPfY9VhpDXCUw0KmMUsh0vMOtm/vF3vbC/Mat7kOX
0B1/9mcgJcYZLzFiKyj5QUi2dF0yodb930lCd4ueOxYR0MRby4ZOE8c0PwZnLHbRjZdnyaOP+Fqv
lfVMTgNir9HS9sCAwt3otIGYUuTbOpE80Da8bVZ70d6uEcE1BjhD3QXzIpRKjvhv/X05+ns0TOLi
I01yQBmmJg0Igz8UPZik3EQ5+FSE8dkbxxFv2ADtmASqgypjBPo22qQ2CjfR4Nw0dr/HT5I9ugYA
VxiyzrFK52OswYCriA646GO/sSqSVPKY0ceU47MvPUScWVJfQUDvRi++lCO8j4m7PEHgiJ+b2jpE
SQL3N4vtm7BNFhmD65+JhvyoCYpg9G2pwiC+OTRERW00FpO0cQQDW9z8yIr4auo1+dJmNK+wneAO
r6yDX/knk7Pq0hWucc4G61fdxHCUqL6Ckj25sSGe/KpBlxZXYFmJrVcL7joaw2MXmtHZsPtoS3ZQ
MU7vc99cYTCCue1fLHKwggTZmaUn6sg9jdqonoE2BoXTu/HOd/KHsI0F98jGvh0mOz81PmvaVHJT
pAjJCrXTLnC6srNM2/gm6f0xQJ3wDNus3VsdcJc5luKKMCasYSQjdD3pRA2xUwOh3J4lh32t7Jou
p/Gqyrm6om37MhZuu7UE8uMp1N2HIYVa3NNqDKkRnpzCGbZgmRKU0kxqnBaoYxyKFzzBiC1D6wS1
7gHCqbWvMljqxDEFVa7u9NAJL5ZDV2o0aQxM0pkvUzrDtG8Rs7HUeeAH3Wm+gwiEOzhOiGzb+Oix
NQDtYPESljIlJdI0LWB+p5G1j+oPg69Le85x7+wUwWdhvZW5AeAeFspVFvbYHpbJo734emt6YK9w
G49DMgnayqhoCvjYrpNNAWkyEee9A/izmq5pRWt3Tf/kRHp5kWP+gCIyiLv2EVvqfJ5IBfRkJC+l
Qao1Na0l81ccMSy79yH5HSw+o5OhomNnV/VVPCImtFrbOi3KJ1bx9DLw39LFR/3uQie8tNp8XxV9
elxnSMQ6aYhv3Jh8A5Xnj7QWbswsnu4hCHzkaGV2JnZ0jisc5Sbq1F4SXLRJcrT4Roy0uoLHg4N2
3NEiRnNl6MaFdoGh/XQn9KhxXd0SCpGzvDpwoOTQYThPvCtme6REGY3G4qnxz2mdPuu5vdW4aV5N
mbpdl7keQbGjOWa36hDd4P+/kD0HpdvyNOypuh7YiXnuCO0LfK3pD74sAf8VrMYJDTqkfSKDZjTr
2wGMrN9We99S8qk2X1TtUEb3xp3SjfgmilwDAqu5HQ3NvQsL54khyEW+3/3BQk8uFHB9wuhJz8Ji
5FwhD2PMKC3AKF28lTpLvWQVWKUARAynuhmj2L0qWp9kvKWfNJEGs+naTru2ve4hLyvWGLEjdx5U
GCS4nRVoCf4yQklifh8TxpvNJLxKfbxeoC2ddB9RNjxQU0qPuNuQFdn1p9tNWTAOqbFrKVYGQ+Ll
d9iDSM8Zau0Zvrq5jy2MujkTyp1yFmn6hLFFRtrdLJMpmFmdBdLy/th++FJbwARKA4QgrSj7ULyy
nIpvJg+JbFIhzbO98ZafFoLKlD9U6hObZfdc07kjjGWX2L446nbSBbZiyUS3ngCgbRsl/ak2zDzQ
sMtuBsEioO+RGwPg2Umvhbg5fYb07w6w4jGWGXLet031mggDaVsPJEnnNb5SP+oUVBowqmJb2eOz
csl8mMaWCZwIr8iTNreDrn7PHjbBwmh3MEp/5waOXzNtT12d0DqbmLMVkPYt4Hm4KQ0kiSa9Ows3
TcysL2QajZVgojEbc1FSiC6nEViuRe83nnGdRxQi9vzpx9GXp8pL3StiCcc7bzHoDfMJ7rp+7lws
PWpm4LBqAcUsGnKGeTgys43mrdFe7Th6npoxxiniW6dpIQ5Mwy+w4iNmL288+HiGTtZcvZnR/MuT
WYjUFrG23T80E53+VGCzteO7KIbw67e00W0HRsJU8CUaO74HkcQQN3Fp1rkVEa+oBSq1r62QfJFe
uf7eSKNyW1uoHKzUP2cGHk5s2k0wo/nc6fq114v5tnUTtY1ASx89lfwCKxTtBgMTJyUcONf+odDR
x7nVBAxbqBsyzXDq5QQcR9SSg3yhNrtwYbllJyKY5ETBba6C0LUnFDfkYc1W/Wq1jjyaLXJgg0CG
IBkIPEOeP0Lth+uFkbaFvr4zxchZwgmWVSzfC7fxT0V5B58/eh5z7ZiPVYD1Z4bDZH9MRL1cz4m0
CEYTDD7tnyn3jCfVHPUi/2G4Q/lAqMhrUc2/SSiPgrnlnMmnGAelaG5BN2eadUpiouhhdRtd/eY5
aXWssghQO6vZXQgZkswL1zn47pw/wmg7paEGg4Dxe084F8p3voBVe8a97zhBorT4x4T1YGzCo2eC
KEDIoe9tNYZn4UTtK+KORy9GEKIMCf6PaBtRmZsy6cSTF2oYRfHQ8ZO8ukb0gd+52TqwTm/cuKsJ
kGijbdQWOpwlp9ilMGMfbQxrO49IL4xQjHkg0QiokE34Y3Smn+bUtjdGjFnVT66cyLTfKQp6ZM4P
4aV1jBsPUvZFSkTgVK7cdyE9MmbCd0kh5aTbuf2kwIKRc5m5V7Ke7aferV97G58baNN+7+FbfBAO
GLxayvw4T5lBgh3i1dId03MnxgebNv611QPkMmetPDrRMZpD+Vlp1bARTp08glrpDr1nkBnSWeI2
Gfg9BAbbPQQEeWTReMKjb/8pSFgLkbgO5vQpPf3KlW55qkbsQqz59zOGrsOAiAbGqhEe6slQZ83A
7zB17ZWjHmjDDTihy7NPjvmT33ISCzyLv0fyqEqneoi9hipeqDenEuBTVhSP/FRLqSIuUYRbHYTn
Ob+ysjq6eFXyHkeug9rN6zgoZIfVRK+JMZZPTnK3zLP6HI1HFjqQIpTY+nn1zL13D/Y0JUco7nYY
V6B1NnfmQE5K7f30Qttivjv7jzOZCwg4Z3UdM11lrMY2mrEotuPwE3kDBLC2IHpFLZS+5cRJaw/r
KSmkwGNyl8vO+pM05GDI1nZQmOh3nmSWBHN5EPUHJdy30CxjgIchilkogXdDQnd0FsMem+LWiYoX
nHYNfP3S3OICiIMmT4rdKGb5Ft4pK74O3WH8jMriIm05v02N9Qji+BfpCsUDvLLTRHoc4xEjiGdl
h8yurpzBi28NTkuKCoT8OMMPMZB2AKc/2uK3KYNiNupPyhTwE5vYufV6GwNyTt9d+2OBX7zgse+w
TSU4mBwSU+EANIHhpjaRcTYcanNoYW+E8Z1D8lUUay9eZ5+Zx8nd4JX6bRFq8kS0y0fppemuocB1
LMLxtSqaoCq1aUuoo/+W9vU17tb+lNA6PuJkJsGTOEXPA8Wom3+GvIXJorx253Z6hwAphZfXFx+W
QvLkmN1FNYhP9JI6ISL3l7W7xtJjRprYI/lf3rO+cbDrjpzGHMZfzmuZoT+WgwbWvEipTx6KJIMt
rcsXyBXu1u7HD0/EHYW5An8YVM3N4IUvDk6kDROPHkd8tOQDsGF8Pkm9xGmLcq7IKCHK+OS5nHFm
4twUBjIaJmDXowlkNyzJmEIkPJzXzeDH45nQlTeDbAKM+ka0tXSB1QCV6naqg95Bd51Cq9pmPSCk
OUKBqaZo3uluS822Xuq4IUzGXVqWFuXU5BXSULpHmXOjNW58MMSotjKNgKmZNImGprtELhh6IRew
qqjI6FlsbqvhbVi8blY+LNNm51dbob3Iu8RdPIWo68L2qRpRqDRezJoO7XlkEnmfTy52x0neV+S/
7REUeiemJxA8HgoM7K785eAxuGo/yHjAklskt7mAq9DGg78NjeZSjFl0CjWBLKgnLyHWaVE6/ikq
bXltaKHcQzE9zsJLbj3E7wtGKIjyxN14qHWve2CKBVprfOk2ToIhO+Bzg66On6iRafKAoP9QiurT
x+LwqCVYxwbEZ0GmcCymIZKxeO7ftMWvTR9Apyjv/VBmXEERH8gUEkSickk2SSPPiZKbdrDaRwT2
/laLvDdqvWC9cMfqKvvRZe6bnTiHtjSu3EH+ksKHkJDbr1p9DbZoU7U+C9EKx46JxZafErRoO721
qb+fYTnqAExZfmjWLnJCItMZ2aROYqHen1iYXFKVnG3CPQDPhzksFypZtqATMbAqrmXfH9XoD8dO
Mw+rrzDkngUSUTDdZQ24qVPiIrsKSITEUh6N+q3tjO45FFeUw+2z1VXvPX2XLbCuB60ZEv5bohgE
4RuXGBP+4L07o3XHtXunuvQ1tErn7LdLrKR+Y6N/xFhzu35QMY/GERfIsQrp7jclNw4a3PSrYM+6
86sZ5eYlLLiOZe2xLFzCcoaiTDF7cfoBNR5YBVE+kH52CX3fPIU1jqclHmPKLdAPJHXUg58d0Prf
9sOICBgPpj8RI+IuCRaRyXeiQD5vjMzsdzHKyB0BA48MPPdxZzHHyZlEYnKD0VGzHAmsAQ4NVWGq
6/VliSSZbqnIG0QIWhoNsii61CIKT1r7oXUsemvf7SBfkggxUWz2xsnbx6k77qZ8bDfr9881o2PV
4z2xshJn26rEGfmzOPuysw6CzytL29vakcgofWq0CJcxze+GR3vO30jnvTU7nGrdMEy7Ar74hrnM
k1HRRVc++i2dptcmlNFvZkM18/oo3thSHHRTPA9jCC+y1x5UiPu1ezA8Iw3SljAt9BrB7GU3+INm
iJl4G7m9vhArgPHdkdeRm32AHjVAgyt7ryE81Jkrk9nWsT7AK+PaaXlOuyW5jygSXQ+f3SGWO7Ap
n4N6a2DZPprmpzP7L/lIhKGZku/TIwhMO4tu2OSZh0ze5tMwbRDQY2DSilOX4fKRI4kTbvvLqIwj
/nXc8fS16b7dQT762Rm7RnXU2jv9raUGSBOo3Qj6qRsaEQmamM0cNtFOJlaHx+QdzSbziKo9tM0k
gDKwtqmnatxG5mepVf71TTf5/k/MXz1R3bha4NeusuBoIQwj+WwmAr7Ndl+gldpI8HUwwlFBpwQ6
tCNEjlhPzL0I0cPHeXJlMtXH+tdEgZ51jNpNSVs3EDkHY8KpOAnjYxgz8Bpo5Pc1lRHOS+cSaqQY
xQkCwsIyqlvo8x+JKJ71sk2CGY4DqYHzrhkL4HFpD/7a8N2F/y5vXZA61GmGdEdyBkHbKS7TtCgs
nMQQQ3xWwBWn9bHOULbOKLpVdWqXtFTWunS1o2Pswk3VsvG2fJZuexigL+WyfvFxphAfkd01C6Kk
iX+aUkPFL7KFpLokALnPsmVAKyiFzCbgDGOfTDR3x/yzbDkdTHo6Nk60raiHa6n1OLrCdDdCnsEn
iyShVO86jOiqch4rOtVbmbW7NKTPZNpo5cl0fUemcuwt7nK+hS6aewkegAVvIAKtna9dV3BfKJiz
QEMtWH/E9oeXyA/qhkAoHsco74LUsjhA9Y/USd8GZykR487nyBlVubfdjvRCcS8jvnDdZ+/EqF73
Y0vEw4hOOYSjKLUTsCc0z6DK6+o0FoggslZg5iG7LpEqsJkpb3IdrFjf6icb7MwVi6qLnmh3JdBm
qj23UZ08xX356ElsP4zw+4T5DZOjB66RNirvVdx/OiZ+/8ZwXqN+vAGXtrHxgNUo9SkwoX/QfuEg
dtCI2fsyTVD1djpTAM6aNjqGOvSZKt8zqGm4iqy7usUC4o+MuL0tmbW+ImX6PQ/2Jwjh59x2gjka
g8QbXprQOfpq/B2H+LCMerrWYuLZRiCtiBf7hKaMbjy4WF51vz/NqXrrMxpcSUH9SKRq13XZO60X
2oLD+GHABQzNlsuH48BC5cY2KZuyTDj5sYODNDKeLUecJphCEVwTv6GjVLZvRSWeBlYBQ5HsMwbz
rEiPDeF4Fg6LWWqHPEfg7xZUXcUReLZmcUDhC6elkeANtz48iY+twJXdurFL2SZ7ETByN0nYPLis
QvQeDHLradUOGfNu8spflIHv5MnOP4rK2mg1Xsh64MaqY0+ZB/JXMnu6LtrqV2val1AQ3jfQoU1G
9TIKLB6tQT5oyrys1al7FtnnZJ+URu9fZMvqxsuPE0I2w/uow+HN7gVCjyWImJzlwCnVbTWXF826
y+wAlckL/CYctu2dzzkVedu8imHQQ0aYBw4sqXK4S/agyfgCFnVcs4c71MRW4LjAFUdIlJj9UfXX
HXNrKbRHJVkFhYn9klqgez0kYNQ/kNluZmrQLdmEFEPHPyXY7W2Z+s8kZ2F49eY36eU9/5U1nyzg
xklKtcUf5J9GWTetQFtVUdXuvC4wYXoRvav066r4nKiDOQuS05IwjzpPOzrdQzXniCJpgVLj2AqC
MAMbf/qLIKPBH8GneX14aqH4hGkjWZVncLNDFWhkAuTE3nCx6fwmMUFjGkOvIQxnY6nhUPe6dTJk
X2/ncPyFAvOnqgAy4CBd4X6swkFR5WCWJqQvFE8vGa0JeUQH1B8gAinWitEuybHfajVlqYUl1Wqd
uTX1BFOTzx3PA27EBBnQTzxBem3CYrrSuKzMrCLnO6+oyRpi27ilfbIxJG7GvGPimcPjUcm7I6MB
JkhFoBmh5xqnPhL2VN967gIfjoVzhbnVIuWAHCaNgjkSgdw949dkDtTFm64Xz9HSzx5uHGG8q+x3
FfbWMyCtk6obzL2hnlyayTBgFYnhRP6l2meRnjFc13ujI3YlBMq1Rw4baJYdSMVMi4Rda9+AMJ+T
jva0b7enqKL4WcWwTOpII+YaaHUtymPd192NuJ2733pp2VuicT3uchPTRmnsTQ0cztD3T5Opk0uj
PczlQgJyKUnori8DIJebVPlLY2cARgOPNC4hwHNftI/m2KE0bNNmB6Ou3FqhepmowtVR9FT6EGaQ
Ur2mQJI2YrBvewYtWEbmIXb8O72ynww5ETngyfjaqSEVxVFmwdwUD2WTwFiXcJTQVf6qZfTUkglL
1AwoSW8RRRRmHehN8+hlLTb01nd37i6rCDA2plM7oZ3BDAf5iGb4pqRQvyeyEcaYj1GgsXXmIpb0
72wFAtRgtjZFFWdKqF/V/twHUWse05bMIZMoEIUgbKsYq5zZgPpRkbNeFVMQJ0DgtPIOKBMqKE7D
VkVkcMRNAPUiwHVPpo7+wgS33rqlm6J9lxUzkOx3V2hEIZrPUepWp9RnEUb2qXWrRzNY0tzhvLYK
ouPJos6q5zwkWtwSIAgF5h74COVOy8P3spszCoCQWfrFvVNO2cHM+Ni0Z71d9S9U+zvsa59JM51H
K/8Y2n7XmEW6mTXnzXbU7RxFAMbB8PcW7Ix+/gFfJd44vnocXf4o/Z4GOiMPVf1aDMyHf5ru8Ogp
Shjkc+pBKSgogCnbkhZc7VlVQLHd5OXokG048FNHTsKUC5aKHu8TG3uVMTZHw+248DXIc+1kwEKC
O/JIuu1jjHwFTzsLON1ExDWECzfhsbHCW6YFlP4hFVHGxJOeWDuXaxzO18BaE4Gen1JQoA/xMME2
3vkutfRGz97J7SVnJPqTTx8Ce4qrh+bOKGn7WXH5YKLO8BMm3/Yhn5KbMq9/1kPLGZu9Ec5xcMbx
KkYDQ/2XuFm0BsJxl9im/i5d1gbooJjOgKZ5dUY6hzJ1mHPp1eecESIrc1YplLusQ6p39+Y4vNJd
DPKG0DfTPWt+92fmJ+mF/emNpGzqJZ8yREdETrvYegfIFphp/kFw3Rj598XkkJtrllvXH65M3aH7
SkRD3jv3tcAh2PwXe2e23DaSbdFfuT+ACowJ4JXzIFIURdG0XhCSbGGeZ3z9XUlXd7ld1VVx329H
lMKWWyRFApknz9l77Rj7Yby0hX8ow/q1tuNllddXqjxzFbbOsR3sgyKihV9xaiXOOLl0bXMrLG8n
H6uy4kOWm3sq1nVj3AD8z5lYcNgadhp7a4h73gszCDWPpZ3dXH089ao4u20Na28tpu6m6/YDnySx
gwsd+5EVeYvaIkcsZPUxliMKC50lcjZQmVS5tUxYpKpGnk8IlCHpg6NOMR6MgqUyTLVnZ5wuYZ1h
40HxZpCQbXcPqSj2Rp+/JOaFd23BXbolwmHZMg+pBvfR6ttH+Xm1imTJRI885VGFbJiLJ6+pX3sg
pOsp6rqZaDlrD/2MzC5Qzt7G6/sNRnty5ZKKrSVlZzTprRdGVdKmL58INvhSOhVvd80OoJ9hrs4U
EsQiMZ1EJDPj8hXj7K+RZUDTi8onkGOZJo4IfLZw7lciSNbod2BqlRYZCvoKJtQOYv+hrKS5JlYu
A3Al3rmnKKJTBVyaYU1QReskia6DMnxjqoiiqG7mReOfjDY+q5LJVyQdEO0Kpw9zg1oxiQ/0gLN1
5iOZy6uoDbBvMnANSnxcQ0hCObixXiNAzNYbfS5U/VEcPfOVxtY+GTt9kQ00rbtoAxxxDchpk3NK
TqdFz/JoticfX1zDNaJo4yE0tTXhNts2Ci56ROGtGKupGaHcFhvPU0jzIu5EMHUp0EsWA1MlbQEu
CG+v1T57NIEbhTOtm60R0DC3cdUHPQ+X4Dee5YXfKNFbntD1YE/Lu2M/Ai5FlFgZ9i2Jg32luMck
tpZ147wwaL/1cb7AwrrnhM1yVapftN6xZur4mRlgXIe0fiIfvZppwufD6Xpl3mvZntIDJTBIcJWY
KImfMr2LTvehoH4hj/k4hOExi4o3xtdf68HZaFHDbFxP13b/kZkZOUfug6lMi4rCRWFFdRrlfdLq
b21qvoy681ITt8EKKL6BFruMsVgqir4VTXlljvk6USu23qtqeU/mVH/GZfCSZfEqtqD7qdm2l8Yq
6Iikp8Meix5VIoDy8iKCFrA7t7KbvBNgtJ+E8Zz54TK00JSBRZ+axdjGb5Winquk/ppy1ytZ8dAG
0U0v+q99o9iwuo1FF9ubOE1PEyNYI2f2TYbcqpRZvCnW79TdBXa0YI8hEt5/0Q3tROLQAiL0N17r
rOyDeVBXa4IoVCZpgv0T1dspGi7Ml757o3Msff1YJ/FrgijZt6MNwrsHLI9Hh0gQA3TjZJj7yii+
hx1mk7jbW0p7M7ipBGpcMWopKLoZCMCnpA6/ZimUhkqnn8cBt2Ux4Qb7YinWg4WTG43lrLBLEBDF
MQCjanQMU9SmfzSm4rHXq10zweZJNdrP7JeOj7kkfmi1/kJz6bliT5E+o7M0dPojaIucS5vV0wK3
Mjrcnql+agvOT+dMYjuauY8hYy7aZi9yefqqqmWyU+FwWiOx7Z2F+MXNxmAuLxbi30+ef9K8ahUU
zoDlpEBe6eHvsusqmXsZTSsi8rzUGFFPFKu8qrKZ/2gignOb7KKZCOwNaBm5BTYtL5eNWjzCpFi2
NnjYfmuNBuIEOvy+frPGzFinAy0ge3y2hezG9PcUp8epMw/RqJ9cpXw3BjjsVbEO0unBY4pa47dP
4/o1bcNznl7cAFaAYdtfRucVsSw4puEjx48pPE0/NnV89hAiDi+9Vr717aqr6ocesEBgjl/tVlum
sXsNHG65zMS7XzcfgDYPJl1wxiLrQs2ZYuqUU0YFA7bRF6FCxoltoxMlQqtDFxMilOhdenHwVoY4
PxDKt/ZIMyY32VsKwEFoINOZPQgb3z6S75YU5ZIyaw7JSFMIOuhs7YXpFsEIpAL59o4zziY0yc/p
uO37yefRp71K+6HA25lpFZcfjSfLPFHzfh/5d4+EFdcdV4P2SM7kJU+qtW88DVP4BY/Cs7CslUsZ
wXSAdjkkwAJ/SFSsFAU6YmO5S6GZn/J541E8qYa7J1zngMuPPAYdqY58wtTUngEyYR8I3IfBb89u
gBez5koJwhc91VdNl18hb2nTwdIA53mDKTWP3TqxnL1C7Dn4E30FzvVLa/sSevJdrwNwNam4YPN7
aoOVTZBQvyCp8tlBUoKgdBGn7rsuHbqGYZ3VaWIndxcTB7iZl0d0hgdArGK6GlO7jqx6VSgAV0Nn
LkyaIkpFk5tiB685UnaM5MoBtw6Ig5HtYOg3ld2B4Ra0Cc2t19ePo2IfRrKZ/KBZR5OxNW9dSxN7
vIAAXgzhiMOnRXX71ZetzD7/HvXOO93WLbx4ZBOke/r2e+m+MKLZ+F7y3TOdgxd4EXEO5dZR67fJ
E2cvjZZ9G2wdgE5sm1CZGeUodbIYJ5ZIMnLXtPDmsPBfM6ZpC4sJeZLkOy3ueSvj1lxO7FpzO7OV
hc1YdR41kAo6ZANMoDJgc3QAhlQnoq948OvhJtIymzP9EXOlfhROY8xdlMC7ON+4OssjqomDNQab
hnpiR0DUXdX4/wLQfxCAIsMSQFP+uwD0HOTfvv/Ptk7esm8/41t+/8F/iT+13zRd1TVhCFfojqvC
aPld/WlrvzkS0kL8CHh5G1no79pPCC38BEurgPvC2EoqRv8Fb+HhGJRwx7IPWf8X3aewf+G2YDF0
HEM1DV4Dr8uwEZ/+LPssK2DfKciTDeYmTMR+8DruAqFeRqeBFo2HvKolX9RA3d5luBx7dxCrPIu2
latpK+ZHxwg7fnpyyu7i5BPMS+vmSLImWCLiKxmTgG6L4zc6rQdyXle9Ys6c6BCk+bbOj4YVPpWZ
TXo9lC6rJ65NI8nPlTzO3HHWQBvO4SCcnVY8Mdpa4XWLmXkyIdA8xACpDI7viLl2JEDBQDmPDpPB
bqteW7qxlWMuwqFlOK9AXIacP1ciGjkqNqdOsz6bUt1nymseB4PMJL4qTDzdjBWmlJm6DTyKKIwp
0DhBZnr0GY0U6E5tH6lyaQYM2ilO0Iib9rcO6Efl0rRCxU8ZW5sb10gJ2CWzCzSnofRryupLY/Lc
DMhdO/0OkeCslJVUoXwfCfszGhZBwHkWmWR2qLBvNrRq9e4Qe/ner3k37UFZZFn3RCLeIWySA2Hc
mzZjgmgVC7NUiYYdT2FlHxUUGRhZ9rmrnlxPvQaKtTGy8YQKkqg55D3ataL6oB5e1jWhCiI5VA3B
L4hmXSX8Qt4Ieob2ogfWrY39ZUqNUi/t3DnaxsC2Hh8EGAaNJOOx59eMM5bh7hyo3lb3ScZrViZi
elOPDyD+Tyb64Ej0a5ewEabFuypSZt0UHYj/4aoID4VGfk28smEbN2azCHN7oyf92mpi4Fzusad9
mNviVhKBYivjSZ3EoRm/qAnEP9cMPpn3AmkVkMJoLHpC23v0eXoaHGNE7aOYKlu8o21anjmvPeSY
A7TRBv8ih8mY5joDrQe/B4GpnYrA2hSNnJZCJUH4qlbxQX7Cmtdf25qWxRS/m3HyafnBJ8nRZ/k2
Fsp0Rc51sM2Jcde6itWPUW1xzNJYVAeot9A9HW2BhXlbxrDajP7sYsqYVXlPpQxm3KczUhvubtD6
0zAx6hzDHaTZWLOOcInALPAOFsNeC0Cc+CMzzeTTIUdxppKjGA7GSjVBrVjTVV6TU4mIDqS1aYUM
SCW3iDhUZznEA1X6eO4L8xYYGBMloqWIDzi83u7PQX0OP9Q41QyP/Z7GJQPETw9b7izJ6JwNyZut
DnsSipb0zqjD6Y3gcjG5/prx1JEuG6rhzWqjzyquWSSaVWozDaD5oJjxzuA+Rym18fIYnct4HSbG
OB0E0mg6IY07xH2zKiOuVaV6Jiiui4Y1QL2zmbSXSkkPDEvR9rxjir4C1z7j00FFftb5SCqRvNXd
VxeJWNNPV7ucrvITbNVxryTxwQzSN/nGyOtRIybRDqE45tMVKdyi00YiH6UAHCI3k7jBqig0zY2l
89Eo5XQibuqEyWKdMxcc0q1vVDxetXD5fWLGWxEIzr63bjVEb3eCIWs67y690IA1wTPbZ2D0tAHC
QwxbX762xGct67vmEmrDPJr0NQfqQyRF7sRi7IXVLiaPe13O99KarBbTXIbhDa39UguHi641K3kx
IdJelaF+RcC10NNrwztldPZtAGkoGaBXqp5acZ/9gqQ7K8J4ijUb4VGeTSe7Gk6BNVxSlY5MtiRz
5KS049WO+jXqGFaZPHzDWPoFlcPTQz0QRV2pH0FVzEO61B0BR6g6xNGwhw/X8l44esxcKyIOY9zr
rQYJqN+DBlo2Ix54cSRFp1BOXp8/GHm3ED1HHUYw5RTvEkccTfhS4DZPBVGzg/yjtbGMaW+8iyh+
UvNo11TGptSTQ1ry2gdujzHgkuCdFli/qtfaqB7bdtq7RXOp62k1YR+IvGE/cSPI/2jcr3JstwaX
F8U5mg5tX3IWrb3hNHBtVmZ7KXUJczaLtUdedWXDB2axCmtuq0lrOef5ifT0XuSCjXUJfxe5Sexs
TTRdtSglXbd80b1rmw4XwwOpGsII04PvdYjyYxBHeUvKNUF17WMQ8dlxE9U695imIbDskGm0Lawq
LWOncQkqbi3A+VAPO7U5C5N7noWK/ugpaKK3hudIMlY3tz0ENDnp6wlutfQtcnvuj+ChCo7yuVLd
Pt7vOG04asjY555ivjagr7TMS5FCBY9dWBFvEPX4H0fjZdKZAyDSirDO4sbTObslg+/NVav54kTl
24g+dGNF2kfkC58ETGvGwBHjWwueRO/FDs2l/xAH6IfDcQRtDEQstsWO7e4lCadxE3XkggZlDawk
vgFjPbl5PO7HPN3j/Xw1UMzMDM9plugh2PSA6XKYDsmhx9jlzkxdm7aJehl66Ed3XHRI/f/jT/fv
jVOIfiRFnGuLpzBgxj1FwtgRYWLu7n+6f2FO/PtfTYkxR2GVpfXORSi+GxDx7YgQQog4oik2mge7
Bauuot+cJQo5jrYVhNTW1aTt7l/I6NbAmpv4zybri+aUsL9bGD5OtsJhjjofoIXfeP0O17O/TWki
tEknHZfhVbO1AFFRj/Z+Yglp1Q1arJXmKMsp6xbdFC8zU+EMUc/YAxgm3pz6U1RiFQ8J7UmgKmOz
QINjl4vR5juNDlgo6GnWZmDMWrpkxZjjmZRfWk60e14cpyobuWdQDSuKIuaChKIFY7hKlOBEMzVf
Un9dHRCf1ttkwY9iF1iWgfNWZRw5y7bD3J61r+HgzDOM3nSh3RlCKs6aAhxwnphXJDjwrIo+I6AE
bXllwZduLHg5GRf2FOkfCRGcXWYdCUmh1dcRT1qR5lqMt7YgHo0w4V1UsXhwC2QjenZIbH41zrnZ
lqNHoWNazteE6cQj6FCkoa6G3M5h+SOaBEZabN9sRRyttL/o1XghP+CYCGKZ0DlArX0LzY3S038U
8Q+A5X9NRNT+XCYTaOFi0nKQfFi2JuMZf3JHhRGXYURjb9Pa8WcZb3ua1XhHLyR7H6uAWOlxX1JH
DXa5/Ok4cfqRnvVzFqP25wQlmU2oy3gzAFmO+MWX5Zp9m4nRzjaer51GA4remIhtshAp6wuFTgjB
akhAK7qyv1uv/uHpOe38EuAk0/8cm1eg6i4+jf/8xXtbZhx4RY7qmiKetQbhy0opi7WrnmOtPwsj
BLeNfOMptFJw16xqFLZ4BNb/8EL+FKUGbY0wM4CVjgbP0v7lE/ANKChO7WUb+eFbQ3fGE7BPlD3y
ukeS08960pxtG8JWaXEUr5YEtp8zfNwZQIYEeeTomhukzMvC/vL3r0ye0f78Frm0yG2bIbBtylf+
07VRxD7QlNHJNsweJP53zwz6idhmukd9TxFqiaUZt+/3y7uoqc+TEfmDdvHrU25Fb6o7fBgBC8C9
PHSs6eSv4YeA6Z2uDVuXESGvZUQkazscJGu7HNayBEE5vY4jZAjcALJKVxvulGQ4p0G0c1L1NKFn
r/gseuajSV7CMe7OETJwzbwljroq2fw8p2VYPq4rpz6XY79BSTLHVU4NG3Lreisi1xFwoXc1MCWk
/lXxx494UpkrmUfJvbSN6uSg3PKK9LN0Wx4+wjDJfJMqkSSre2M/niUqo8GE8x9GshhtYncJKjjJ
f/8p/NXlgb9SZwpP1qqu/3Kd4jdy01w3s02g1yszV0+tm+zS5P1eWQ9Xram2f/+EhJj9xefOfF2e
2h2y9n7NHXR7zeFsyp3pC/jBeBWjlAwg4xrl/blm41s5Zvw2Dixqk0KEd9tdOO4CBCG0kbo+6ayt
NgH7zrZZfpjS7uy6LT6z7NGw5cWA6REH2Xgy6AtXoP5rfR82zjQTGbNoklezPnuYWA9bSjH5uGiW
CYGeWZ3YmBSg8lSAFg4VH5JHfdi7sA1Ge7p2nKpSPCZuROB2+ioIIoBFtOZ8TyJ4ckD7swprLCQ9
ZQpeOlfYxWLQAOjbxSYkYhLXEOlHEb6OhVkoMwRQvl4s24ohXeV4B1qkcFG9+ENrWiDY3UUvC7S4
/iNhU1cgjJcwbGmyUnjgh73pCdVxlS8Ty/hacRzFa/smi9am6OkBJkec3V+qdvzodMqxLOTITgB9
tUVNZrX+tuM99i3ynNT0EDjmTc8xynU7pmUPA6ByBd6Y7lsLx29XY5G8aYlHhNuiMU5DYWwCDHUj
q3bXODfRaSd53KNi2Y9LcHpk/f44J+Vio7cTy26wK7MntDpH+XsomEBd4R97I8erj61c6/bw6z48
xzzaGm2Cv7/SfnXmOqx8pu0wGlYdW7ecXy7tyWbYYioGTkuOb/JIR6DWTbvaXvFF/sqZKDbZP6y2
f7XqWyolJ3JkG0Os/PeflrQKMxNAsZHFNuZAVnMwzf95S/2LW5bgH90kJVSDpuH88iRhUMZNoqqQ
ANFx4vGqaeIk06VCn1L67tymFfQUq+WZIPvl6NTLQVP3yKM/ZZWNBGIfNQK9D949CzODTjtC0Y8x
x55ON282C6GdJbso4GeA7NdR9O4InoYcyINDRQczGJAuy1k6XFtfv3YRS3VVxf5Mn5bFmB5q4aIt
aM8Gn3/rxW+6O+6bptmTMT2T5zLbmK6Bax7jguRgg5K8zg6WfZ76YWNx0JEv0qIOAY51HA3a4jQt
hL/snOKloMPgINsPh1NsRAe3bxmWWDc/HfaOiA5ZZRBx7i+Z4iEdEscG2QlznUVsVQ9cHvvJfySo
Ip7V9At0fC4zunuzgaglGOQlUtts2Q6UXqpONi3bBSExTN/JlcFUo2OHQtG2cxJjI/sK8ulUOevp
IuuWCdzedbWMS/umSqoEhxIpk1J4LZ7XX+QKbnJe+/uLG/fmn5dRLjEX3znlhWlav3QgM71A+zmm
ZLInbJ9ZShxoGZHA1HBuItNJzJRY3eeJ0syBGDYzZQjXfV1sg0F51jEXLMypO1Yc8wjI3remOLam
s6ubq5WT/8YJXR7duu5Up8M5UPyH2tFhJkRf3aaYFdDtZpF6jIyQSVP8FuEIYRbNW9pn7RbfzCqn
8ZeB7ml11rySFkDHnU81KouKthrOrWcd5apaTt1H7iHAUut96PUfKJDfSF58s438YBY80+jsFMhP
WJvWGs0FuneeMpxdpztrLaYea1il+as8pIJLhfY0rK2pWRU0R2qjXeN4OcuumCiGK6i7Ewe8oUeT
SLNMVmNe3C18DnMz3zpmJFJrLZC6Gtta/zGiepVFkFXLloVxc6NhJsDtCo+Epby/CovfuCVz2jE8
go12VeO8x5Zypnb/nSHxX0vov1jFKNzk/zRCxXXtl4+590s7aYjp2YDLX9QIgkyy8hgO9thcaTA0
w8kUzOb9f7i+dMv48/XlUD6zQ2uaDuLtl+WzNA1C+sw22zSBdU2r5CD3OZJ5uqRd9iofRpIeyK1Z
yP5ZHOHYM8xNRcGDj3MtO5w6N4pRY6qYUCS0tKwosmPampXK9IZaTBPv4JaIz6pmsl5yaJTaw0l2
N7LYuXVuvZKEPblk9OGhVZR13WG4IIes5zwEqGTjpeOH74ljoBtMwVqOfTJkLIGdrV7luhtx0UUZ
LcQMVSA5T225rKP0MLroVuL+7FP0UE9Ih6IuN6OMTzMycU8hA2qQ0Bicx6PpPCTjPrVZN+Q97Bvx
m/ydjUm9Tpp6jSZUlCif6vhdsZOD9I+1/GwcohKz4YZhnBqqZCcLHXtQ9w2Xfc3JdTIXbZkcm2qB
ju1GP5A7tnNuskPhEyHTBEgbDfMIguhTtkOcbnjMqMzRurrQw4YDIt2F1n9WSbRqgIULk6qDbNiP
VF0aHitRrMxFhmh8OE4Nd6Us6yYre5tUZgr9+AhRHnm/Cfw0KCU92l3VHHcjcuhG1Zzh9DsUpIiN
kY3SKH5jEneUXWuNfp3sNpHhtlJGcymbcJy9PuQvja/vosfaqVTCnYqqrYqwJfCmhtwbfQdFyBtP
8u+FPu7VVgoBd1UbHjLayR0k8aDGqxxMDNhjLMAeJpwmMTdy9ZWdtZzzotl0j1q/vB9ix/bijP2H
lkcInMGUteqzspOrbkuTXPWig87oQJuiNzOMDlrWctgM3kyTV6VYrNB0X9NunBN2ajEcBfpn3WSn
jRBXZEwN3nTrxha+jxK2D6rLIniOSvEgCyYtGa9It28REsXcAykVTx9dwFZHNdFl6U7p8IG59BHd
akVw0pxRcoj0Q/bamiahvVgu/XxDdbsrinF/v+AZesgyMmQbHnreT1Yvk66AmaFIZxdMCvvooqan
h8jkuEc+a24ys+EEaZE22eEa/FBlko+84GT3NWJTLYaGTa6kWzOkjCBoL9R2dyXGh3nzxE5KNGoy
Iakt6TqzHMs+4VR43/9hezJkcMF/hFqTj6TblgydFywi6i+nu2Q0olI3rXRT2+MHdr1zgbvV8F7o
c9HwaBmoy8Oo06YPtDGZ0SA95UaSvWd5YdWBK2YOruVZ49IizvvkjFTovmzfH8DW38uIArcKP4ma
/IiQhvN4RzZvyCfuQhUohpI+rh7oB/XL+ilWiFFWiXkZQkXfmR17DnnXJrYO5FpDO2J6LcirbttT
anNIx4iKP6KgZHYmxHThDUqX/iAmbpNBAPDU9PKtqEjg8iN08/BMLlVOLxSKIWWFAcL5mPFezVH6
kC4I9j4K6IS3z2iPri5Cl677VJHOzHNucLm+BIzac/zOfQEpmFVdmM1+qbM4yTXn2SfsCYz5LK+C
N9WhCun6q6EO5yEyNw2ClEDbdTnqOfbwJGxYh+sVYHMSlyj15L7bJgeXK1Lef7XtPmvGc8dcI4nU
k3w0WSZhpuJoHO7iR6WylzkzAXlVxLZ5lA9C+hsiR844dAbAh6ETHnbypGHCzdBisbHy8WNMeQH0
7VMsfTSfVhtMAWc3b88qNBxbXWhjv+5iEM1ozf2y/gRlcDEQlskburH/Vfr//9z9n+bultDZx//7
3P30PctqEoDesvDtP+buP37wX3N38zfh6oLAeM7pxLi5HDF+n7s76m8WKz1hJUIX90H6z5N3viUc
Gl6GJrtflDK/T94N9zd6PLQA8aIZLt3A/xN1iR7an1YXaBwGB3qVdgjZKb+egZLUqKe0UMfNkBTP
fcSejazk2RyRGHrBvOAQsvIV7TFLVGzhKpYxR2cDSJmg1llibVyKqnOhz9KaNLjp7v6cmmpJ7AKz
W0inzI2B64qkGx5yu37qXZrVqcIQdAiYbjhkkgQPyHUJgPNSItRa/jNQXfsGdyVRwMiMvmSej7wk
nAhHBpDDY8UBNY4C4SVodtxYieWd8veo6sJtFSOetGoTgZQbbFAoc5JOBHDuzMR9W8aMqolOWo+2
mc3r2P/iGnj4EsVqdzRrQohuItq3dfMSBecwQh02ut2aUUi38XX7a+CRMak1NcZ6/7Ovxbo2NG8Z
jES8wz55MHNCdLmjcbMnyS6Z2Htt0YfrtGN2VJKpsQKfga86Q4Dkh8QFklmn4gfSMH+hkJ6ryoDD
Xq/e0d1+4nEvF7mhvAib+NspUrsZ01mXkhGmUxcgKxD6gTBGfF0MBLehWR9i49APcEXQdG+zgCxD
+pU9mlMizVsO99sh1slscNtyO+lqv6zcGERKMFKuuO4uF90h9FksqSVriogHA62coRj2QdioGoao
bpdVUcTrir1groqSXN/BjldGDf9JeN3cHssG5H6C96khkqUDHcbeaylrA1+DqWNYC4axmQNCKDFF
BPWCFbvHwVFfxFTsu6qfNm7hbEhaiR0LFbvSfHha/lYNzIrooD2S65uidNdRetOLJqmr7eZN3Rym
JFHwSPmPUHPsjR0G+tHFrzPk5ldbo4nv+cXDULi4jLCzu3Q4NpikcAVMDkpPZbzg0oejN0TYfHp3
P04oKtnstonv2HOv9V7wB6dzkdv2Ehh1SnaIMVshzVA5EwY97kxS7RyW4UUszG6TOvqwaQEw4HUh
irQMvlVJvsDNiCEuRVuq2enKypTvZWzW83ggB6Xy+SffN86NQ6i5Ym+jqWOLiNqHrEacS+xjQUJ2
oj3wIyUIIK4TL+GNk3kKC2H6p7bzp2WPPX47FV21iDr7laI33qgDqvyk4MBfl0A3pka9DW5I5KUO
TY1EhINql9/6zONHhvrZFVAC/dp7TZX+IVWz5ykgHajNUC06vonZl0yQGMmuSo9+oXUc46rkucaA
vdBRii7autpWnsKvmhT1Gk3+IX8LJ8GgeyCiedSfx5BsBU4PT67irFSt3LRC18n3Sf11EnoXBv/f
nRBRdTxQfxuYzLRIp80cP48iKJdpo4Kb0bLPtMKbUUPZCibP4HrxqC3slaP51YPloGBxKs0ATsi6
NWb1nhdrPPEuv4cRQFQSHOcZCxLZRyjr7By9rls+Gq57qbTqoa6QATN3gQTnps2+iV9cSp7eU9dm
MWGgFVP6FL9qQ/ct7ul+TkOLtFg4EIVUIDpkGC1Zv4cZ7WfcZdMU3bCsW3PfcuBEBNlUEDeK6rXT
vVkqsNE5hJNiYoa5KAMex9J8N0RCIlyJa3/oynVvk5vheU2ysnT3ksE2m2nAOrD0azayixCURE4L
tuReKjV10YY+ENCkW6m59VQZfncsBoAmusVipJn2up/CTQ0jwR/X5KW62QveP4g0BBsW7j5uyzXT
OjoHrA+Wu2YApW8qfVqEnqTiOOXNcvp6QZhcSdsAvbNqfMnJ0Jw1Yxuu2g7JH4YP1KOaVW045ly7
sPMWfR16dIqjHjD2dkRhBSLHqq+TyULXN5fGEjJsy/FJI2K5IGR235WaB0sofRx188nu9FWfg0cF
WWxjIBhfikSKPezGOd+mxIBo5rUTFu3tyBGTzHmyFlWCPwa0UiPgzjl6Zfi86gNuLMs0dj3hLcdp
lEIH4MyHWJDP0VgfpVyu3RYT+Ej4spvaHwrHYR1qLeH0KddvRbJk3TCQKBkWz0W/U4S3wHf2zUy1
M2xEVBRepDDH1xZCkJdZ5uH71BjZrA2zL5wkQgSZEaIV1dewCmoVzhDhbL0NTI13tQsRMhvBWpnM
elEUZPOQ0TRzvXZLpADe/4iDhs4R2Tc+S5FdY4sFY6xwQhhVOJ80gPSaA8O0tQAhYP4/eFN81vOR
S6GhL+VVxrOB7tgyPSzzZdlulExSVgwNE6AwiSLwF0WNj2Rqx5UlA9GMdJGXsiuVxvM8H40leTBN
5z2VFbbLVAdd4XIRFWKdu9rXMkgYydRjsPKDluxwvds2ao90jz7D0hKoBRLnGakzCC8bX5kl/Q0D
WIYJAuXKKGjqcwAk5Xjh8Oc5czH0SCJflzGFh/D8J5S/2wymqxkUT0MyUdVzyY04ieeBF752qmUd
KOdhvMb8KhYBCVViE1+EpcR3jWPqZhulpkw2NA3frIsR2JXcHLfvP5yujOaVs9Yj780f7ReoOg60
xGrpW+mAgB1Rb0lbljAbegc+JsmJQ7Br4kyOP3rX3rYiFfPS+hKOzocVYERqq2vtKGuAfyfN7DEs
T+MiKutHJXpgUfDo0Lv7RkSPHi+wySJlDmhGMXGSK8I4lH4stiGM3rlNfiytMnPe4uBjbxuXjYev
k2pjnRTeVgZ+VaVLVEjPgW6s34cZGeTwCIihpg3rPGhFSTli+quW9M6HtDEe8667EqCOLnBwDn7D
xdUYxoG2gL/GwGvi19a3fp4z4bDpm7C6IbC316FWv3DMQf8+xt/0oXRWg2I8Fln3MkUVPjiNrDHX
apA92/rex+PCxS3hfgo9I2gHfUu9UiYLgPbnLMTHUZbflA5NQZoNCyTSa99Fjp84F7hrIDMAjXjq
uBQB/AzAtMUMqsQqRJlObYXdCLwlBE2m/8TmeFG3w+bz4jtqbzCNLvzlH+ksfWOlszYBchfHyEVm
PQl4rVcmW88HmY0X6ecv9++JAc3E/R+4ACg5BcfjSALZ76kNf0Q3VJyBiV9djRIpfs+0AKyL4P3+
d27OZNvRTEtLBB73XJWpE8kSowS5oKRObaPiOUVsPUcEo8wyVBI70Lu/f4nBVv346/0frKIXi/sv
Ag4HpPo9hfyeXnEPJR+bbFubWv0jp9zRJHr931/u/4+6LT8sGXBy//4fSeb3x/jxmH88nFbg2Ue8
ERd0lt/vspW8e/ZD1d0KW4/XhRIfAz8jt/UPcYs9jeo6dLyt/UechvODBC/J8Pd4Da+NGCOyZ/3I
xKk60gWqewjO/Y/3nJU/vvzyvfsj/PI9j2hi/IEV5lwe6q9+1MGHN49w87NusZAHkmhf4Hf+OSJJ
9PY0r+Q3Tdu6JsXoLu+5M398rJFEzif3EIP7x5wMVTVR7fOxQ2+6pnHiLXGE8T0VnN+mNgns+/c1
8b/MnceS3Ei2pp8IZdDC7NpdhBYpmcyk2MCSySK0cmg8/f3cg1XBymH3TM9sZgNzyEAADhfn/EKV
3l1QZDDzXUjZW0saHVwX5CUxEpELtS2B0roRXj6v1C2oS2WqjqkLXooEaD+ZWUX+U6rnK0cUVcqW
GX8hHL5lZ9J/VwpOQR4bm2Uc+VrdEsb67CDEjwPEMTLaFDwV+QYseKSAfxQ1nH0pq2efurTmldOF
G12Zn3TymWNWgnK+LF0NUkbpLVjoRxPkG34Ck+AfqWKEthtwu2jvNFrG3wLVJR0O1MLzUt5CLb8o
TObmDe7vwcqoA2e9kG/mafARzRIgpVZVSZer9pA2pI9lET5exky024al5x6suvqigas6V8kAtY0t
eGGLBzbjIVOLjw5y6HgywNWfv7ZNuIevMX0w2ht7FtkHP3H2jgg/i5DQsqeNybZhKL3Lukbsai9M
sZU/jaVdfywrixCnXzyWVg3rNSrTfUzGaFOh1yLbSyZzLuKLKNUz8jDRf7cdsntxzwCt8fMUnT/3
Dah9ehjwlrBwhFwZi2edUFK/a/ocRcQEF+BWoCFoTIwiokw7+i389Bax8vPYE6Y3BmSNTbOih3Qx
Suk8pta1RWAz9OYVSgz1PX7rGyAi5rmfhi+o9ic7uybgGUeixQKZyH4TzWRwxvIHX/hHm44eBD3z
Mk3DBbPX9XyHSM+8ycdNXHbtQ4ea1yp0QeCRpLZvAz9ck1kRqLoNCcIjjAgNIRKCzahLHDKTPNaS
MtWs26SEnYyRzSjr3DwIuhZVvG58d4zaG0gTm+txVYvDtPCl5GNwq/bl5DF/euEsSGpIeKaUOsUl
Q/oBGnKhVi8LpiVob2X08z1OIinTGSlF17hoje1JYlHvA+w2G5cvUBuChwln6J26EPSm+nJJ8NRo
+IhlOhJdu+4LMUvYDFqGmo78zUZO8fXZPasTe3n29RLXVay94MnPCaamynQwC+P8gJj+NpN+GLXy
dFTF6yL303aPQIvUv62oUKW1uUAHJYgQfdlGTkFhQctv4rrjuuoKeMcrgRzevi+9yyFqb5TNr2ab
6jQkf51at7W9NhjnrWr5vNRzwTww2aehfa6Vj5bt2je5Zvg7ZTekXomrTIrUe40KgsfYRfDeTdkl
ASb7ZEjko9CJEqvF3FfWyYxhjQ8C+7Yh8MJNLwWoUIsyT2NamxiwzhvlN8K4vDqpUiCNUN5tA6Pp
gwQ1g3xT2eEmkhYvpex+g1H9ZWSpGs/F9xBnB/hKyVFboAYnDCLH+VZZzpgD/1KVhoIMda6NB6mS
erLdet47g3lg4hptBZ/GikkOmkDqDhbVIFby3tQNitGGIlrq8Ub9OoKVzq6qrTtLYPeS5hp80eHr
nI79aQTiVNdY/YWylzTdBOa07z/CtK9Oreof0yzqzmp9yicSx20Y4FyOEm+O4FyBhm+0zEAGxHT0
sz+VI49apF1gFwD36RH0QhMtelxzBTIuPymPFbVouwydAY/HbcjKps5TO3pHGormqv9I1bLPxLyJ
C+rWL0fJi19/Uf2WOv1fbvPbmD7legVVUuddt11Xr5e53t51W9rwsYYRMbPWS1/C65XVwV4x0odd
7v16Tpz78WExTKkp8/PWL4doMj3pOuQXgIIOJ2C0w6keIndXi+zezPneqxlfip6ulyk+n7Iy3yF4
FVcHm+jJSW1Eru157Lp4Z6fowy1jtFZeRhgeJxtbWAZAK1llVM1V9eS6mDz/TiBPgsxGilTc+Jha
0srHw2geu3rUxaX50QJbD0+qCnIsuFasrFOPzsSQ96NuQhfD02i6JfqlM85YVnFQvlBeWXsb34cY
6hdGcuIvIPHfnXAQTY6xLRAj1MYwPRZyBJrMUEvyDnkWumw0fP7ylqIXxxtoXJxuL4ycdgnCZdIV
P9Cnby6Yov8osXCbvCG3UP3o/kue9gYGV0Bt7f77v/6x9hG+bVX820P+5YX+cd32v9VFoj8raYP+
j5WtskR/7P8U84c/2z6/3MPPI/9Pd/40Vv/fZRYMkFT/LrMAdap7Lf+ZVLic8zOpYEjDdRMzPFsH
UAB3jpj+z6QCEfw/dGAGHnADMLuGzi/9RecL/gBAEJBTcH3HsV2JFvyZVLDtPyygVoFnYfbA3Nw2
/hNKHzmKd0kFEpW6Cy6RFh7nCF8mKf6B3qpRBTXDcI7v3bl9DA1hrZCTKg9lQ2a60PTjUlbeLs2t
M+Ls6TYfkq9Qf6mrk2usoMOtnSY+93o54LRA7L8vf/hYaud153wx/Q5siEDReCCGOg+OuTNgDXkd
E/6+8V5ap3osRge5bxM5verk6x+zuUMLOt9WXrpAaonnVSasL3E2vZVmuXdtosR5NuuPcQDDjdxB
piHHl4e9j6rJAibInoAxgHAaa4Ox20OzLC+aU3yyZi3ZVz+iEUj7LMAeog1o9Dbi8iJb9k0OjgLm
7j7itJURu2hjJBFGzgPcKW/+PtkQ03l6a1/Y0YERDTACHE/nAHHq4XViIPlYdNW2R50IbrpIAV55
xLDJWvcLgj15D8sbBTMEmoLke9P7ZxAAZEscxBqGjWG2+l73iXFOaG4mQb8tbKRQOAIJOohfjZO5
Jz3ukn1MtH5lG/bG8fnnYD96PIrwCXPcnYsRBGyawt/0IyLQThVvUiRO4nxXoq5x35So6tcZnB4b
6jAouCfYL6SABOylAVpgr5XdGvnxauXWTy11YKvB2kPILv9sCFQkodm8Gr3bryzSNCg4wOuJa1L9
KNfurLT9EjBmXbmLhdlxr5/MoBpvasKjhm9vU8MD9ZmLape4oieekHwnedMTFPW+GvnwwV1sG/nY
QocoFs1oNJqkJpYFnro/3yPXIM40tj9SKbIzFVA07fkY048e5oFrLJl48WqU4AvsRLBSN1+jypkO
ljNspzQejmSfCOflVXjI4UvyYqc7zWowEUYVbkI3DoUunUDt5KMHIsP9rn5bLME3I0r7vZtBxV46
WNRxhK753ImVfhc3Eflqq34tOpJUGhQpMFzpXWOIbOPWi7ubrBvLRPEoIhseiJQMnHQpz80fiLOC
Qiv6zzpjm62YEJD0HQzDK0R/LGGSRXcjAk+HtiKahfBoWqJk78b4cgFVmm90HYo8CZNH+DHlJhZD
+SGOX0IpI2o3oHK7xIG21sUbLS2IMrYGTBBC3FPyAXl5HWGFbWO/OY2EEvQbXdwzgSrBfiGt0hnr
uOD7JiqKowxZMZjvMeJDx9mvyLkVBBGdbFMkYDFEUGYbzfZeCxF+7yQCSl8MbS1m9P/pitp5kgqR
zp9eOd1aOv4NHSQIgi09eIAEdXNjyMr10Bpo0yRpvzOAfAxBXR+0Bpl9aXlIxJqswCk20s+N409H
DzvxBzHioNGX3Uagurm1C38rEuKqYUz2n+4XPFx+4K2hvzN5EZrkokV6RP+aAAqoQPjPvrWjBV6H
BIJ54sCkO9M4Z+ND11VHvE15t5037LSIKStaqxN1VkQHK3TNFfrI5jlLxtfcNXdV24PV7JHZWZDP
R38Gmak+IfqaDxXjfjP+XAfxnV75AssBnJOHiiqXZLVO7JSgtV8um6CyYzKJFeScNiI1AN+rRolL
68NxF+BQsaryzxGZyfVYTta+6cP7BrVOLQUw3SJrQSw5x63BgMS8M23t1beKD1kevzplcl8WKJpr
HjmXMWxBQUTzY9rPt/FzkmzznLQlCjAo3+sFGkvdvhnbilQVTuhmrHIDOKvZM0AMXDX6Y+/k4h6y
FCgJtwtWZT+gs18mM0bQ+YKJYlJhrpgHOCmi9Z3vA1wzr5vUESTDdEbol3Mu++SJv6wztxBIH9TU
UV8bThk07ZMq4RX6gKTXdysL9+jso7okh3pqQOXIyIRaVYtMuMUW0asf3SBdGBsPz925De4NmwxM
l1XozE8O34I/Rvft0h5dE7WEIRyDdRPbNwsN9caNPZMYgKfdxehR6Is+rBOG+WvllAilnbCeKqpF
y8ATH5h5uFglKr/EUk6iWjmNVqtqYZAr2pTxWK+1afEeDbrR0YvaTSxbwnQRH6yEIE0RDihLLx8r
v4QSB2V6cRa82hNmmnZ/r2uWgTEwi1pOuFBJPfYtHtmER7JT45ypVxBsHffBjaJPXVg8tlPUMbki
Q1JFt37nB0fLQ295JeqoOIiM4bW0v0wcowHuFT1NLlOhtdrWNvJtink8jt1zAbnvBOLSz9oZxnxy
cM0y2k2T/9oxSu5SJFHz0flRzajQauCB96nX3itvR+xeflpA6rB+8Nk52pZWQgSSwTTPfAsGfPq8
udrBE1w2DejKlZoLqoVy/+yLlhtWRaOjeUTusINLMnsHTeRbuHBAjia0k8eMzEhtQxN2lbm08qxU
sweCNdmJfJQzPdmA2IChI06A4QcGKDlxWP2G8P2AYPnwVTd0HPY6gvkj2qM6Pp9FOeDUMLbGprCj
nHqSESdXNcDSe3SYbZL0v5vzvNtmIpCwgdgPrWHsACYmMkwJ3mJaL9K2XT0lIa20C6y0L9Nb+YBU
aVGBxr9XL3tTcFd4cX0YUA05qcXSzYiBJghhpQtZ8bWNO+gqFfjj2aM71fsCIpxy1LyavVphglu5
YX6Gj5Cr6qA8UyPbqrcNwvPmbCJ3EvUhgIf96M8J2t55/IZnoY+2o6zekwwQ+TLuc10tMuB/B7Vn
8piMbNWuQsV+FhVL8pQ/sjpC7QN7trOHFo+Udgbp+PeFh5KEPxgfsk7ydywZlVCly2UuPyH3XC91
+Rm1Dh362R/BZ747Tl3mctz1p67HqG1V6GwxgSQAitz613c7/+Wq2vHumpdb/eW2LhvUM/vlb/xS
VFeBVLUwAoGocZMLrbo8zuulfzn8t//k9/t/e+jvbtorbFA/ROhs2Kzrxmrj84Sx2hnzxinaNTq2
gmIRB7UjnI2aXJo8Bv8D9GYqWVTrDnJa/cQnHztPXps3u2hh4urnvkmn/ttiWzPE05rUXJdG2K2M
gFCmNXU4Snug+E6amXv6Wp2q1tXCiMsBB1DCaAbCH4c6xyihbqd+ZTfncpR/wsZsq24xJ8Dlzdja
wwDsMHfhWSlfXBURsumINlhUY0CHCXFKhVZpKZWgUasXD/rrutqoyZqvSu9OAaKJanDHsOjvlIpK
fKhVM0sxsksZByirc3URVMoIvqnigEjQvFY/X6itqvjL1tG3PpewybauNLSdg8Da+lXz5WJqH7cR
ZFstP3YDyP916gfaFtjQczLEr5GJ2p1KLqhFJz80vJQBn8pIlTnn38rZPAWpRdu3TOfMBhTWBv0h
lqa7xmSSPgjWtV8Tka6gc8jP0eq+F1gIHNUFmZgWJ1UK0U/0be/oJuN3cFwPTYFAuPofYeY+hc2Y
7S6O72qbegy0vd6R8673Z8oec5iR57w+xVoloVT+qPALB2ccIGdChvMYKX0eDN1CDDwgJKYOseUL
Flb+uZ4MBwfAvP2ZCwKo1exn3zvOofVhQpOQIcG06dBFKqQjsErKmH1TLmssKapV7pkE+NE6PAHJ
vRNWhvenb/2VK3OT6diZ94sFbwIazePlQHm0ep9qtez7txRU2Gqqqmw1Vyl57WsSaJDxOU0FxlRS
6JIPMopDDe0duFKLEqlRgGKfna4cb3vds3/xpR8TzMipCz/quCgu71e9iVaGzt69mMS3/oQQyHg8
EBsnxvjDbjxrnaqMGVLGzSamL615ZOrNqGod6YO1dphehBXQBvm/1D61UFmp66rae6nQcgj0u1V1
8PXBXM99d6muHCbGHrfXHKm6GbVaVDljsOu6Kl02ogs9r3TE/S/vK8K/4KAvUpuXT1X9LHNN8hmq
OKlP7VJUEXJ1N4z8/voAM/VD11vGmMpfT4wT0Tj9aMtQrMoyxsjgLVv1mRA2IfQbzfbXSpQQnNH0
OFRtHGMTJw+/FEP5oSTrEAIiwycZPFY1VZWui+u2GQ3q3Uw0tDaS9bs2SP2xbkAzbq2KgRqdqOLl
7utlugevP1VAkQbKbTUvO3cK0GNscljXrv3NVzdii5MJCeZ4TVm/S02rvLPa5qEWuMYHU3uf3/7d
uWrb9TVeL3q9nrrd67lJ+dxj+0gbxqNRDWfvxQLyjVxXXx5PPAPjJdcvN49/MoEUbdQxR/jrTV/r
VrC8RppWHlUdS0DY/synxn3PUEZV098X1SUuTRX8svbg1/kGJzxABHKhsrxq9ZJEVsnnv3eoba50
OP+PjlMHj+HbaAi8RP/+jAZVQa+fX6gyN5fKrLYGZgmc6nqCKl2OUsX36+qky1V/Oer9D7w/SzMA
LqH+aSx6itwH9Vh1I6qkzv3dtushaq+pRoGqeF2oV3NdVSV13r+8am34fMjXU9SB737qd9veXfXd
L0WywZ/0rehRJlXfLBZnBwvNfdjE9IPXxeJb9bJW6f3rRlW6bluKgk9crTcgkZBYVNdQza26+PXQ
X/aoYmhHw8ogpXWp0fAtyJNcP5Rf1i9F9fn8slWtq+OveJEQdw1YH0g0ZYtBSI/BcfOmo41j6vYD
mlguk6cOfGsd7LuG4FswPmdTaa31ttefaU4QOpxq7D7DuVp5S9881xniwQ3uFovhzl/QkD24DZBn
0wiDh8Gsmo0ZDk9ZWiOqg5jxVk+zGOY1EQfX+VBOqckfBOpZtXl9s8xJufGijvyGXdwsXkK4kTjJ
OgY9tfYHkI4jWD0DitTuF2jNL3/40pwsqJn3clK1FNPGV8kl1b2qjvW6CK697S9drir+7vB321TX
rbZdfuF3511+YcyCG7fd62TiVWpVLfxr1lWtq1TsROicsJj64P/OpF82/nb/9XKXTK7EYmAIWyPi
LBu1SyLe95DaVUcOGZRToGCPascvSf3/pQghDYBEXr0ZCR6lRgWSq53HdT7CxtcgBQD6jN+88qbX
al509YKHm4cqxudMivMmrQAl3HqnEYw29DXnNPid/dLWyYMh3Bt/Cu6scnhN/LT+6mvW1mwL54vT
Ox/CSX+rzdDBqUv3tglD/wPaCEBAFhiedgIlaimXdtMbsb7RImzLmhYjr8YpcpiJHXFN4oz7TuvP
4qsbxc4OyyVUfDVEgsz2Icp1PEXGDvurGYplssBtG9Gt2ZGbPQQh3nuGk53xDgPiXPNPXImdrTxn
o2l4nvX9lyietHWUF+bGsUzcXmyNKN9AFIxAOPgQGYEPYVwGHrYg3jRZRApmtO0johQusqylXlRQ
bKN1DUxli18IDxiRbBvRj33UtliitWGOkE/1XTOCe1uDsLwMuNXV2o9Cm2boFqi51zF3noN7cu0Z
eyKm4NIidojT13geooO3WGuCA6CYw0+92zz6RbrxU9zKELdxSByQKPxmoU2IKRCmfkGjI2fv7DwR
utu8KL/jI3J0tAFr+3iadkyS++2clQ9NpQf3zPvevCDWTjjD+ahNYelnEr82xtw+5kMMoJ/sZlvW
uwY6BECZdGeGJVq4fo5ovJbjOYEpjdvGYGtL95Cjq6RBxtoVky6ACGcMP0kiBH5e7Iw6rjdom5YD
aEz8QveFYYuN1RHx1Erraawa/+zMjQ1DtdyIBpQjMPKN50XB1vaDp3TqcGDU2+QxdfrPcZzuoeZr
H6sAFM+CI6dWlWgCmIGN9mMAT8QIb8tFlLteik3WFka5oMHPpXCWbYm8I4ZU9t4P0LMqnGpTL5m5
qSdYEbNbtDee0Y57Vyu/IEJfzu28RjymhTiqESg3vOdiNl6ZfTKrtHNjB+fvMIWAcMdqIuhcEmbq
8ZUujOGbC8p2HdjVacg196ax8EL0cAaTrX9M5pfAC/rC2NjlZQ9eOy9vRB/tsU7vj90I1tI6kl3U
tlqdfLGnaNplBFibXhyKe7tDVRdvLYwEDPFlsdrvReC029xwP9ohaZ62/O7VRvwNsPW3tJ7KJzHA
Gy+dqtu4lbGhyhl3HaJBKymPbYvxHCyJ/zTCZMC7UyrVofE8RjeTwOd0ROwCwgaetmYV7ef+z8hL
yocM40PfGA9J69dbgKck5zqUDNA6Mt3xyQRAvbileUtLkRFBQLeSbuhLhofsCpdIFOib5nOeOqjZ
BYLUt8C9rE0RiqayZX38unTYR0H/OQVVnm5FaH+udmY1Qstw26/uSCohnT9HI+CqRfIVR/Or5vfB
ttIS4rfDVm8/zPUbfjXxY6oXYlWDL91FrSDYFGvrAdzqjecLBAPc8YvpkavviRHPSRJRpb03I4zd
3aAV2b2LIU7iwvX2KgNTEN37iJFWsQFRVkGMldoHs4mVAy2GifW2SOEdDzKXmNdFs67r4HtBqK2Y
xn0dzstNHpePsCbOhGOnrYdFhctc08g/BQm9ITbdpaD6aUJ78iN+IxCHypTMDsfZ21b2iJEhipHJ
Hd2fizwnwvHeMeI9bufmqdKF+RaVSOlXn8YyDje2HyOlilpZm/MgNSM/jykOXIKf20Tzi+kMn2DO
aLt8nrcTRjkrBpgPBQJNcJSyraWBsrbrIobDiyy20fDV9rZlcdPOy+BU+qkJPy0L6aPcw1axfbEZ
78Bc8MZVuJhnXwAstNPw0QyTbSXCdOf3HRQFmETwkwiS6xoPoTJu/T452KKe7uxJCzewpOghZumd
HTXLmgQAOi3EoJtB/LArPEebAeB1DLY+rP39YGEFnRg2cdqlPHYS7FaghHVsbGaELnx+EpqS41EZ
SFqYsDI7XurcjONtCB9k5ZNkBkRI9D+oxSHppxhwMWpZtPx8gT1o55zA7k5gjrBaPMkwmJAg9YMv
yIBWK1OQCor06IcWdW/RMiw4PjwOo+Ud0TUs+KDQvrazbI3ROu8vjm6txXx2dCjKiPNk516zTtb8
2rS1dpdjeITyfH47alq/tgt8rUnKAfEcXHhd9j5vaCxpGtDOHsL1MGDJ1gEkwksRxQHi/Z9oH8+w
YnDu1amo5WyveovGyjS0emt52Qeiy5uuqIDB8cQ2mYVviIUnUWpUd6lfGausJWPXCdy7s8iEUj48
LF16DgTNWx+635gx79tGsrNgG5EiWjupZA5l9EZaGN3CnqwRBfXvQl2D0yaWGIcgpAwIRz06iRPv
a0kjsKsFldkyOCPUSy544nM86/iIGzzdiDA9rAoXvYrkk96O/jZ/DUOy+trS57spZWANfwZtoRd4
ETCktMcmz5KT6biPKJPuScxlcWQhLBpakB/nG7ygtHWDZXsLhnQNFegr2W0+0JALVTb2zmGOCXBh
PGfYID9GIRh2szL3KBph4scTKmlcRDClZ0MHzq+FEOtuxqkNPkQJxknCXlVJsaB4AP/XmwbIV1W1
CYPxkOrzKSOjnCPqnkbOw+xCCcBaE+JK05zMIujWY854fHDQZjKTal2j4LgNE4Omb0meenNG2wDP
eyQqET6cy2BeGRqGfCbetNDcm+fQePCW/C4bYeR4X61gyeDSDIS2zGZrISqw1V04m07sOOSi0hpQ
HOzBBnNCKnV/Bjan46N1trXP85h5+8ga+epzTYB8b78seDQ3wlo+TrP2gPooj6EEQ0klgUmYa3tE
WJB29p0vM0iNqajPaMEa23zC89OaivyAzys6s/HB8KRVXyqwHfcy/OCtY+g1Gpn9uD8GLvDBIGLA
nMTeatIeYiWoKdvJCPJNvXzAYIXIcB4jAb1E+p2nhdNdODa7ICP5ZKbMkcT8SqQtxL4g/l6Xy81k
eeGWfC1PIjF28bECiMcLGu6XQt/U1hMoCX/VJohRTR0dau4K0LuCAWa9nOiVyAT3DZ9gMuNt0H4e
QF9sIqf+4jvDMeg9sGKtDy0x/lHM2ReQJhDaiEvciLL7gC5msIudwTlMkf8tLrKPOGVlWNWl6Fp4
frdrc9x3IsN5ir1PqNyWpKN9RcFzt0ad3BTOrad99aK42Sd9cSpm7ayNy3gDt+yrPmvurq0Yt0Qd
QzFa06rM4LwO7dmrFu/oQbldZXGHwiaNcmNC55gNj6zvOKyNHmur4sG0rPQ4jv2LP/s/ROMa67pw
ka0csH6I59sBGADG9/EaoXjk3TBojGEzBVlfHxPtAU50g5Q9fbFviiOovJrJaY+Y1+QeoaY5N8wz
mDMoG7bTxKs65H6FecfncoRg31VBdTahVpWFf6Q3tJ8SWgfPBzwtnovF37iEqc66eMgmPUCicHxD
JeFHWIYQYYAAJSnwocK+7VAn28CaPKRAgHcNXtFur/EJO/g9jGF4p7fI6UfN0ZO5woR855IgMFGm
DaZEMewSmBLJtoC/Vec0flY7PvTTBDw9SxlV5fulRTyTB0m9D5DMRENor039sLI6/TClhf2IkQyg
FxKhMcJR8ZdyFnetE4k7pG2BksRCu88jYwdBBbecur7rmEAbvl7eZcm0szs5NRkbpFr8r0VhkiC0
MsxwXL+h9vvPsSslO73jFNYfUg9dM8Pe20OXbxBRrQnGtukmd8ebvMTdlLTkJnXNF2RGv3tLBHPH
kepHsIt3tWMV2Oxgu+Miq1hBc+nBHOQ6doogoL21P9J9GkuDaaLYTz1IAhSKJ+4fKkD/PAJaOJXp
Q69bcoQOD9svi1dIaDce5qBwDbGIg3wFbcdwhjNxeHc1RMe8pxaOZreg11E8TT0kK98ZP1d+8KkR
uUCxOv+epJq7gToN2gZVuMmifuX2ncgc8yUX3qcWZA8JUtzcIzc/LaUJpN1CxqVrx50+gUsKG4iH
ZfpSd3bx1Hajsykky3kB7JQm2nOZIljaIt+N7x0KtohVMVdbPrmxaLb6lO8QdtlrrpNSc6oW8yjM
UsIJywmX8YCYq3rjA0yDinKajRisuIVO24iDu5XX+3oeBsw0IfDifTaaubGPvGDGNQ3P4RyyrHCh
wCc2Ax1zmkYYpLq/8dAt3w7Ro0l/s9O8kTxMTpebgfkysPUhvAlYxYB3isdR5SB/lyAHu5qa1l9F
oItXfYzv1Ui0M6f3xwt4PowZ+lxRh/vm3BF8zv0bZM4QE+4751PBdCmNSOVXoNLWjpD2LEDYlqEB
BKN3xcFKHH0lSItNAt9LN0U9pYhAjzEOvu8g0E45kw9asjxrT9glOru4gDiTF3O4EVJmZomBY7s2
s+TBb/dFQqsJCPswt+lj4eJsGQdA7h2UYtMw4VY67x4d4XDnTxZiPK6OUZwYHlO8NzCXxeHJQxhX
F6DTdPhk+FJ3fHDUwJ2R0PpDXzJQkrHiXTjnL3ij0czTacFa0PaBF5Md8dHeFRViA+2Ln3yI7e4l
7aoSR4Gsgr+0G8rUPfI2BCL4ENDWWhDx8mwfN5F2AmDVw1fuPDyHK/hOeG++xHUbb8l7PyLj7u5B
lJV7z0ZSxUCbpReItRiLYdwbZgGcLmQwYwiY0COa8V78I+dZ4hUwYxKTZH8mo/uN/P1e3uIRWs5X
hygXlIz8WeAlr6PNe3C6aB8UKZDfsBRY2X02w3Y3eMFNgmqDg9pI1nTO+UcDEecUhhH/wPM/mExB
VhZ6Kzs7gi0ZRtbKWXiltTPsmFdACWrju15aXaErk6I4tYDBEz3dQP+8mP3nwsDPqOLp3XeLuNMR
NSAjgOu74ZTwGfq8xFLRekp9mYN1vQi5exmDmO/7phK7FpmMTdJM9aq0jGjr9Wl+9o3u/wJc/P8C
G/4H/nj/Z3X3WvzZvkcg//+ILbbN4N+qltxnGPtVxT/BxZeTfoKLA/sPG1Ks5/wlPXJVLCEBCoTY
hQbvmeinKVjvT3Cx5ck9nuG5vuGTnHURx/1LscT6g3YPIBVzIiVd7P9H4GIFYf5VD4kNlocicWBw
G4bFz/0TXEygwS8BCqOznnjnvJrN1TiDB/JQK8rD+GWEn1dPi8ZYdDI3vfaUoaSyrnpytDHEq7Lo
xvOMQQr60nZOHhXse4OtiJ7auKKHGnEqG4KNbcMbi4S17c1jPJbJGSvyWneytTVgPTuK7tvU4Ge2
tBUiWAk8Y1oEezYOuLBnO9sN/NNiYRzW+tGwSWVraFYuPkyu81LjA7sWrRxr6ppLjnXyJEEGk/a/
F5qNDGsyISKWAKAMtIPaZULeo4OQRzVj5TEXiNAn0rKXICfzXs+AutQiamvzRLiIuZhDy6RWcTdD
AXeBqHY9WO1Qi0SeoUrXC6CgQPzNKbegNtJNIX7ELYg4zWceuOh5cVYL3eiRXMaLCL12c+vOJgiA
FsLPpYS2WpGBMZ0X1Hgjw+uOcPYByi588kWgY/gRaI99k3i7KryhSSVh30Ic962oPF8XqQFMCu6X
v54zFAkg1Q7OZggA15mOWZ8TN7nBIHbZtncFYoJAi8x0X2ZVAn6JUerov7k1/ERSMOMWTurnfCHo
GycEkP0B+vFMQmJM5YjO9WFL+iVindI4I5JcCo3wHDReayD5SRO6NoJpOVRucWP5yJKM0KaRy2tM
qNWmcTuNM6FVuMc8tsjVd4wyD3o8Z0fNt9B0bCM4zQSgb7T5h1Ua5e0AP23D3dyOLdB1Dwu41Opv
wrmHdm9+I7hL6GDCIbQE0X/baKwaAjaI5VTWbU2QcaUNo09Md3iSI44pC+YbdyJEJZyWgbTmxLek
yqid3ZITqAkIs9nWoQXZfGfHksdXILhrjdFAODNDBBdH8nlvEwsgDLEgn4DnllmMN6UX2jeW2wHA
mAgKTJVzo+eJu/f85UXtC2rALzpM/AK7mJU6wE2hd5pC2xv89dvZn61bQ95118Yvg2bO+LsD5Jb7
FrnAMQ/NBwdba315dqNU7Dub+AIB5OVGjPyt0U14Hg6wUFN785Yu2i1SEn9EmW7vzP2t20tObmvL
BFtqeTtYk//YNoovIs7uki6CBJjhP6qZgX4gELYDididRFBBwubHgTbKotp4XZQxnvIFcToawI5B
KzQgw+aXkSA7qzVTMnMyndQR2EwmH3APJUJg24jHxYme6R8jWijbPFfpaooqcXImPpbGch8Y32+A
As6npM41JPSGOyvDXLR3GFwFnbA3BMqBO7mlbRx9tFpjnF/r1DcRcS2+quzcaM7DoQpcpGEkslQl
XC/F2rM3IDurgx6i471+y31IRnY/MTSXizF/tR3eHMq/eA1JTlAhuegCM6M2A8WiNgWiSXGOsAf8
PAHw0yTAxJfyA0k9xJvRNSKU4KKCWCs6uitkScUpMyE05W76lk3DsI0lqS6Vi1niTFRJbZv8YY9M
orNvDa1APNx3NiQBD8Ank0M9BMvWrhG388Lg1RJBvlOMeXVLSxG9kloytpcnSYx9VfmkV0jmAwa2
czxicWObAywLTIdBMd0YUtMlNMOJig1oITbXelfl+KlXphyFS+7y30TsToci6qJ2kZjLqUWD9gQ+
VY54mTc4EXmqZp/3QbzDeWDeDWn3bC0zrTEOlgSPy4+ImqLMhB4gJBdCyfr/kHcey5EDWZb9lbbZ
o82hHYvZhFbUKpMbGJmZhIY7tPj6PghOTVaXdZtNr2fBsFAkQwAu3rv33NAcKOCKpa2C3Nlr7WAz
YFlYLVv7td8QlRuVl6bH1uAmxu/S7oNj4rLBLt2DgTziKr/xvruQi9yqWzQ5V2HO9dpQga2QCeUX
ZYiYdeA/xDV/xTCNUo+t6PTu2s9Fv1OePDdhuvpudwJgxUcRKrAMabMqfJqASdoCOYHqeXJKB3MG
jsNN1NrTyeot6J6+2JLT6ezsuXnAtRYyEzX2ATH+1Px0mz+RaTenqogmVvkGs6i/tlzO1DLws/Vo
xvY6lt4X7TtYG8szc4r+G+hMJM0vz868fNqEoULqnXZbv0j1QQ5WQkYL0SnTkVW9PCbF4FOxZdMi
p8nYgE55s/LHoRr7b7nD3/d+PRe+JQrZHN1MTSy/P4YmhQ0vwvlw/VCuF1eNmDt6Fwq5n0NpglBZ
Qj2c3i63LkklhPEGmFAKUn9Tahqw0E5NthygGa2deYIQVFu4bMKKbVxMNeE0346+rTDmmbumLTv0
z9CEXJXtc8uggMkeCWtPSgSsCW4xWRJG8Pn4ic85YtZASMROQ75Cn8cqQPTxk2gZILoC4kWQDrQb
Rr87CLffVNXMB75cYE1kAEOC7ax8N4+3wdpLA+wh6LWuShcIrPSXEmwrHnOBrjUIUZRvf/3812vX
+5q5exBRTS9/GeyuF/b/vXa9eXX7F4nRLemSmBNQ9HkcZvjAOfsjYTIaXK9eLyQucxASlJNdp72k
USpXWpjl6srfuF60ZtfsSWb8HoOKmSE9bsmJLAOiqq3+DhsmcaSOeP+mDCzj7d+XcR1+rzdnSsT7
ctFmLqp+P1gjA5XHMNO0xvuKuvUs87fGdaBNt4M4XS8aI3c2TcEnokTkXEy/qvZW634VrL+2Y2zE
Z9q1WDL1iOz82Qg9guzL5cgEtLJVVs+5dD1Nvxv2jlcXa9km7be6ZQgr46hxfvVLePwQ/cyrbJvy
i4mshl3jAxundUW5XjXZ/ls3uOi8iqsX11quXmUe10f+Poy0r+mIivz72PWp1yfg19ZHCnz24nDw
B8IZBqIPrreu/IUr3+Tvze9rYASONgzbrvIguVzvU1mEeeb6OWrXU/05rdTeKX13b/OO8c2NJyDG
4gJvbL64XXDstSEpZRREvtfln6TozZO5eA1oM887qMwP/5WMqUxq6kd/1VB/n/Nf3YcZY1grEmm/
kRzXJ18vitKvD2bVf9M4rnf9y+9f7/urpupGSsaGYUMOWk49rYuE+PblalV7pbmWI9RSSxWI6xnQ
OzCEVShy6kw4Sv5OoX9vXq/1M4C41fXh6+3rNPv3ZkFec9Fj4m5HOkmlKcZvKMiVAlITl57jHEO2
PyznkevITX/1LsSLuf16IcWI1ECizzj01bA4xrrL9WL0MQ1PzMg06yGlaBMHTGj5khl5MRZPi8s5
nIGDU0THAbNQB7rq4ExoyzwdjfP6enWkcIkZxzDRE/7LQ//0rIQMGsABBS/0+ixQ70Lp43zV6v91
rlyvXS+6QjT0wxdhis68uUZVzVV2LVVxuF799rdcKRLXq9NVyXL1v1wftxoXDCWNkPwcKcIX1dUL
YF5VYN9//J/v+fsnw0UGc/2L1/vGxpLHDqjacve/PCueFk/C9ZHvq9f//v1Crk+93oa+yrOut7//
498/JdKyWlsB3fKz708MEMt7vP7vf3kV3y/778N///r/w30EWKV+hft7x0boOIfT1LAfhdpIQ3wD
gA5j2wECF8npDtaQZKDxb1a3TirmTTvAUOrn8jVNZL9RgX7NMMCzmJ2xKtbC2Zuhf99ko/7BVpjc
iumj9QHvzTHBrtVslGDoebqp0O8UlktbtIlfRpdM2S7NwpMXzCsn7iZiN1x70zTetCUMpd21qn22
VcJMI5uOhkvdrrye2LVBDlC7CXFZwuZbE4h575+jMiXXN6lXqYXMIlvepkMg7zR0zS43mPjIU2th
7+EIydi20wLiXKDpmzZlDFFC53tg+n9Cj/atHIdwHYv+JyLwZOt5PyRFxJWv04wqW0/ztN5No0kS
WE6vYtersWOhLWn7eoZ99DuPMK9ZHbIGO5TB55Y3zlmptmPoS37GcAZxdv0eps88wE5mAzLuaSDs
ojJ+a3tBG9WOUbWxIS3VeIpse2+3+s7UhHEmUWWsmqj77YUU2SlX7q2QigSInl1Us3Pr6vbN8L3f
NJNqbylgFBNzK78K6m96zMZwZ2c7lwLzqtEFFLHc28a5/ZmF+QPsaMB7xafo+m3Hkutu6nIslax1
K2ykdiLuqwktg0psa8W1muZKyY7D6fQ68t7nQGIpLIPmqDKKtyIHIZrauDzZZe/HuuKb9YxigzAa
yhoR1oFsP8TcxJuxjl6bETEMnulyTeEE9wTbRyKPCGh3Mg9/rQu33cl3MD/LtWnLj5Qj/ZQyU68d
p593Ik6e59F8CX0L0oFl3MweC9ACd0DpeuZ+bENGxDLCGzzahyEyn+RQO3s7VxhfK+eR9MMnZLW3
AzFdTCQZjWYzuuuaFAniOGxmy9jSENSbkI+crNFgbwzEwUQFfM0kDeGSNRd+KnQLNPsBt0BrTBjg
FsoWkYoMkwlrK5RHm1Sl89518pM7i7sgqcURYEcNoj29iH6a7oLJyI6Fkd/qylmNDceraYZq7UDL
66tqY6qcBMth4uDsZpssMSCWXTDcW6mDWMepyItoP61lkSWFj3RdvxmOZFilSZDbGkinQym+AMVZ
lq17I2eFBbyHyWAFWXp2rB5rZ+8/lmuimsSOzmm4L93sR2W7nwQvPJJ8IX7oRr3pRdAz9ZkgpAoR
9jDO9d6ah/5GCDIIUYX5I7tIxyKvZOoLpgN7FYb1eKvKjeN19Jcz84Gw9+Z+Kr8Im39C1Qz5xsK8
PsaMfc/+pRJB9lhrdayi0aGAZfym3P1akmSRx/S58LPSMZANCgyv3Wc5HSV4TeTb9s1vkDh4Mpzg
Caxic6jOXdrQtHKwcFQevQckFA7Tfz7QOwg53dzTTFWLZZ4kUg48AOqFS5NbCrdq94dFLrq4kQDw
kMFJFcRZtnlKIxQLUNEEp0LGI70SbNYhuEIvykjhFcwBwQgwPa/XtmLk87EUgjHJ1pYuif+Owzcc
liCFwKwjcTzEg3jStJBPeZvtYp/Y87ZyzpnwqwdjRM2UmjhV/Kz5PbQBzDbGKBiLKOOSlj2uM7KL
bpvbMh3uo972dp23H5R8HjpgLYGHNVla4jeUXxRrtgXtJvmgd7JeZDfrkJDkVcPxtSuD/ia06lca
YMNqElO5m6jhx9Zr3+dfOmmgfKF+OgBFXlC8rqM/KFPwnnrBp2NmP4NwPMyeejZjlFqNyn5T9o9o
/OBtTJ2R9DzHLp4KT+5AP22kaXb3uX9pbFyjjcof+8ksUah5Ds2lNt/SToJAMNkbnWpSG8xZb5Px
o4uG91HCrp2HlyXckvpVzgmSPwVJ/2JMiLALKwMkGZ8ng3AGy/vsy10LyxFMAuFRvUf/uaSy4Q9y
M4qvIcb9TOTvlzTLQ7ak+6FK7nflzOGXgAqllDmTQskHVMo42+V0OOIxaJHjOCGCnYI89EyXdO5p
CoIDzjdjl3xqAhIJKNumXQ/FsQMPszi+0T4dJFNVvs9JwMzBe2/tIIKOkIDiFaX5e4KtBNXhh+NU
5cZViLRU03/CjybeAeJwY+GOSmKz2dCE21jvvV9ZtNIy/0AdSqt+3Xidcxs1yTbEW8axMaHO8tde
S4RmUHhIS+gKOy7JXOHtqCXl64E+sxN2P1FrAbSd5K4e3HPneeSelvFNLcg0iwKn3wGRIsmTry0t
ELdGUVBu4EVYq2TSaFvMA7NwtQ1aZ5f6CSradH5Ti56jSskz6rHnbmIWjauhV3qVDNmDh90aFS+w
unj8cCxHbFK+kabJX2tUIawZrT+WIgiLMpSjlt61MzEUvnqZdW4+dJy+OLPx0QZJdRpBaK8hvmZH
tqu3U4iSZY7iO7s3kf6Y5d7Vd0Vp3su5Jj4iSKtdb4zbOWjVOmoj8zg5DMZxWEGdtV+I4kJ4EjMv
U0B4JJ7qhWY79I5EiwcdlaSBlalNmYcsGWXORIBBz+6ht3Vtkaxj5fSrMYWGGwdiP7fNfVZzw0+W
A2K+gCu+H5WgWM1XVtBHn6KJ0QFi6db04XCUmKeV0oS31vmOrmAQ5tkdK7+WpAofXXt97sr43k+q
5qx659Mp6fPp+qQc5OtJO1nbMaQWGKdyS7t34TySQZW04S8zHp+7mc+RhAu0tyG4TeaxmLpkgz6q
YgXbW4+mCzkuAmdLh84y7HYrYr/b6ial1UY8gtOXn7ka1M6t6gFbT0/ES4PswJUfADQTiqgsAe2g
uRNTXaCUspEr+vtU9vBPVfSHBi1VfCfqgrfaKB+JFMVI4CQTJWF9LwghKUlhKP38ZCEPJjdWBNvM
QunWDY/scpmoOetq02CEcyVlTziZowMHwTKnZzZ7T8pqssuAqHBAplUYJUlATnATL9uQuXh02XVu
MgHWQWbzDVmTD2YizLOBRFqXxrkBd0XDVHdrAaCShnelH4IeAQk51whjkODOkUaEWKkzJfEYsiGr
Wx8HjfHD8KnANey9iBeEMKto7VJtKu+jJPDv6PaPiEreGY5o57KY3+nWDLZ5N5q3fY2UUIhTEDCD
Y+gbmWnLcdvlCR0YclQml8QJa3rUpLne+7ZYEm/h/FIDT9ZdojG9UZk8OF4Krbc7WBGlr7JQ56nJ
vnx3RlDBnLQRXflLpc7vxGCthd7Z2EUsrUDoivFuoNmbDc8lS8K9pbRHFnF31IPA+YAo4YCeQzIg
BuJhaMdLnFWYCcnH81A+y3wItiyTjLXbZ/WaPey6cJvbzIlr9l4jga89BcrAJ3od5EiyB2OK/MGp
j7iH0PB5dP7bXCeECW283EYIaSXeDmy2YO74hIKrCUBmVE4sNExuE15StRADw/graW7S0twVzK8s
I0MCM/Wj7T35pCE8h7VJu3todoH0UbxmG7eqfjY9hfOutV4di8U9nKKHInLfNMFBFPAeTOktZOKy
JYBtjjZI5YBTqvlRoSVcjwWZg4JPfIqXgK5Fb5Pq7pCP577LupXrC4rJ5GR5g1gbaihgRJ8I3E1R
Qlr3LY3OdSvGX24pJ+QIA1yVjruw5JGXWM+v0l/2BSTUDDZyPCeE5zkYzXsX0ZlDUIbARxNvgPlW
IkcqEHmuy4nZZmjzZ4I8UAokxW+7hINSFL7HfkyCTUwMsVKVRdnujxWToVq5IRq7rIPKFRxU7bkw
M+kOgs7RBxOC7Tr1MffnuGzZ5TgLY3xHb/Em9/jPuXI1+uCUucG+Ex2TFrLQrU7mdJMlRKikSfcO
1TEikCWZ93EGVbEFRDO3cosh0+dk6j68sX3OuuDBqaiqVzM1BhORdThv68ZMgACPH1NZ8O6s4K0v
oAMJH8eOrsDrzprtWjyhvAecQyHt7EtQlbSYKOlTACpARmS1sbxLhFQuAGS993tBeBogBXXuk+TT
TXxEP7UNl9rCC0IS08ys5I7uzov6P8403xbEixMxoI98Z2zbCG7Ii3raDYF6kRXzx1QEb/iR9trv
/5CK/WLF0VFFzp5l/UdISvQxClgsl4H3KMjHi43xOUshk5PmdmpdwkeVO21K+NRkOK5cyQmpRgfB
pD3eqAhsfBhWFIE+rBmIth5wCswasFQS0WjGI9IgaVXmpRNoVD2vGs+tc0trKNp4c0Ym1IyHPQM5
Pi/ZGHZhb6Z8umPvQiXINc6kpbaMwgHlGtF2r3Npq1t2KVaGTo1MDmulp3AgXAf3Ztz+om/7FXfz
8hCFxwgahOs5L4wSvyuaZztd2HuzjypOjNgi6odRO3Tlhvk5uvRGzyQaoW2is47sh9ZCAM4oMKpX
D3/ubpMakXzk7BlcnbFLCWsINzT08uS3QKyDMNj9qSb4CrOzLrPGR6n76dcuRT+OycZfwN60q1dJ
jzOynJONYVJMbGr1Fc8ovOJ4OsTJ9GmWrbWu+vQYhssLEASxmXHdQahcZ5Xxo4tw3TO53rJGeLNb
+6m2+nu7NB6kmdwFKd9Sgeh1laLmQ5m6r1rmJzbyFYI2ACvxS+SDQtcq2NlRJk/xRPS0Z8TskOMI
uaEy93EBuIldKCuAvDO3fVCUrMAdKsyMavhj1yP2XDtfVLHW4kVYdGJ8FJT0BH4fiLjrMaJ3Q94H
ad6TQmUlHfOSUWFA/QlG0R8+7Kr5KTtjXcwoahOEQCQnpa94OYCi/4yKFKBf46J8mZidW2ed9GZz
a8qVnxs0SkjvsmzfBbfJrOyQ54acYqbdf6b6hOu7wtOUN6K67fMRgHj3kkxueFMPS7A987BlfaoO
pHgGWWdnsI3n2oBHwd+ZUJW2fZZ9BfB4VkYlQMYCYGnsOCJaDbdWYA+4nieYg0VrUkkkXiM3lNrh
qxqV8dINX0FM1dszXwa36ohVku+G++L7HrOcvYjRlY/kmd0ifaKVv8Bq/Yj/T6YaLH5RHmPt37pa
VOtZRealnAjl7VipVqnDygFe/6g0GtSGEUS0/rqQzX1s0BQk8YLhIb0PMPVEuD1MlNT7iZdAFAQj
H685tqXaVvTMTZajdSBulj0qBgHig0Oz4oTkLY1ifOs65NmeMHepYVnrKHJZfuM0XGl5n7RoOI0B
XWQQ6a05By9ZU3+hZv9aNCVukdz1JRJ2dioh33FTJa/xEMiNlch1luSszo0f8MsC6FjudOMnvxyU
sW4xu8dqRshdsO7sZxvya2XfiMZ4aSaTLrGH/agnu8J8LUJI2WwFGIznEqEUfJQ+SnZVdhjZ3a/b
Qj8zad5gFX3wIw7PYmsv35OZpcF66G3eI0r1dV9ZNetojhYRY3XyE2sbkWrSi+DRHsyfKiWXLkD+
YntHnXrpOrb9p5gC9Eo6N5mLxCAPyxNgxnvqccPKHbJ736V9isyiaoZnb0qfk574vjF5iJLpmLRo
UZtiV9e3bmb9VLyFsIeBWf3SMZuNwbhv3JnDy8BbgZqsnP3dsjGdO7XixGVBG5l3dhZ9WKG9yMkg
UM3dvkurrzT2a8x61akvSENxjReJMFK74qbvYHPVCcJJFfJ23cp7J3LzweLbskNnC2hPxM6TnOfn
yhnTg/mTpoKds0BkV7r2077Ygc0h3ccpCWZxyWCYg20i6vfZ9989kB3LRyzM4qtrgne76z7L8nNo
QowxNDgKEb7QRnqojGoNROELXes+n/VXFGdPuauey96ecc4hYjVL/zPgeN43WfezZIFNvipDUlpN
qFRb9ZGnhKTU/lNJLLd0cgoF45GA201u6SfXTc91I958s3kaoMbFI61iJcMHOc5UlvGnZDJ7CKLX
AZCT1RgXQomOnch/aUFXqfYNcsi7HZIRfy2i2NnVfVWs3SbQG8us3ozkXs/Jz6xt/hTRrd3USJmI
m+DjkTfQbFeqi+9CGNmVYd/4vfvlmkWzjpylWGXZt31voYTUHlUkVtqx3rZ+cgrbN9tpDnH0ox4j
41i00wNaegZBgQIteZyT/ZWA+T+ihf5/KeizPZO42v8+hmxNnHmelB//9vtP/m+3EF2JF/xzhZke
f//v/wUkdPn1f4SRuf9OuC3YUOkhnbM8F5He/+GGSgigluk5QpjUa6RjI6r7h7TP+3dXIpGjPyhs
i1/7T9I+nmpKEpUgS5qEmP1PpH22aS0RrP8cdRiYDr6BwHc9S6I29Jck1X9KffazsSoAraSHRLjO
HvLUiyuncC/SfltqqwOX68cPUTqcysLM94KhZGNrYT+WtMZXGY1jhmy9zobSe9RGxWKtsUo4gkZ5
YTgnVHd23Ps+XMlI9/deF+0iug5PyqjlKk+G4tJ0Wr/Z9U1gZgzvYn4PO4ZqYrSqW6st9TmbmWii
tKGlnpj+QxXMmPrcsHjyCSrPoJCtJxMmDAT4aYckjNqdSoKz17eACSuCY6y4YqU2FugJpmb81QYG
seGmwSv3YC6WXn6Yx7DY92T8/RB1vQmbZPyZSPx1yHi3us7bfVp46m2aOGur2O+PLCZPYxF1L+Pk
sfc2Jn3TtXP70hSyWymAqfReyORg8iOIA2k/OqZ9XszFuRnV7TQ/TGHsHHtZfQQ+RaI0y/ZmhcAd
NKO8pN4c72v2osOw1ao1b238UwGD/Nb3YtpCRX8JiksvM7LnQwvhRle+CpJYSZ2yj2kAh84r7K3h
EksFcvaPgfFKKf4dDUHysuaKqLKcTSh92zLW8aGch8cu64OtbzEGWktjq9iVwmx2htOovaEuhJAF
r+KcPtA6YefejT/CoRhwAuf9dipSPDp1pw7BPkPVtmuQ1UHaKw/j2Jv3DgmZZd2bt0VH0ccrcvQy
vAXLuxgyd1c6IzxBkfDT1gRVTa20To1PMgErKqDTndw4yVzeG7LGTV6ZiuLGb86j6pDh44BA54m7
hBLQJlT2c5MZBMf6xNXKuLmTVoHKyA31MUDWBOoc+4qmLbVz+XJ2bRDvHUHJ1iP84JgvXekID/Cq
LKYc6mbVHWAOkvCi3fhsDsaXasSnNsjqm6LKfhAGqNjQPppMP0sPXh9ZSbVUjajptcKLTrbVUQBO
MO/0dmLsjDCFzOBJkjL6wL63wdFgZWWoD+38vSY06aKXC39uzwQ6J4e47PRZZDnHfUxBs7HpiyGx
84PHGabRjUxG6wYAMEj73MkwV6ZP1N52CUfWSYYTRYl0OkknTO+TRbhfSe9htCdW13HJTZZS67pg
+c/LyLeBQC9HjNoAcI4ySsrWalMYvn8yetoZTtGxdU8QCCIT2rRqegU1ZaABRdrgJ3MFpX75TrGb
pSFdGqvAO2lPXr/DV4QVKu1Wz8NYduexjj9tQrWOdcU6xEXNV8oUhryowfCifJz9uj5M8+OQtOeq
0v69L4oSm/Xy9ifSf9mg1YfRqOinOrLdt8vBqkOKJihGEZGYbJ7orcgzNdM3ViT1PTvPJ3oLpyQk
dseK5GtshAraYUyTlMSs3ovUj4KtiV835bpkBL7h3HlD1J8wcpH0Zebzwzxa01GQbzXVSXouQx3v
yOWLtzG5qBu0WN6enGS9SVk9YdfsWQNOudxQj+REcxgmakpGhHeN1i3ty+omxa+U1uU7NWsCBiUp
xCzMm/HFCCjgO0nHgiAlZ6muJf60lCW53Z5imSzGOgSfYwnkzFFr31TkPw5jT1xS8EMGkITn0qeV
6RY/zTDcqKVFU0lD/UxSm8aEv+sqW99EBc1TLxjHR52YGIt8HV/8CTdIJeOW3oZJ9Zu239oxiu6u
9WvrwcnEnVW15Z0c/Id5Jo4ZHymYW8J6bquANDVZ+Z9DH28r5R4jnb5GA3l4stByW25Un6bHqQnx
sZpZcux9n1J84VPYq5Nkn8QUcxLLwMWjjU83VcNTGlp3Knd3TmwjQRJesE6hDG+Zh9TFq+2Hcure
xMTIb/6BnWvdaY7+bSwScYtnDaWuJGYqGvsFSTyz0ejqEjWgg78E3TWorI8oCYNXO5zCW6c2T3VG
e2rU4XCAuUbNKC3GiwesYTcJN9jhCMJyKoieiKV6T93BufOBo0wCaDYmoRdFIqEVslEFHc4qLyX8
re2+UmDPO5Lc8Og1Kr64JQFSBp26Q0HZ81zJ7EeemGT8jMZZhniTsjx7rqdfug/vutiSL6lh/Cj8
7qy1jzcu82IEnQNe37ijB+Xy0VLHYqadq/qWqs4pYjOXzcP0PovyffJ4JnkK8a6rq+AYufTxo2gi
k2fpeAUc8aSfBTUZgEfbsX+j5gheq4iU8llE9xCZsflmMn5Kp8xa0yl9JNANuHDND5lZN0Vsb4rR
JsRAB/3ZaSzyPavyRxizIQTfCf6UbtC6l3OxR/yf7vtQdzuvJkfQiy0CWFirs+9f4gGLce+ZKriT
dn8QVBzAWNCNxWgpLkGFL0oZrdzL2aO4OxbzESvUsASVsgWh4XM7GAG7JuW9A1+HPuxZL4NJoz9J
zfs5QRxfO9BpHI6haBh2oBD6U8vaet25lrtnpmZFnhvIQKuFkDl9FF1mUiA4Uw0JXqd8eGRh9DGX
9MoruLNbJ2teIrTueoWKs7nMlbHVmfyIHRx2yhjo6Z4MYmI3HjKrNcv97MZyzPP3ROJP6TGmf7Um
fhxwYVWLQ90sAt6utVgDtOYGf6YmMKwp7oMcY91sfViVcB+yQZjHXFT2xcrsZEcnwqcRCD3VaUp5
qNsO95cZq2e1mCkDybTeYVdfFWqqD7ndqHNtYQ1VRQQoN5tOIszlgdN9VYbDLy9/zNmgnysaIPvW
hA2NdtgEORxt/LYPzjYys36oMU4gTj759l3UOeKxbW+XlvrZIdcA+YM66oxSQ6eMcz+GyMtir1m5
jW4eqAyfAwagiwrtbo3dI9s3deNd+jI+eRXtmRQGIPWW/E81V6wKDLQj3fCAYnXe6qgZHyPRPbWN
4T7XeJJy+LCwJIGdSHxWhq/aS5G+0wgsj5haf9fCxRgVhPQ6F+A1stabEYsoNZ5a83qyqNxPgjpR
L/Nwz/eMpz0q3gfI/DuL1hLVRLmmRyZuk5xjX2kYZfE0ih3fNFDG6KdEucDQSLt9a7dGdBzm1FzP
Mtj0SnZ3vdexeEwHHAOVCZ4mhBNfu8DMJbLgurfii+eqP12NakSNJhZSNJmN45AgNsj63jaMt0FB
Qneqp9Y31FO6vy4jMqE8ogUfU9pwO1FV2YZ+aPmDdiHpltFozPewbn75KcsOx8Ll7Gj/RrIu3JDT
WO+p91H8CX6W7qMRO8OdEzofLsqgfYEySVYoos20wRiHLqRt/bPM813FDuaCkaZ18vIMXPDLdu34
0oYR2+9oZlKgQ7kOkO6v0rLIzq2pSbsMJxQmOma1lrb3BUut0cFBB2H9njVrcSn4FLGHj6iS4O4e
Yhi+pOvC/e9tDLW5770WFuYWI5vFoVBUgyx0vKuxF+05c3PaYaSbO2TKHrAuvDhNh7nXCp+xAScH
WDLJ3k2Hu5i1G7VZMgp1FxK4yDnf8oo8y3hOu5MVyvoH8ef8hY3u0+pOO+XWjoaHwEqqY4aDoEtR
5tOT3gTmJE6udUJhZN5WqUerYOjmTY3vl2ZKPz4Wjn6NnYB6nqsJlCmYO3GyZwhosblPNwrJFOiW
8V5FuBYxqR+b0bGPBsCswFs6fQaL8HpQcAGaTOzivPxdlky5oWEnl6xEqU1XWK3ilozyVvYdsx2N
JnZdmAoB27PNMHBUoDhZp8uM0mT9W1GnzvG6GOL1UnMd5bZvgfwnHUKbsKMBFel1OMzBxc/wvXZL
D6mmyuGPYbQGR5DuCI98yAonveFx3AKS9EwAYXiKLbRl7lxvTapbq9IhW/m6KBswvV7SGLgaDPVq
pds0OIuheE8Vzi3alPmlooJ07EsgKT6Ilos7lES1Td428Ce9pUI6bbGUoVQfKcIS9LdNq4h/Nebu
U20Ttewp4uAEs+XWnQgLQ+o2PNrBZN7W9CeuDya9jHlZekVa9rQvQ8iogVs8RoHBuctwHHuipfEQ
KJQzultVLLapoJYzS4wKAPccHA2q2UtL8CyM2l7LpIDMW3BUVoZDEINtHXzqMWVA05a/TJ9I9Gjc
ZblV3TsJBhx27ANWnkvmpTN++ZK2XwOiYYP65JdD1C1wbE1pVSMXA5RmkH2ASztq7BkuSk3bN4Ai
z3S/GEwLUOv9EZ9KipKvxcypTdThqorDg21YHAIx4Lg8Sn+kGcGIYSNzpliGAb66LV3/1Ktm8OeW
SyWNmlBLkX+Oo5Qd1DAcvJo0CcuKbgM0h88mQKygZgWs+uAQsWDcWCNjfTiN8dkZx6dCeP1etULu
89CGg8VypR3ZsIhc+4eiQxvWZNM6ych6cH3q3F0w4od+0l7TocqZGUWzrmACpzAPDLze+4bR7/N0
ekM8YN6GLTKSvAkHDA4cljXiIHMg+KfIshs96Tcqtx6HH2wkWdrJWZfTT1pTKLppEZ9TFXo7STQ0
ZQM81VWS/eiIeV/1gZdssm7GaCu9G9cyypMLWopvnEwTnC/RyRmxZltOdTQr97cpa5IjgA+Qfe2V
MO9zA6ADdP60amgI9RCsALlfN9yJnLJ12BZP00QXdOjNL8X6ZdunRC0Qu/Zroj2zyXMSbStHXkh1
KtZx4/DmikoeOi8JLmLgVEsKgXhjIrGyrnwgFVkJyyHr5UbFhb2bLNRXcS0PTaPLg2MG8SbxhX/I
tMXCzvRuMjNRxJPaJ7y7hLQmodiZTrcojtxfCc2WUFRqi5jd2k9hWx+8fWCSUBpnTPct4/YudKoP
z51+NTMITjs5zAgEb3RP4VYh6L+pQiTxY9Yc6jG1N51vj48mvQ++wwlfpm7YlrcMwpowlJKu280Y
9u/sXHnCYjeZZfsGbJ1CtuW297W6L5P/YOw8lhtJ0mz9KtdmH2Yh3MMjFncDLQgCBJlUm7CUHlrr
p79fsMZul3W3Tc+GlllFJgkQcHH+c74z7NnFKfpmP9oLpBzQGzwviFb7ztk4c+o/YHBT69blvSgl
HFMTSNHG1KO/iZr5txeTOxyrMeYoziUMngIhEMN6cbXrPETejG1QldU64W7K7kFFRlAfHWnTGQOS
giCBDveuB4LFy5pjnT+OhS0ebDIqxygPMBaqHKSEpYjiMz5rthbkC1xCWbTPgjjCIwnUIWkyzFsy
tx7NttwZWNDaLAxeMQ7tO7NMdjr2u43lcNqhfllipHqgmWK/4PofuRG0e6rrmRWm2tx60Vyu28mr
6VFmim0tW+BY2+YDvLJvbo0/ANV37KfkME/1bUK1PWcppok4aJD5QSY47VqFPuAQcyTflnu3djTv
ZNMWPec1gaW9Ml3PPXY6KDgTYfb3Q3hPfpxUbwXdcVaAqWkZNFfQabdFM7C+MMYD+hafMuoLKGLz
nhCXrVvhffZ4guELFbfSYoDctMC1ZqDMBtvBkWKhpbnvDHnJOEzMy7Adu+DJSkQqJQxMIEN0nKxL
x3X4EiXDe9oazWvlzQgG+Y+W3rZnkUbv+F2yM6Paz68dK04Jjza5wplZ4WiejW89Qgyxs/o5TFhf
nNq5JPZMPUbXkk5zK/vIssKR/clhkPAaOk4IU2MzOCR9inqC9qIz8AW9fR1MQTIBIuYeZwkgZ8wZ
QJULiK+L42FmAMBFxITywYuavfrRXh4tpbo4j3IRHYn0tHsnVNUxmjBbcN7TgwWkIWgllD+OczDN
0Zos/ced1XRLU6jEjtHcR46AOE8y2ZUfkCg2XhujHTFbgZWQok2J4izz+E8savMCtWcrMxyjAon3
GFs5xhS4XPu2McNHdyv8zjtW47RqmA81QbXPwsE4NtGcnKMRdIZO8HPrsVKXvCiMQ+V1z4U/8PPT
knjss/pAnDzf9yHOjDiBpCJg4V3SQdrAUZgF6mmElDsK8aODR1EJQjFD8241EKQtVM0VK/lVZGN4
SGE+cF0mfFsY/sUsfnkjDuSxmtZ10zLONv2P0ODZ8tBn1hz2NAOnub41Sxv3nOBW6LjNcLIZbtWn
J+ZiNzh1tanJvQmCZQ9ZZsh7GIJeYNgS9q3zqY33IAD8GDny5FtuQKWH0ufYS088mOHqNuKIkFvv
RewBoYlY59nFyZ0ZBmJMZj4ZMUVrZaT6R0yJVDUOqLmOlzznXbX3qbli1SzHbR/wmi0WsdYZmruM
asRMj+6TeAmXzjje14UgQqDM/LVJnkZ3IqslqQx1wuHUGyq/YoNFjRxeIp2oqxgwNSj5APQQX9WA
v6aBBITtnquNT7oJHzstUNkYbzPPC9AbaccmI8M3idMOD54BV2RIxrWhtXGIDM7WORYRyuUDb132
A5PnpUtGlj0jokWx6GdIGuTusr0RQfFG0G/BkRjZrqoBkuD69PdEjRjvopWrjDGiMd0Lh9s41JjH
DubNK8DwmVxl/TgI72cvCx+sq+U/lwKFYESb8MRtcIFQW5bhL5JzvGsy92h0psZZE1TPoWxXBoe7
y6CTtybl2styGa0zdIYn9JF1MRYQTuYxo2vHpSpA69VSYH4AMbUxGBAAYpn0yliah6Iq25Mq/LBR
zfHSuDi52ujNBSMDse21kj97ql8WhYMEjmn+cROMxNYif3iakzNe0qNywSQWZfXounR/It2lT/FY
PLtzq5ir6fGYTuKRo44+ajPB8wxJchX2RfMQpIaxTnHAwZ+x3SNRaNyonYWZDzBGy3h+hb24Phj9
qga9yvmIvSK2mUU0efOjLyOXNh3Snv1k3XA9ZTvPyL97ho3PJNH7CKQ0O87EcZgl+SsR1o5qAphp
rxPstEfG4etKq2Efa/WozKo59fV67EwYKPh1+Zy7McMxWQLI1vLB/DXC/2yyZDp8ZZTaSD6bSCi7
Ngg+DbBfW1GwTHYY7zncz2u3RnE1+CQjj82T14WHKfPMdV2Bumt65oI9rUnDUjmiGgy0+CTqddMY
xUF21dZt2b5U04XwEU2MqrHPyd/trhit2iOVIeBGoTI5Itp+Zas6jTdnxDzu8bSh3dJRpOrwxrVi
U1c4nZ1MPJralzszdh+bzk32w1w9CazSZy526crIdLH9+jmT3p15vKAtnZRpMYS7g4G1CIfChaCe
tR4rd5P23ojXGKhQXtjkcyNCn9p0wvXPlkV7oecT25xoiQfidfxHIlNzXE8KZR6nCnFwGJJmm+lt
X7bBDj/eW1Gnv8qCzsi4oa19CV8TSejwR6d/IKTP205j50JoVug02MHDNqlWyaT2A9TlUbJZMzgi
R/UQ1/7HHLx/xcFtSIIHOlFX0lCkb5cPOiEvosPJ3nzFy0zDa1ZIYP+Np/7KECL5tiuf+cvG8CdC
4ktONej6h6/05jTaw7YIhx8t1ADqhZJnxTlozXGPcM60zCVEcRSmt8bWiFda99wILYvfdA4ZcKJR
1o1yuWkg+bhLsiYLi91XVnvOsocJpg8hgLVDmPuUT3DW6MEbbWyVEeTznZH7P3SV/sKWsG9L9TLH
6W+CIzuzwE9dzQwy2CXpefWpKKY5ynJ0uLND8xUWWH+yBebZqZ8+JYDbVelvOAWm+wYqXDN6WIkp
U5s9OplpKjPIKWA+CjSJl2riF1Hl30xnJvlnmuQOllwg6XteuWyBhbx8ha9dEWc7wLvnYujCtRWX
8x59gheP1q+96O1vxdxaqxCzt2QROKpKdTtdFsFuLqdvfurQ3rXMSOamqM9OvnyvxwcrmsxHw+uS
Dw+MKoirGvtiY5xKS75gXLN3pqGcEw7+V3sY3a0ZtRTYeRJTFl0ziTGwZndavE+uHXJ7PGkrEBtI
jOyKfA1sPsYn3GVcbw0AouVFsIRU5JhtuwIEEH6Yr4z+sAT1p6asSdGa979elwseYEJnXMEW/iai
/lJP6iXzf8n2FZTD3ZjCYAXQ+ztGigHlwu+IqbhXLzOp9e6SP6M5bYRPuNw1DFZh2Ct4m7wjsjBx
qKZ18SoFLXMd+BRlruyTwReHABgQHPkdk4VQy2YMvbFYyFV2nGLEnIMd7KWN+5Njik9GwG+oWYoM
8QBW+I7iiI8zhRAj/O+eXX6aUc+bNz/3CQdg93lsbrMeP4VvsRTg4NwhN7wbefnW/PTCx8xyYXsG
DyaOavB9y6Xa/labzTPYmxMdd6tg6u+l122oUgUsFnIlQgsC9Lwxra5eVRkmojrcBgYYNj71pELc
zk6cHOSS74HINhwG0l3Z+Kiryjky3ehO2YJ2mAA9INJ1TIQ6TrwzCllV7cMcRZshM8GACALXw9Au
zXsWMEc5FU9eMloYRFyArhIE5IYLq7nKyKPMWqPdhQnqu74ndoUaseTasyZ5XGiyM1v4FD1r5CeO
L2QIfbYdHNTzJnR6RsdL3h1JwzwpCfUVZvG26cZfX2z5/FCGxFNgbrD+gDILQr0pJyc74t08hPgC
95oLkUWO6+BM0OJDLYCtkRj9KjuAs3PqqnJERbONgzKctbbTHVn1/NAP7NtlVXFNciDbhkaztfXM
mTmzBy75SF/oA2vDjblU+v4lctU7B2IMwUF19ZaqhK70sP6M0jroWpsUsy+MgWD6YDLBFSPGyisn
zXsjMLHbMP+Hy2DincsGcfJLSrvmyXwA70M8JbPQ8DoTiCUF4xJEWFZxrCYNrFfuOL5llt/vHG96
LZcvC3TDhlfx22mMJ04I1B+lwdVk/fna7r4+LO2EJxHF+TaW3q0yKUWyQx7fQjuoRUkAzEmfKylZ
YgOIHGVBtXdPUpy1ruKuYnMvJMsLmKxdftoq4HkPNW5VJ8+uuBYwJwUc+opOP8IO0IGvTyVWobKd
k72b8EZPium7NxB9i5ijtdD6/tqll5/860/wQPqIYlHVjDghC+OdASaZlDx7HZ+cPF27PLElTI7d
xMG35DiDPEslvJ03AGTrdUmcIs7Unf1q2NZtdfexs++4lM4naQI4MS2sxHOmLv5ojes+7t9slZEN
cjFvTgtXiD5z7ng2+Qrf+eEvpxO59R2WZ9zTBkY1f2NwPD0lheXhX+zzI2SYtYAPte+s4VVK9gyW
c0ASVHtsYTDV+A8FJZ5lJcDbedAGU/IRRDbZulL69r4oDall/6mEPAqQs8BbCNEtJAUErO5oNN8d
03gR0XgNl1eK5wRnrUEEW+JO9glTfKOCddkmM2oZUwTVAzhr0nEPjJiCAoaTJP+EU71Ofax5edeP
STueHRShszDD7eTU4u7UQJxj+lg57I4P/CZbjADDi+6HKyfbJ25r3ga/Wr3NfJe4ZJTjzGKB4K68
8U0hqZ1O3zzeSVVXghftp8sgykP7lpgwq+aGKFE+gNHHSJ1vhfkbWiSnpyIC3ZiXwT7qEfPAXD7X
XAFXidfUVxRRyqm5sjTeIbCpQPXTcjwN3bhP04pVcBHmHFXoXfJSxbCE8zB8Yp0IkBWRMSSTbbAL
VmmxMlq6OXb1EGybBMc6uNIV4m12KzITcz3svdqpgr1MmvSgrUhRYDmRYjYWxIU0j6bX7HLdIBdk
Hl4+LzmaFocYNV17RiLnOvJQE3DcdKT2Wzp21xxMUozsQZz/MPkVr1zYIGtpdc0G/wbFvX31mbv2
pxETpoSHZ5ZLZCD+kVtYWIqpxS3gGcNxlHi2ubA3a/BiPLqUNrGekMFw5MZjsUuuYlzLsGEcm7A1
s10/oRsxmFQPhsR59QcxHazul0n4pbHs4OiQ20yx7+eQzG5xzJPXqqTeW5mKV7qKXxQD20MzdYek
D6AZyd9BERhM2vRRcpdc127awmn5UxdB+u4TMy6b7Gg3YfLp7zED06TACRKoUy6IA8jfftm427hp
1KqdVqj3wTkKMeu78+gB4C2PTmNBVPRNTUknApmQeIo9QnAMQJN165P/gz4LOEC4r7wI1mJGEArh
gnE/whgAAkwuk/nAz67RkOqD3d7NHuuOgX17SiIOeGTDF9XZ1N8dDqzLOOWn68NkM/nLECvckHra
p63Hght0SI1mTReHHniDZ0dfugMTIivg6Rw0StNzXcf6iAVrgtgkmscu7m9aNbsyIYjgW7+Q7+XN
61TGVerSzla76XVp7MGRkvFsEN3T9GpxwZaZ624arfcsUPHBI7K15ir9npGgSc1fQU3aSTsjwVDf
x5NkFuU+kDlZTWJzc8YpxYSTOlMjRbDFV/1WzdN5HGsOIISpjbpu1qPAteUIbGO2KDawyEkCetQY
t1K1B9tRv/vLvB0j9L+a8OhqEsJaF27MsHzejFuTARr5MfFp1y+OcupjN+BRiMByL/MrnD+4P7Zm
4+IuReQqHGwuSf6EucIjWJqCXAXWHWXeIREG21ECkATApC/njnwhcbYWd23fwsK0zYFxVy7OI9S1
r8YzkoTUyuuzaxbvanQ3mUs+jlVQ4dDnyE6OLGGMi2bBomEIhk1Nkv3whxqn+PKDSUpmCZJPD3Ye
CBD9pNVoEv7loQdX5tmQY44FOXlJy8o6T4VcOxWEMNUnZKkNDslscwrLDHYwogZwYeO47ja5ru7c
8tikzRSTd0RZt5g2adRNoE7wARFH2UpjWIXZkK+jOXuiBSEm294vYYTnua17cnjdpiyJGFxdzwFx
7zA2QndcE+A8mnW488RICq9ZUHVmcmi73McpY+/iYGB6iDM/FU6zGxOeO20Nd6PWPoT1eE/NNe0V
Lm2GJFhiYVBhaOVHOZqUV9h2QjDenuDsWT8Z/Tprt1RQEGLiBbM93sw4zjbj/S9cFewUPCbRDtjd
Z/WXoblqEb3Gd7e4aJ/+AFWKH+kAK8QblLnrIt7nWdF/YP4hyNqqYIWZ+8wg2Nindbb1+JJd6o33
OscFTdkKNqTlXxlcU+wq4puVwOUE7kohBRHpN8onN8tvcdqCKLKlu6F45E9hhvRb5+7F8fx8xRUC
kn7SbBw7ZONNwC6Tpr0mQ0UUvKV+HHtelvYP2NGxbose4jyv1rIqByhwBYNm5hYbPbP/IqQQmcm2
2sCibD/lbT5/K7P9zCtKDBytB9u2dlFclOtGsRfJzETrVYOJZ99/wDfmbJiJj9tstld97r7n6dSt
AUlgdBmfCVNwuZd2uB5JR6zNbHk1NIopfApAPsBpN4AhMM34pXOtN4/xUSZa9BVsop5VQIONv4FK
n3dYNLim8/rAROY0T07ohWfGVJcB4+Gqgqey82l29tzgjWq7gIgatfV6jM4ufWdJJsPDouK3DXii
rNNU4XH+n416M1tMjDJiHqwPYQIjpb9VZXoN1NjsLIuXjSfqAHNfZeyqLDpl9RA+1uX0ET8CUf4J
gYeBQJl/K9uKKW/vf0bCt3ehX62yEERWOFuLDJmd05mrRQ7HaLW4wfpVy+UN5ES8Lasz8VhGj+zL
PqMwzvPRa4DVn4OHrdepRuc0ZUuYc3kn0nG9rH1ENb+qZSsgEu25dL95CmSjuZzc1XK6/vrw118V
Fyd3Eu5GRpQkGlNFtXdFVdVXYZWzgIu+PnwV2f7jr/+L/5bRv7ZquXjOPlym0EO4DZYWzD42sbaP
3DMnt7N2Xu09m1wJkyKYcBu1+2AhlsUx6IivP4X//09ff/13/+3rU/7xFf/uU4QYuSxEstvAg1go
GhXg/aYOr6FPclfTwrw2ixZn3hTMGwMcWBLO8TYP629iEL90p+trFEfDFmiUWgnKZ4iko464Zr4T
2JHXLp9FB7C/ah3yLAFgcqs8eXaPIDgxdu1a1MKhjx945e1ZYql8mDiTdH5IKBRsWBtmYpPLCXKv
3TKpROaQjGpXoovOmv9PaoyiAQvQxHxAbAs+P63E8i8i/cOaOa4Lk2WuawDfu1ULG4CKX9v6rmOo
wVPQ6A2lSdKwYlZJQmMDd0LEd4tAnP3hsXQcA3dDo/gnrUu3SQdqr7jCL0Nsoxt+2KVrnQPK0q2W
Iair0IUm8jpJeK392EEzpNWICDqESZdWj+VE6QbGa5f9MRs/eyay0lrTb8TVcDMTv9D0NCOqT3un
actTkQBIAMkEUKa2xbr29knZiV0wcLMfxuLXPMUwRCa2QbN5xQ+NLj2zFExe+shxYetxI1qFFkDs
yOruWUA5mHHHReTACpHfhtrdc0uP+AyzXtt29LNBoFiBAx93AJKyA0njl9wIHd5qAwXoHaQv7stX
Z84Ifg3P45K3N2XEiSfzabAqwXYIrc+0Ezj7aJ7lyXEqWq06T54EtAdwSx1nXm50Y7bgFhKitmok
2D+Srkm7zjhVviJf07kDg+FfleSN21b8gwX5mlMxxghZTxoFtlJtfS7Gq82sesWi2dXblI1mQ5l8
uJoKP9+GY/Y0T91z6JNBNVO739Swu2huAT9LCKZYeVMGREjSV09kBfs7curgp/uEVZCfDi0dSPfe
r6nS8H37COo6BaNbbNskGw5iueOBC0iYH7TBWtd4JUBpjitLZ/ZZqPmNiyJNOr611dRnHGiyOpVl
gud7tA5fj9+qr46rkFBGkwRgDj8esOIsszeVJDc5Ord4wPcWvooAFxBRdBNbAsIyovS9iznvULj6
/esfojzAcXlMtDlek9A1di2aQR/WwCVL3MfpjBbrK4Lq9eQFp9aw99noD4cq7PtDP8E3k+bE0Ao6
BCntJJIkiR7jPD4VWcf37dH06c/Sioi+DE5UT/DC4TyMx5Xbf+LvOOQBG+UuKBRERY++hKnk+JYm
tNJHF09aby3gpLXjB9+b0npwYncP7OJjztP3se7xNI7FgYakD5rtYBhZcffcE6ijRj48dWHGrYaR
mXAElmfgRU0XvFuAXHaK0Pq6iqaPpCwnJv7oUX1sJNsgDvjFkgp7LmT128zUHhBqfO8wMqzMyqWM
LQV4IaJ7HjLZ6ub0VXnKvxgp53WuD9TxADSapEcNXALN1ghCsoUivACK8I9jHplQJ1FdBvFQjGCK
u6hm4lj7SEKVxOMdXq3O4jrz3bXT5CGfv+f4i6ZK3UekHM3EscTUsWum8CldblED5WAoU/gWPCYP
zB3jDQO1Fy9F50i7WK2bZepQlP6PmPQBbq4OOrGXwqZcXn4tubCN3/C0a7reoPJ159AuOd8nqFsm
J9J1wDljH+TNY6hd5lZl/BaXpbPyhzjfkKaoTrNq2cWyiTZ5iiZY/yw3W8caH3DnFsNpGrcp4ZX1
PPk+VxqpWf7ZZcN++OgXUKOzgFW/PvglIEga2zVR7PoCDanfW0wiPAdTUFod83SOiVBRKq3N8qm3
5LFdBhpfH7oSg4o0yYj3XvBKh7e7IndQAnWMuq3Tj78yetTWno/VuermM0emIll2kKTdCFu/5BkH
RZIT9LUjWJ/czkR2Wj7M9AZtZMtk8avc3rKj13mJmmYNLRfUP3RnoH5ceupfdpRQObF8DQ4ALlbL
muZSM+V7HonYSLyKmnQrL42DXznMPPv64uFv+ihLJnglRrM8GN/qZYJdeEmyMenxwi4VHnuvNK99
g/tddQIxMDJe8StmcxDdMBkTrzXEwO0iEbuhcRt2TcAH9ETQY+PlELqCLjzPxp8JvZ6bhDi75Hav
fstIO5+t+jclYUTDJUlEMZCptZ33oWNQbJqYseTgRddEVA/o5+keR0bOuay7ZPz0tZ8Xd9iUP8bG
edYinD+Ivp59NYy/Mye6+LdBzuFHnTHTng0ZMcEpcSd7cbNhavdqhxM8aznAgkXBn4gMzCFDVN8u
o3e78z+cQda/puZNhXCccvOmW1qmomaQG5E7fwKFGTUutAGq2ou3QW9zN8wxbBEXNDZWqEM07+B3
Mgt81ECZwwkboCYpepkUFtGauOozeGZewUXtfVrDsS2bW2vKu1tF3UbWOjk2nrfzsuobGhWDq3RJ
C2RLN/z0XcY3MUYhXAkLGT2SQPm9jncGK5uq4u92WuuzDHBTtq3T7Thl0/CnMZUkRQH2KSD4YDb4
ixt6ItzqPmAbFb7T//Rab2Ar8esXyvhOMSfblczv7tS1xHTnbQUy6BRH8Kn6EGPXVJWaBIxFKIrf
oxuq8qg9NFh7+k0320Ou432RDOKPXYVHr8byzeXd3YG2s9Z+58hrB5PoyFLY7SFvxs9kvrjnkmn6
DazXmo3yMHPCpRd07s46lCRmOutWS6zaY81YEYr9g90V+6kYqksfOvOtc7twn9ghEjBy28VzzacW
uzT2ZdgBuqIduo4RU/va9FjTO+ujsedoFyW2OqllTPH1IeNOeErehrAtL3kSl5esjtytV6Ku/vVX
hPx900LbcjirwLQZbl4bvhNZl9zSmPB0pX2nPkFCaenxU1UR9AejWmIivkEXFfUlhlSsd2OylWML
0SRw22Ormnel5uRBy+U5L1FuRGKJhyoxvsnOBk414Ylswz8w/JctcnplHNRzR53xQwrc0pJxcBcw
buLIWq6aMsHkmsK5DWXw2OMHcNLhFMEzv3nPg5tgIZJ5vvYInR9tn6K6Ore2zYAdk/AGR2JboCWV
hGYKFuODkeXe1guMdP23rOPtr2Tg/yG8dyuivG3+739J818Dg5I8I1F4x1aEB/+pC6ALgzQq2yg+
uEBI1t7c2Je+NU+R3fpPPF27Dm3qlAja1WEU1FtXTEDMTSb/c04ohaMUZvZ0ilIcLfFr33gccLPU
PkVJZBywr2REdV0APUPp/HcUyoGutS5qwFG6bA7uGMWniSM8joHUfWkh7ZD96Kyzk+DDLywwotqC
X4GeFB7ofvpIc2e4NH4VH+3OuZYBYOJ/fPAyyhBT3b1oq2KuJTgn9TjgzEm5M/O1ptyWpnXvlB/8
h6dRyH99Gj3HYt4llOfwVNL58PfcJXUoFjOGVh/aQf0qe219dDWU5MSB1UvoxkXh6KP3+b2cGjw/
KoXabI3OHbejxA4CjK8TqXNn/tpclZh3eBYIsIiM+Ati9zNvXMI4nXoxIfEcE+Dz+Ev0bUxid8Nz
32wL1/2ZWnVzwhwcPtnEELFchJ9pneIpGufs1YpGCHSFQDgVoSK93wSPihJLb5yqM5bQW2uT0xMN
1WDMnTmfNdarR43DX7UitH3o38W/ebk5ZGf/OZ/qOx5HQNslJqvUkl/9Wz41d7oAUpbQhw5a4Zhn
/dYNmn05gJ1wY3viKCljOuqq9tybWFnDfhfzGtgPThcdkYcfg9w3YfS0YIPS+vAVYItlWx0k8Kwt
jUV6/UuWmb5622qcp2/ZGD2OJlXEQYKX0QiyDyOO+2djEFR5/YfXAN/33z44lwfoYhe2xPL///7g
YLF1eT9je6eY64i9FPmUylEn+qTThgikLireSvwimF5BAK+acVUakfHDgxsT9AWH4DotDyKWlNF6
DFuZn8KdmzrzW+3LYaPqDKmblxUEkwLzChPbq3ZU+rc/JTJ8VLbTPk4dxBTDTtqfPUukCz/gzW2D
euftMf8AyM8xS85FA31Om+ojKLNjJpjG5aP5arbxRwSX+RunG6L6JGAOQnX2PcUIvsKLhBFzmFws
6sYbqo/7TFQiWXVgj7Y1dw5Km3xrXTE3OUwpKHhnYxFLO9vhrfbgK1Ta8p7Z9E5Yy7v1AE3+ofTd
kIw86r6m4W1dx2Nwbqr8rW/c/nfPsCsQ7WfRTRMed6ygtry3PT6GREn6qGUrnku0/H2ZjTmQ8JHf
skWQFGZTwSmpd9+rsbha9Sx/s7QeUD+Ds+tSwudGQbBqO0+/QHyGJW5J95GYHYkLI6NTEwE/IWQY
hzv27Xo3G0RUAE7PZfNB7A3jeHPkvUt+d/DbBzsm5SJ6tqOhLt9z5forH5MCXixxikOZHVqnnvay
xYrZx7bCWdU625RjRhgU1sf/vKA7/7oSSaVodnF82zSV9c/vMAY8keGQyT18YbNMrMsO0iZYgre0
t2+UkoGn1LW7RUy0zyn9Bkh+iT5goefG7w3ttl5mjpFp/8gkOi9EEL1XJnNyc6KLL5umzewT77Ab
kgLd4qoHhbRS8CzW2YQG2dRA/gof/T4IPzC2YdpAHYUVNV/Mls9MvUEeMmaV/+FhL/vUX9vbEtNH
XLFwU5B6cx2hHMu0/mlhMSRE+85W4WFWxTVKJvtqT5EG72FEj1p25yy34SXr/KWwfWzyvdm9cKO5
GkPHBbNuulsjyFj2CvTPJPXFCFJ3ESsdbDJklsse97fOepyDixFyHr9bpP9WjkECUMfxN95E5cZn
JpbUzaPrhCe7kAfkaPiJI3UmtaokmIpM7ioKG5h/bWbGWf/hKeAB/5vnwBVQAsl7oD5acAb+vv5A
hipJBFfhobfL/jql2rt0oCqszH53Vds+zfQsnyod/VQC74aIyrcholJM0VvsKhNBLvPLDzh8bW89
p1OCizmznZdMaUEhGE2DbCJnWdUU00YfATaFWz/0P6rRNA92BQEuNoT56sRqgyOFd1oTk1eZimvr
BNj3GWOHRfqaM3i7zlH9Ri0rJL+AyuPGqLtnX1GvlZcvHYrQpsrGkkqE4pZC57jWjJAfRj19embT
YzPNdk054Q6X7mszxfLa2kJcWS/fUxGZG9em0a0HIH/HP+Q8wBp4tKtOcjXMiIcMxqUjVQTlTsht
RN3ttWFUswEoePnylrBmHxv6HEC/jB72kGq+l9K6e1Tan7uqvjtO6z3QUIxnmMtg6c84jvFL7pm1
no2iJHPS5tHe6yRpitnbd7N/bukoPc0D4D9kqSdpdQnNd625DlsN9tPAkEpMUZcCB7oqvQdbUj4j
8eJtR6xlO/SPX4qypS1p6mRFBCxfD10a3NLMuqI4QBnt03pbejiJmxw0XsT1fWtaWbUZPYX5jmbK
XWQn+c2MugOWU+x7EffyYEbslpYGARgO8RlPdwPsCdFchl6wtSrL3gtahuv0lcMV578URc8ICT43
P6RVonzNE1auuf8wldPs5xATCslIzn4dAccyh6TQx9wb6Jr9U6X2Dd/mxcKydR0yxFFBwtTDmLOq
uHbdavpAtq6SzpZiU0TFyUoYred4ARVuiykyX8iZF09pOEbrweUrw8DlrD57rzjFVo7i3ofD1H3I
uokBTxkY3/7nlcWy/X99WylbCdfyhCVcX/zTETmkYSKaemXsmaaO6yVEeE1VEKxxdENPm8Wvnkv0
PS/jgI7PJt2WSuSnIbQ++1xp6AkId0YMV6Lw/fFGuVN4BMczrrPQf5G+Fx1qkAW7Xg3WwXHct5bi
wLGcsossZHNtJwPrXtVT4hqm7SP1WmtfegUXvNsYJuFtGfc9cSAlW2HZahvluH4DhvOeSYmT17cU
qbQ9X6eRU0aVp+xCTnJxC8wPvRy6zUBU+iJFxti8sCwmw8V3xuYo1V5x6cIQQKHF6zGSlnq007Za
OwDyd+FQx6vJIrqdTe1bNtjqNiTR1iFttuT0dll4yqgj+amm5hj5uG8t42bbP5Av+oNRMC0vAPBx
iHhUnHDZSQY6yuFQbGc33lCI2m+Hnu+ibVcyl6JmxHH1rc2pNTK4gjGam45wL+TmKwcv1dlxkfXS
/8feeSw3jm1d+l3uHBXwJqJvDwCCnhLlUkpNELLw7sDj6fsDqu7NrIro6Oj5P0GSVEqiCOCYvdf6
VlDN+5yKDQmyg/MDG+0lnWroFPpdMQNdYOGtHSPDwQ7YWvUe+3yEM8HRfB0btjvXhXabFizNESad
0WF6ilSx2MDoJTKUMQPWpJNZhPIWGfsialuUEIir0bsYjwnOGypfdg6TCi1mkhKl7NhpfROjB5nB
Vvh6iBkPlSTRHfmHkyIMcBIVdGCgnohunTfrFfs/qJ/Hqfr697/ePvOYfU/Tivij/Z3Vw/bLtn67
uTdv7dtfKJ8lfvDf/zqUw99y+/76hv/k9sl/sGxiD2zrUOL+C/ZxzD+I0jQVbAuAkLnmmFX/Avvo
2h+GzLBgQftxTL6PXR9BRG3073/p8h9U27kVsfPYyBr5rv/9v/62TWr+8fz3XbqCy+DvgxCRfZrB
6kbVdEdWLU3T/j63YzVqGU4Q7hB38jyijG0FhpRmMUQyjJKUlPywWfGcbak54zppTlFl9J41qW9S
oqFAqKdsF1T0yJO5P1f2a1RPw0FDOp3GT0gB3K7KvmEWx/tpcj5H67VFBY/U2/K6qUdlmMbqo8Y+
fKxs7VTJ4hz3SG274SkQcnpATCS23ZA9siTV7iarOkvNeEQhvFDRIPaahTTszCJwAL7aD3plz55Y
1lZpvoPnap9DYbmB6McD/jzqJJ1ENDarfqD+4G9KNCqVYsWHIkXagXeHTnIi35aAYcCrM9wm4Xxj
QAhNTGiPQaVrd3Vhfllm5nhN1H/FWNb8WRhEerYAw+zmia1hiBsO+5QWYGjQS0066WiPKHf+HGCt
3MQkq/cDvXFjCKh3K+NTyg1fafpF1bv8XXNM+kfxnkridEevRT4oXXuwNUQXVp7OUGwYfBEnHxU4
4duwt5CMGNbBpoMNGHDh1lW3A4x/iC9e7Ywx3FTWkpMRn0RlzQgXVNUtq2k+AbjY69lhapFo1rjZ
RgMzBBM8xDzfSasYqsL0zqZIPU8dawRrgJWpjcWN3neQ/5FbjAJQiWieJpXaN7FT7P6inKwK47Mu
YMI0mdkcgyrBK6nifXF6KwcQmJqkGFxRYqjHztQGoH73XU5aZIP8iVxCNl02ecZERwJRUVUA4s4I
wgD6ANpTXf/WtOKkBUN7KiRxTkbJOQeDvTV/pG0R7mZnvJBJTgsgi971Af0T7jpiolKVFZpxg3Ie
ZJERj/u4/MLsZRIjK6fbdMwlGFZQ4axhIKGWTGF69hulCIwDGojTUEMUaKww8xMNOdXIVLmZjUbb
xkwhfW99FpDqfUtn5SOHwadixihr00ZHhG9jRY2neNMqdCIrybozCirg/UAEGTUFGuVm/1os+o5M
by9pOJcn6JuE1Q4thO7yYFghahLV9OmM2WUZPJfTLRyE8M5M9qSRUYMWJZpLTdqhe9wYlf1iSNp8
mnBZ4l4JDrla3QnRa5e+HPpzonzTGsiArHaBbxSQ6gW8mw3uFRaHujiZcEFP3HHjJhHyCV87KiwH
HV2LAaczaYiTGKF7kZWbZ7n8kMZG7Oi5/gwnBA7E2cwbVbA3aRxPxf10I6vBWQD+34RxHXDVTT81
O8dH3C6ha4bEYk23uLVBv2fulETyATfKpuv1hyLTi0uu5GBkTGRnoGG3ZqVDbJiKFAgNEg9Qk56T
ph1eysbYU6BB+Zu9F9RJd8jK8bDT8dvhenxp4fGiRr0JR6PzpteY2JNtQwHKiex7MTBwKdNkMj2T
JmTHJxjJEjZhrpqkeFVmI94jgxnRM0E2UdUMrW9zl6nztx7IGzvFuRgT5rEYnmND/rLN8GCWkuGp
ARnyQB+WEPEP3jc7u9Q6VGU8uUXdCB8rMytwmhgzZINymEZKb020a+Ofo6mhtG8kH5MzJ3C2/VGO
ntgk6Yg5WoCBYMPdDIy/K9ijePeiJLgY7zOMZnNMb6R7OvFbqyjiA321W70Z+m2HS62PInIVlQTJ
gomx0ujwvUwpGtSmLdlIZxSBzeQKhgPkbJZWPqyGXdESUJ4bNmtiyd4n+q3pCOgcqUKWSwkuvGNr
5ePq2Dr1HKB5fqlwGqIZA/YCghhRzLiYxeczfDfEBeU8+9L0adDW24zIhF01DBH84K+YTPEK33hA
3MhfWbcgp5vZes6/6PnS214ADqIlKFWmWIe94OzEMHm6GBr3iJs6sNKbtJPAvSmttJF79sxBd4gj
3nKJWN3FYuIcYCNbbq0a1baTvmb8vdt4aWaUoyw22kChB6HyNIKDbGIt/MGcu23H+DoLJ97ILdzq
BBUd9CbGpCJ/103pSZKDkzKwGQNU6pqh2nut1D/XI6YE2fGEkpA4IRQL9Ih6irImfHDy/h4oubGd
SUJnHWukfg9vaTtGvUUip/Uw0avZ4qgk0qKR1dvUy/ofk0b7u0Oa6zUqqgNqYkvRX5l2QaPnN7JF
UIimVoavN7R4QotoZ2w41yAVre909VmBCuCP1DTcOcGTmip5ycVOcgFQmHPLKgM7jeXA/6LFmIqU
8jtZ8hvVIVuDprlCs6hWd5ge9vpc7csYwfWEhUF2iNGtm164RURSAGDr9ti388bsjflGM6t605u5
uqlKDJvBwJxgj9XWkbInQAngI/r6SYbPtLFJsKZHONIhn0AOdLLKFa6C9EYpavliJjfeoGB5o5cT
g2+AYdcUF+gV59wM9ZMGVxhTQnM2G24TYyyT2wHynhlqN3PlkJ8pgZGi6nSC5Bn6arzvAyIJTakF
n+1QaGBmJ+mA3G+9GgUzeiltbXwxYzKYzMgwTcwyuotlq0BWVGxSqa5PFsU9p44HdyRgy7eF5eyo
JOwkyj+eUyhcuVj0Dgb2tgxsBHwIjJOCapcLs+nSsfveiwcpriRYJ1qFjyd8DKwFm1sCRzODqveG
CF2B6HqmXFDFBswVI0BbFiWJcdErMmCbaltX0ngGEEhHpDcOXVqiDBpEv7zL/LaJWQY4Kf5sygVh
Jj3YMaBtubUtV5LYMJuIB86oiXYT8pSNkeE3qrELMwAp+XH1pkF7Qc1AZLgHV0AlA8NSIC1kQhBQ
MRH8QlF/E0QtyGMdO0Qn7E+V7eOmVw9hip16fXV9pC9+O0vtsMsiM82a/mG0KNDY3QQUkZwQrjIi
kivVRAkYEdWyemvMSntN0gleedGPQOc0ZLBVtpdbGYMW6oH1MC9gaIp1b2haMGEb/Yc0k+nosTYo
j2gMOdsZIFlKT+UxR2W7D4hqMkeYNHoULiw6Z2QpmhanRLWrXdvYhLfWeqthcLKYB1KDJGMpJRww
lCZfIfGnZQ2OQKHEDbQYgMZiwBOpItksgxhNUEf02bik9WjNk8jNP40mVEGeMDmk2zXLb031U5wG
+P4U7tZn4VKHmXtpm/w9eJVEXnyKy2u/DjleQa2KnT0uCnFcD81/H02qJh3i0Bd9EJ8ion2PJUTh
xTxTB0F6YBdJOLyteAZtTcgJJlxyA4o6okUTZER1XX0xg6XZCx1iv8bvrRag9aANLQ2GX8/NECt0
GJjP4zRTpFw0hKR1ZMU+WG77MRa4YtnLMLcKNAcCB8uahKqvQXDrwwYtHcFh4LHX601WnpVeqQ+2
QphU3yuIE9aHmdGkLvgne7Oe1nTRGNqoXqkQrsf1BUUvr7MpI95Xx59hbZasMzmsj34d1lRMscRo
6nJO7Q6q4DwPEzyhnrCUXocgvRzWp2JKv2QMNP6vl9IK3yrOe9ZZ/7VHGevHsn5WjWqcDZXkJJUm
fTuz/Rc6QX46CdkA5Zml1Oi0HprlUWN/1x3lckJiJuYzHYV9yB6lLOr+OCL3s1ns7IPFGfnrAJll
OMqZVW5TZ37KqRkcqyiSjtmwXHMx92ctIduiGHJcD3ZvCV82my8CUIlTmIeaTIHG2kusO46BJP91
sH89IkOWfN0ZX88otT9Xu+x6sKDBKz61xy0LR8a+rqkZ1YlqSmr+UjPubgIhwt2oz90CbRD3KDIm
kCl8sV9udq0maqGt8Srpq0Osy5DPyeQ8bdZxYrXkikXSsz5SJjLC3PV534Y/Yhur5HpS1nOxnqg+
pTJrFtZDoyWgzIOEIac2na0VK+ZuvUr/cf1S9mFP1SSj9+sLRI6i3nHo7dbFTLQ8F/K4SmIpLQE8
YUFgrx8I8/jvn5czVlgV8qSLDmwn/vwI1r9y/XupeM7HX385w3aB/jU65FMPW0oQ/SBrn2Vm9wQd
FdBIW+VOYUdM13yxBArW3sgIOAf6T5quEJ17mictUQpT+SQVXewldkFM8kyQD7FuXzJnxQaONWbD
9EIqGgOsHTp4J4lrSYWjbQBfpPg//3MYHUF+nxKfAKC7jp51vjkTXiGgW1nl6Kno83pE1fDVyTAH
oxsGV2EuPM+IiV5HrZxgDJNww+uNfl+25UONbawkWLbS0X1bKYt3BTvj7BSXsSdVpPhQLOWHHCrE
2kgLJWeIn3P5R4KahOZM9YLZ6UW1AqRtmDL41uRGREWGJ3q8Q9FplHWyHcb8HIfo2XNZ1VhaaM9d
w86TdBqG9qbZdhbGcnk2IK9kHRSOiaWP1T8mAHJOoWgvrTbY+zCLnjBhWrRmE19GaeHJaWwdFJn5
dfGsdzj4dwrJXQo8Uye3HxMtlz0KESf7XaJOALAW0GxnD/cGeNlhsvsjdLZLJj5G9c6mbp9l8TaI
JDj5eXqOjPGdDQnEKkm6kToK36oORTjU2a1Ti6YSkSOfCSyIxkLijIkHshJui+w62elnMMUI8aeI
ATQL35qOxQqh1GiXu/RsG9iDRqvfG0l1D8vJWbZ6aoCz2jZLPq72mloYGeCRA1PLMz8Y8ktX1ugn
kv4ijz8Cy2ohupuXiUVGi2mHWsdEpAK5hayZN1ZVPSHQw89J305OWFfZgDjntsQS4bV6+tYY/WNj
AoPhQ5gjiurdgAnJMcFyZekRB/F9Td2W6oLmV2L+SFX21D1eUTcZGvz8yKdMk3ikzCFgJIt/dDRQ
x159moB9EIUF7TA3voTQxKbT6kOnwkidaJblFDXxoc/6eGodktzz7LuJW8xfQN02FaEe6mic6yRD
DgvQpYt0T6ljC+cmgtlKbu7zSjJdsAjJHHqwuN9nNV2cK5o3puYF+gM8qbQ4W4SraQXCxHw6kbS4
TeH/ocobP4pOuYly8TRDg0eR/dMxQcip3EdzSXKArKUlLlib9lG+K2SyDVMgaqxJd1hWX8oyv1/Q
c0rvYDnB07oryHGgB5xtR3zkm0kmbyTgHeQlO3fouBuJ0xAO1zHDz4liSN4r/Uy9pidPMyZKGgsH
qlLdsDwtd67x2LyQPozrNyDvqmleRIjmfmjSQ6uCE4MnQjS2AM7Xjml/UuM63hWz9FMUGL0ChSAI
6dCx6bHKxtoGNikYUd2/yWrH4Cd1voFSiDU4wwEi/gaXbHvtUKihZ9pEKa4qPIJgijPsFYXyiPe7
B+1ANkOEgyZBee1pAo0Sn1rNOnnBB/fDqWuaCfANogUDKWajt8Q/DXJN80DxEBF8Z7VBQIJZvdg6
GS0wmH0aBV/thN0rKvubiiWWi8i8ceFq4VWukHeGfb0ZdJR9aXw/kSBz6vI+dsN+p6UjNSIaH5D7
QHlZFiXxoZbOshqeI5mMr3CQk2sF9BJHorZrDOveiQhRKnvU1rR9XWhP+Ecm85uVRehrXV/jMrxa
aqgwT/yYmhiTjDmfids6lw7aQMnsvrUOFIZTU5AQ2ttoiIW5I/8EFVH686yfsOMoXkKu6IKb5ir/
1DOxIGXmEYTksEnTCqkjQSeafUFZ4oIX50aeTZVOQE0Zn59dyYXkWkHxFMfTtSmoxuap1u/kVlcw
I2Q/mDUaLikKgRNh9eHAVs0azmUn3zvJ/G7KWnFRDTJhZ0syb9rMINHGQK9L1wlrmuGKFl11Cgwl
jygLtPmSKGl/J0k2+mxDDK+R0CqSQ5eRTaX4kVG9NFSszwxr+OA4m0Yovil7TFsxVhtNT6u9jGm1
ZgwiVr7+juBX0aJl+szFV0QVxa2HbzuZyg3Qd1vOWj/Us7s46tMNqI/FECifW9Hd6nAlmGLODQPZ
FhoIa472BXXIF1N6D5BiiuhU6Ucllw9J8klKxgRfphvO5sDcmLAm63SN3g9a+rbdJg223IwpjRsJ
F6aE2Bt+bgT9Ax+U00sh5Gxgy85V6ekPGxKjDKvahcswqAyDdsx6VHq3OgGufbI1T0Zcoor4XqRG
fmMWQw/d2oQhizsQMKWrZNaVbnHutXZVbVDNaljFfQG7ORg9RddfBb0y1pndsCtzYy/PX8Lmlqc3
tHVKlMGagmnF5q2VbU82CfVzb2i6Y11GP/HDFx6xVg76bXTNBc6GZroLjMAEdoUjD1KH7M8x3WVd
u9U7hNl9bfEHq3jPZSXb9qp5D04Gw4iNYBy2L36H4SyZ9vuCFZPYhW3QhRGBoz8W6UzuZwIhA50F
907XX4Ne8zpR7enrJ54KIGEKe/2icVXH0FXmZJjOOpJapi+120YYsDJBGlh2ihklsBWXMx8NRmVy
Zp5jtJQtwb0UvL0QCbBOHzzk0s8UhIzW1rCGj1RLH8vuAtSWljudhE3WYSnqO/U4QVH2YP9SgTMR
bdrtLg4I0Zj6HQFk8pEyGWnKskOep2FAkRPmXRyrV+T53SbTn4HmMhItW8b1AK3Oq9MigIFQPeoM
bANC98XO3KpUvCgOVR0wGmrBODJFQMs4ZfIPv3NAEadg0GWcNSqaqc5cBsNxL2nZhWkOfU/n3MQY
Z91sLB6S/h1oeaDWho8zJcZGGBhw3bUngevNqgA94j1+c5BpAaOLoZxn/c9ZGd9ZN/lKmL3KKZ1J
YiPvAoTOWs+6RdCYzXg/jTV8jlD7qVSe8WPrfo7tHJvwm2GQkEMqgslG+TDLbK/iNvvC93BPVBte
NFzqhpa8V6r+TsQo82pLwtSos9XsuOpsW7qocb9AI5eELRAkHueEYTgtcgoE7PelzuR0IsWVCMcc
JjTdlEzvtbomgbXOsQtqfqs4+JBK/K0ZWZHzvJSShvyHUNTS76wGP2eroeHK0eqioZnGwoRpod9a
CtnWuZ3Az8FZj3W5rG7bLN0ifymYGPXWtfqMFYpI63OEGiqVc8CmVtRsYwMLQ19sZPkDUjTwVs5j
XkXqtjOVEXWm8zZUEB5osZK/QtVp9rjFAakuBfNOmc5WfQOlqvAdUT7mmUUmn4SpMVo4Fe2UySAW
wgre+vJcrsOWUhNbrx9ZA5NGrHWEfMFIrM9/HeIqYrgwGOmlwkKmoVS7SBnw7lL430zLT4DijrZy
3bPZXG8RolWx/CJ47nf0RADrLYSX9aVfh36AyxAgUMBXyi9NRiNr9qupQE4uyWJ4opThV1hrjzZs
Rn4xOfOYPEsFHs1seEkMc8UqYR6zQMTd0NF1OA7LgTdwnpWw2K2vy+bPRNXJFcrNv9wTdsdCcJ6M
JSiwFMexbjoabnRG1qeW2TrEAZBqQbGsPuLGr4+RXOfVvmI5E9ZxcqDdBbdnARpZBkgCYzlQufn9
kLUk+M3qrJCuwMZe/xPNot0rLYQrop0ejUEVW2MMhuN6qKtiPBJcyp9lSvvVLbiaB/9hI1xfK+Xh
2oJFQjgFXaVYduDhAoJxTMWBark8//ViIaJNaRDKKicDpxYui0jNCos0m6N5rCJm94BmEap1qCyi
bY8IkBdCka26QZ1gy88SA5M+3S0p4fvMhflULRiL9ZG+PF0fLf+jVu12j4MFl3BLVlgbXW2NkF2j
7RCCa11iH+UFN5aYAmOdLKnH3FTVY7U86nHcHyw6n6tIOkCUT1ze4EhwO1NMHQink5CRc32kjMiB
5M6kwFl0X4qmjX5h1KwmpEhBftYrh7R+X5+sL+tt0R5SzlgrF/JxPYj/PvrHUxa8jZ9WGlrT5V1J
5ahx3W4UIkWOcldqfx7WlydopCRi3IEDMHKXbUKKrSu5UXQkjdSdeLPrO05ZJHiWqSletbxHIgeV
I/w95bg+XQ9m3SabWtynFTMxwMwOnf+fv/+3N7G8HdM2CEGYlvexfmXiQogDlszRkBp+YD9CYb91
+gnSfVSF7Llg7srPOTRNd7ZwHsWRgPg2svFC8k2PQwv2NiIhUZEqCPWANT0lbamnmt0E7VlRERuP
dvKWjtk7ayDgFuhLJjU3iRuPvwyjeCqR+ATpVJB3SyDaDBmETg+S9znl4xoL+JDBxF5ConmIZiVf
DPf1Vpv0U8uOph0LY5f2/DiBUPBb3ozsN3dzoCOfxBxC0VfwykHEylOp9F8SrAusBODFwgQUzWRZ
Lp1SrtzeOoatiSq7lx8kHKVubYr4T/Xg/4hG/p+iEVtG0PV/z4c6UCcogLr8XWmyftNfwhHb+kOH
kIXUDPCW+ptyRFnkIYbJy7aJM0D+TTmiLl/idR3zrm7LOrqVv5QjmvmHY1oW1USHqILlJ/7/KEcM
W1mUIb8rY22EX0u6lOzoqOgsh1/1uyo0NpEZZEoT4WJ7atCgHaaAwWpi3e69TIgDvD7XVfTQCABq
S7AMpj7p27Vsb/U0/iS643uuW2lvRKL2pCkmfpcY3CF2rlPT50c7a+AEozPrJQfFh56fbQRdbh53
eK/DE1xs4weCNlv5gI1lPYy1cZ6lpWRCKeB+aGabJYRO+UyRg6vRLYxTNdrl1Cy2JoMzu/Zp2DOm
A4tqMsXNXga4kYcBzmrVq+cxS2W/ENlOGZJnZ3LUDbhtiBcZmGfL0Gs/lLM3SbCnUaI43IH/Ns5N
kv2wMSieAH7TisUTHu4H3A9+YU7hywCgrGPjNRWFuKqo00gnhsJuzYecScS1BvzjiYb7OsSpOBB1
e27lRkOdZgc3Fa7mmQUig09f7EKaUQgTxbM8wqUsmfwhy0byTqv0ye0MLT5ELLFni24VuNib9dCa
+IJrUOupLHgPfBqZOmwnCJH7lIWWR8NA83MoFDsb1xlAI+leJzflxuD3kZkw7wxlOFWCRRhMKL9W
5sCnElT6FpIE6uTFot9HXlcRXj/h+YN6Mn2JgXQcB5lH1jAXkeK+M7FBk12Ppk6dPZ1IMTSa9EGT
QaKXUrZEkC5yz0TfYWzR2Mtp6Fs3TbD0OVTd8oFcPcI6dVNpBMFJTLIbiyTbRmbhuNpQgqAmOQQ6
mCiIL5Sbzs+hQfm6Ye4Tys+0mGebMyhReEpyAON4ObKo35RhdWI0fJED5ZQOjX4nDXDVIh2/VE9W
xdVUgcMUlv0aGNGwLQhMUsHmnwinjom2yUG6LWswzRkoN5vocNRJQiFYYoBGdEUXRtvQVKZe2rX5
GXoR1rnlwJ9mkMD90MfZOaWulRHKuiQ13IZq8TMImk1JPcAz1BofOGtUGATVHpZ4vLcR4ftatGQe
YZC7lj0kYlrHdEPVlvUyYsw0rS8hbiTLxCcfze0tVk+Xemd8SVNt24Sa4uNwotojDY+1NYU3eZ0f
pJSchUwr7fcUoqVZJOe8Mpt7aINALRzaa2Q8aWCX+1pJvkw7uhSB8q5HNCKDgHlDYu19WwvlihkO
nC4uRvgAIENbuVocuojBZZh6g+kQDxffQSVPyIY04Q21yoed016WaGXLKbGpJXxkyXHExpK6CZsd
e+lZP8/hCQJkSVw8wa9Zf6hwfXpEX6b+DATB0xOxTSfMc7ZCP5sIMdurjXI7EXYKRNIbnP6I8pOq
jPphiGVr2UpbRy74bgFlbqrs54TZkdMZEIoL/9BOyNZFxPBcgmN2dfTPm6kqr/KQbJ0CAgysLoeg
cslV0LuCULasXZgDEFRxUaIeigHPISpmO73UySUwZXND+WB46ksKOrOo2BI3/IlmTNVVHWhPadXG
UqAzaBhXM3AJOewZ1jzLbg6cgimNJrSburmhw3ij5Xfgvo4RRnvdIHQZWdVAd1UDrW6/i+gnguNx
+0UzHjes+llImOSSydWvLVlN2VgNXtrULxONKqrRtOUyRKzbWFcqFwPV6PYN1KqIVjcqofkqF9l3
HQ4PREoT+gqLqMYHju4DRCbBOhiqT2ktyLvUovds1CEu6Om7wEZN1nsP5IjQ6CJCTJGWH20GybYS
aNSEwCbEqLlBmEjCdK2TURAXu85Bv1vkyTWkVkJ2Na31MHjIw+y77zW+S6cTTceHmiDa7mKed9JQ
XzPnMaLE6EbG/OxA/3GrDK20UPc11xv15Buzap7iDMgYwg70960XmhINT4lGSDU3jssS8DWnDH+s
8MvZhorVps8oIZiI4Ww18GIL3cRYUNyJZnlTEBmEEykPqYaL6rP4iobwmkXZeFQRLZqtwY08aqck
ty8oNw6Ea6OcmsBqRIZK5juJvGqFttdawmDBID2rQfaakQrHtnr6rGL5UKGVmnA0buteewkB/9Oy
jZ9Hmap01Bk75aXCs+3XIlTp/VMIy2O5Jf/Akl3DbJ7jMjkFXTCwG0OVXctLHauZH+ai/wYTXQcN
DrggwCogs3VXJS9Sv8sZ/3NLcO6+apPy1mlCixR7uLsDBfnSfqGqn5xLC0E897qDbqXE0xwNVBJv
bFw3pKrE/a00FcBzxecMxIm6USL8lt+FCcrHIUDyU2y/xXF86en5kP+LR4qx5UkSzYM6MLMGSful
G+Jki0S60SwJnEd4GxrHADWlX+HkA89gBKdImvdDwY5CVe1gC3UKy3nL17g/qjTvD+nEm4y/48Z4
0xGfIBrSn2q1BbGM7z13ECugrUK48pLI+j0pfToydDok/VQeJyl+YOgBtBduGnNJ1mHeaMmpL+i9
TlapsniY/AZvmgPqwpD6H7C5/EDTv2xmIEocEK5BDmDt92J1+olHTYL0MImNpBLXZFKUaTTllWUE
bszkGaIS50wwqxW1lcKtV3+CpqhueHuVK2vTxrGYOCyDvD+NINpYIWWyXcbwoZuedG6MzUD+cJh/
cqvOBykCT+PQwzA5xVOuspSpLWAgA/GKTblhtXQynIRCR1984Z07OPUE3D/uDfJa5BcS2O7pjnnU
FvSPerwLCP3ZzEs6M7g/3Y1ZRYUNEYedpYBPMq1z1c2hawhPiW4xKMjUD+hqZBpDV6J8EfV5GgHM
uB1IWCWCsECGit7BfqrzdwRGt62hXYDOvaut8Ro2P8Y+oFGh7CDLou3gku3sxwD4V2Q89RkJMZ2D
eMG0kKSlHhf6dikCzWl+sQRO9UG8zWhGAU+QkaXfK3V4Ue3yU63NQ1MDnmjZ1VJcI5rnmSaz5ptc
YjJFHTBne67GbUWA+q6XqafPrNNPcWG/F913GzXdDgzZQlUnYDzMyo8xOE7ph9bRUE/tEu2X9dIU
waUJjU/TUlUYp9ZXnN2wA5Xg3aFVLRO0Jpnh/ExAU24QN3PzgF8RlbEfDIkkUru4ThnyLimwXmPC
SwvN7PAUtheAV6pvp47t8SmR5eeot3jfvYalHxcsMNl34Evb2ZxxUIfvYd8+mYmEvIZ1pVxrx+JT
18IrlorWZcu4raP4dqSCzd8EuxSxMzh7+mUYfUtGcCr36IOibZy/SFV6nefunBeBvwropo1SU/ds
YnccZsSR2YOVGNQnQ/kJ/g9dwJyhZczlx24SB+IjD+mQ0DUcn4FUkG/nJOyORzI4sOnux0gFg2ga
CkVItFN0JrYqATQUXjFwxOwEIKqifpwBkqO1AKYTKc+ZADZPNcKvHf2Ddtau1dVXJ20vSUgxHgWn
oczAJRSoh9TwRDhjgtNIS63ISmtKez+nDyrUZVczjUdFFJU3JO0m6JuL2iQKVBdOf2+KfUHmlkgZ
6CAKTFvszi7FhoqyYTL4jUzPGf73jksmdoNimWRokx47yaSoVQ/0xNaHho1IRB8RJiTLl23wTn99
ZX0e13W0sbuMTLTlG9fD+gWQmqhwf7346yu/XrNUcGg0bffrd/x6/bdfv764vrF//B9YTCeNeIEd
zmH0HOv/Y4YF1Lc+ZNyH3vvrR9aQeW1tiFisB0ejJEPCSqvt+oPXg+IgIfn1dH1EjMbvr+EIxAQo
w3gjBMzp7Ld8/R3r/9L//l//fE0/yqxT2SYjKGp0rDTdcpjzDhB0TASiEcgku68vrv9nPRiiJVfX
FEuqwmMJS9n7x/f/etqnyuRhtYy8OmMdQR/xP79IKeHO13xCiO0RgtAj45SOrJKLmCye5TUkiqmH
tpBq/ojOp5mau1FLEZxFi8IsIhCDnujysJPCa4FONe929RCdpUuj3zBbzcaF/QQGThtpu8eiNPCZ
qY+UbMefw532gBHwtsTN7PUnVi4ExD3RUYZa+zw/syJVKT990En3C0aLDabZR6VO6PI/2GcIrYl5
pILDzePGX8mtcxMk7vzcXcbKusse7atGtMyHRpem3IrpTFgecZ5Ax92+2lTDtvvi/mWv0iFUoJ/4
irY3PpWQbGj2vA0MPLkv5ztzB2YZ+ioP2w/4JEg4sEJBUin71zHwpNklm6jbaO/NJSDe0Gt22jND
iVsM26xzYW+6wY/qMT0RDK9EmyHfoNtQCc59qAl2YEq7ZDu73SqPuk5JndbNuNF90+5vSGm8Zrf2
dWa0ANq2A5MmK7UbspmNbvNjeR+22/KepAWRnTkaICQXYVd0UNWXGbIpEkB7orgF9oZuCjFpbvOF
r3w2u63Nj8EIwr7HPJLxs0NM2Uh7xzPZsg4eU3KxhGG56CbZYO5xvrG1PqpU5FJmdU9/JEBHfxzv
E/lJers25ZYew0y8h6edsof8lQE6u8ausocm81A81HcQavHo0/1kaxbuLVdlketabv7mbF8s53bC
ihd6wSS5Eprhbd5tyLvCvBmT5pQCFGQJCvjbIr2PBvub7hZ74U8v+m3lf7AxDc/Ohcrz9FLYnvSK
hvEcqq5x94yq55ZaJW1UdzwSrsbeRduwPXSzwIMZ5oq9vbmmHgJtzUWDw7FMNvCLr8GnfehddHd7
/WfwaMOTcXfmNb7gs/8s3vl34FoTz+Yhe4+flHoXfBJq3z7ryYZLNbiGPhQMl+UXH4C2d1AjvEao
4enRuubmS74WzzDSScZwUbETHuITbM9mdBO/Bj8/nCf7al/l3jfQg+JNPQTh8f9wdVa9rWvhuv5F
lsxwaww2TdOUbqzSNDP71+/HXdpnS0eaq6spxR4e8MELVuWiJitrQNMdhDUNH8RsbgdgJwxsZbzq
3vxmH2jw0RdyFfejerhET2/4BEouPf2jIdnSBUxsXjWuhhAIXRIbDyQq3yaius7s5PYaSE9Laif3
8KQ9/CpPT8m4F5zfvvbar5omU+WmF7hNvDtYhftz6g6aKx2BmJDSsvCucxzk7+1me2pzlFHN6SbH
8jJ6eI3wG13Ly+L1p/qCcte6y+6AROAXs+MEK549jFR1zt35KCT+vrr3FJOgHLj/+1UKGj5d6c24
j1rK01CxAvwGwS36JnZ0WAFn3fm76aUJml+wRcxlp98lGpLSIHfqF7xIgTlaL2pAnYVaj7N+M9m+
z+lp9iEf+bJmJw/Dub30t03cMFku5nnGJCl5SXbzvnFi/5fK8Q7TgZwGKggV77+Z8ps5geXk5KjI
Pbvt63cWtDvBMZ+p+XB+w+boUi4FWZbeXVQ3OwsPoYuePQpVVO225czDZJYdITxFh20wu989nlf2
dM+8DF3Q8lKX55BWBjWOQ1QcxYP2TbV6drL9egUgEe5oO676boYa/RA/RjYVSac6Iwj7QZEEMcHX
xIvs3M8+Ei87NFSHDuQ5EHx9RIftKqhNVAauPugy44uODXib87qP46OPblEru8XDR1U/ytfhXzmg
fH5pkbx21maHBi4S+63FqFWW03x2D2BPkOpi9bpT+yH/0J8VpRciXUpZzeiBDSendqUaOXPZR2p8
Xk+g6i31c/zROrfsz1A11Nm17I/VxWzU/JeIF6Swv7D00R1ZdYUHrfGzOyomr83gmglfGZH1Lfer
YVOJAll+iSluOqyJ4rcKWgE9bUf5mn5Lmr30myaPLSzxQC6cmSxVwKh4EZ0ke7nHb8N1Ckbjwuis
x8apHDTA2y98+1ab3EiGWGD6aFvz95npMT398b06o95475z0LcMOXgtWsBE2/sIefWFkKvP1xBpJ
cGh8UnbYot3xegAkjAme7AlP2KJOkh/HNhhQfh6J2cqbefTTb+oSXm0nxk354rDkCKTXfESqg81h
ivbVR8s+rPGSMQDXfkVyARzVFyJH5OFz7VL+YYN2tmdPqab6LA4Yqu0kWxN/oP9BP9fPsT/u1G3u
1QirDy8FxsPbY08I8VL5icJl/vyBgXL1GV3zG/jWyxOXKP62N254u+kzW88cQirZsd72qWmH+86f
Ind96Hd00f/+i6b9+hXZ0jHy/O4+izj22UC9vOzBxeAwvJaP1b26g+6MVZxgbUaiRIESJ8rMm0Gv
fosDiLTfVb2AsEHo1ucKsjXAA4QAvIN9uXAkba1NIZA7HkPxy8nANvI6IFEiYFTL9Tj1hXnO8RYe
Glv0RC8CV+KkP+Y/vfM1mVSTM8pnCnWslQYfNI6bw/ZUZ7u4Sl+l36mMivQl/xZg91OW/bdROOB3
Q+pz+WSnt97yV+2SHPYqB5Hv4xqmdVD37QMCBW6BCKcTQocxHuAZ9RjGhtd1T5MLWESKMFJlPNTg
GkfxJX62oK4wBx6yZxLvr/5VvLNQf2MX75HooBybD5p5Dpsne0Zjo+akfRnHaQUubfvRcfiEOrBn
GbxFn9gcHfHnOEa+4FIAQEfd54hFP/qx6cjH7fxR/oyOSLdCKMDTCY3lbWNyt//AebWxk788Qj+z
KdChHNta4wMPp7ubUsAQOou3PUSFIwOFfPd5m6ZNMFI1suujqWCB5LE7okatIemxzz9LQjT2Ory6
/C4wU5eVbz7WR5gDDkmDgK/tSDi0Vh9gwAl4+CgCMC0e1TE/YgODfQLGB64ensbekRVfQk9iuBkm
4kW3mNIvrUdbFFG3BN+d7jX1mCY+vsyO4fwGJmKXu6MrBppN7HlD/HBp/arwenz4fIBFMBWj1h4+
2kvsp9ZjvTO8IPSpZrmh39u6wyx/UoDJ2JU3XedLOF2i5gtubvHdCM9gUp35RyGblBWUJzHhxHik
dISkA7b4KA31YQXtIbyka/WgO8xl9G1Qqd0QynMg7HrjMzeZHMO+hgTZIQ3xrNZQ6fYomnJcUaaC
/0SJUwtPJW56XibgfPEtP7eLg6osWnhyA8oQlM8UnsOdNX6oLpUE4EioqxJn5H55wQhd3Slf7G2c
JwTSEj1etjaW/8CTK64l2u6WT7jS3DOOXzQWoj2BKgvvws4T21N8GH4bp7njP0mXuWbjcAlBCajr
kc3jqYNZ+QTXn3p8qR0WhQjS+16PY0g7BucLZEVdSQvGzskoJct3haXNceWBz8VRoLyi54zs0A3s
S+2rv+ovqnedo/9OgWISRrzXaCTaxmvm9XsRe/Y9FRPZRHjPoehPdcUuniTgehOCHph6um2PBlcA
HRqI7UwJOnJ1cJDwCMG+sIux4hHYc/TbsKmN2/J01OhFUAmCW1vuZVarPB9m9UJJZc3PbeILT2EK
O9KhWfFhvOFHZKoP8+gzfOOPILn/jQd7X86Rknkq1xxwJtQwU7HfvggkHscu3dc3QhfKj+K0bzBg
xZAGiN72LD2W/5C9ZEg/+6xnzIxpPHH2PqsTmlonDSagAzb5IEKI8+r1BDF4PuJkDGTY8vvmUOTH
WPzFNShNPNTKPhLcKSQPLZlR9sIA56TM5pxe33BaHR7ax+VeIaaAD1P1NDZekwVQIymqiHfY1EJv
Y5G96ARpe0U/K91tEV7C+R3TmSraNpc8tYuPXrSJCF97KsyE4KjjdY78tF7mxIZqsGmDegQYSxAN
FwLU9VgE6CoCqaTQaBwGTgGRECN1oYA153AbPaZSdc9vQvZMU+eAJ5A57bWvjpNgesz9BfRyxvyx
5cElMZN2Y71riysyOijUKOFznvolu0HllIiZbeGLwm4moyyN3H/1BdrfFvOjQbalPA7ShXCG8xEJ
Zja76df8nWbwHd64MRh9ywgA7uPFSzz8HEe0tgQfXXVgqyKET4bmQpMWCG2Kp5HiTDhutPgNHjDM
MopjE7kF9qvDP/KEiX32Ri0EXhKlRtgQ9OgUzZk0it9umbpiHYDUCi3IoSc4ibMKQA3ngOCyTb+d
dcHRorQC2jEZ7IfvOn5K96WxQ5YeQEd6gua8BWGcI1iSORXayY2PhhflaJwA6ukE8Ae2ySYJ+FRk
kTuQkAiNo4ujQ4zIvzS/9jQz7zyA9YtoEOqCfsgyzuUme8RsfgMAIr0r0C5BwWBnqJ+m8diKfoMk
oWFLslOrX9MH0ojWV40UCrnML6cSnnK/MtbLlbcMO/ER2h3NrxMqc+xeEY/qQOV7AVkHpsalEjwp
Psc0rWMxD1QUD4iXkXj0+wKF+B0szvK1lbwi/gkhG/9yJM04heyT+ZmLZs/JTQhfh4haCEfRpjlN
ryO/zhDtnjkeOJ/s/sK6MQ8KLWz/gs4I8WtDPRxbG7e/FTvqVw7iNw/RZ/bZnz7qfWV/1D/Kbn79
hnaiv6NR2QOtZQe3MQIg30/YmJYzD+HVIKZhir5QFkBV6pFcdpeci2taA2qxaZcPpHefAtwFd76B
Hbc+AbZecDpLvwm7AKhzjBmn59qvBTfP2FDNffs1gp9h/jZXiKa02KkYwgwbSY3oJtFFJkrlY3kp
ztmBG7L7m7bbigdBO/nbwUvV/SsVfLYbMr3sUF5K4KdP8w/sU0IahORgc+wS3YaKS1C04Qa7Dxy2
hNrDoM6SqXtAg4WFwcyE4Xunf7i9muxeRVrplNHPfYzdZjpvB8l8Y23xTmTuQXNnGwOcFLDgMq6v
gZrDnnUqbyxeVmQOe8+jXsCePrMHwfegRLCLHZSA5710wlKSWbb8Jl79A5EdPLHhGaFbHBpwNj61
qH/iXbqy3HmXgqThsXeH7AdiQfGbXIurcawCwyO8w8B6u55ovKTfAHtPls+xV50J8ut6h2HBcCnT
99U4dDIK6+TeyPIVhWumDxUlBMLirWE63JEZc6zX9I2cHPI80kw7+ZcCk/CFAnXxjbbYcJU9Ih02
SLhL7JmUVedHplZ/IVOVXgkvdad/V0RXpVzgX8Bcf69G0F6olWS2SeUp8csGfryzMDj4fiYOXhsc
8BCVREjlPh39HDII4SepBRalbLPJh/4OqZVVs7FlcGU9EzRp1vOvMfrwOO8z1g84USkerqXmexXA
Gg6Mak+aIWaekl1a/ZIU/yTbeuXNEc+zmNEcx80GC0l7TxxdeBfis+BX0Ho4qrVTj0ONPTxNDzk2
hPsQ3TWiWVV5rMKd+K5T+9Af0cbtfplA+xDjYEd2Oui9F04Yed2PbvbZnlp0tJ61OBC+Q/xtFacA
uDB6kW89AmDHIymk8tK40Ukv/dfmWwum0/QcH8PX9j5xYJJ0AuPF9d2046sT9c6tNV4rETiY8zkf
0tamnGgXvgtDEEZg5iKYDCy+xcfVzj7Df+OtshDy3kvo5pZ2ltwmiJI6BFe70p8Ty8XRpkJ9ZXyb
PjnPeJuPIgBL1/Tvr/W/oqf5Qb2JnE0V/tUdTVUn+8hvz5WjRCesNUwiRJ3jukJX/9hTeC2w00Sb
EZFxuyeOpTrQ/S6dDa/PtFFIXiGt/SrHwHoiNj8WHhkmfVF3oIaJe+t76vMgxewhekAJZpDxNT9u
Gusg+qnB+CQTHM/ljVig+ECY89mgG8ZMBQS3JXQEYds+bSdUn8ENu80v8ky5n7vdeUG/q/ZF+YgC
dzJjQeWs3RnpGEyf01OHgQ36f8a9Dr1JfQRwXr9S860N0DAwMAj2u2PxYvaXuX3iqZ9FGsDDEQwd
dQcL0FuVf1UcBA01uDSq7ZqfNk7i8kaFDmyyaJxC9BPWL/5RkbGA4Gz/e8B6rFA0e6rvlnGdO3Q0
iEP15HG0lV1d7Z4z3FTjHxDLo3DkPQYq/kH4r7ww67+pjVhqMO+6cW9CfQ9dNrQTOf5WHwGttwsR
GWFjDWFf7ronIzyamPWQXUHTeKdORwgPH+CViJdsiYJlfRBCZ89A97Hd3LF80FBneO1f+d9Wcdtp
r9ZTUz5VVJwBoOvvA5R0ag3M+55gJYCUQ/b2OrL9rLVHGMaucSHTMMtPccNWQlPFpXhw5/zMjsrb
UL4ma2Mxx+zqhL+J3+5SP62RxHCt6YU/9kVyiYEVEJ7hAlB8K+jKR4CRBdmmPb+ihgN+AgsoRwdx
QuOHIKrGVhCxLUIpOXtIMhCKPrh6BuSDK+omNlIaYVBAtyyaExF0WEINw4T8xqUUZ7bbG7l6fSvI
anQsW74YrfGVWIttLd62q3ibfWx6xKXh+3CPv0ldiIup5bJBJggA+sZOTo8kFsffHGj5e6LeCDHh
quMWghKdvX6xu81vhRSM/IwO3e4Itrk74/OW3ihqsLQeNpLNvovOy0I1BrXrffyKq8H8JdHEdpSa
0kwo+VmwJ7UHKQ1WJBBVd3wVJ1baFUiFYdnpM5Y7SeYJyQU1B+GBQU5wpKNWiDs4PZzzdFe95QAa
m7jaZ5EpX/0NLNmJgkdDtYYA1Hwnusd/nk+p/pMKEVJI1KyIEXSewQvOCFhicg4AY1F2UnoZQE3Z
hd39yy2fiCrTHUru6mGaPC2kBkNYAjICkdiRqtLvpL2W5FDKPTqk+zfhRk2ULSPI4H6gicBwU3sO
xuk3opzzT+VQbJaAjgSyI4RVE8w+qr0ZE4LxOpAkhe/LdFZey0vmcba9M2xi+hoSZ5F/m1RoMpdy
lyB+zbb5nnxk0Z6tgasp7vMXf4ltRSNhx59oJUy95KCnnnWSWkSwEdc4KV8qemhscB/xbXpIUMij
4vgSpiQJXnhOs4uhIfEBBuvGriUzMuQWN2U33ooXOsnacmqc6SVmEvLzdXTCS6P/yiLHus1HFjLF
apBgD+aZCU6lyeTwqWoqijj67di7CkKsDD61s6UjYDcmzzJtzAYQZBCzF619xbuDVhvNUPLX7Jmf
pbDTEFxknqz5PHeexqjRXPJmSkKk1Q1YrMeYiK8Bbu0jtUeAvsNkm0xiYphQ5slQpthHFEe1V7oz
5r603ivhXw86Zgm3MlxyoNY+6x8l2sjRrlb3RM6dciy0V4Gtf5PDC11Y/EuERXWARew2eTYSZseW
TWoN+AWIBLOypPfr8Rwwcegv60ja5sUYsHMSMFVuBCYYzykUK6odV8+18pf5RJGYz9TTeboY59TN
Njbcb6/ceUN2MsajZkuZn/lugeiC5payRzWRz0m5qjv8WFV6RsvYUcfd5qLK8o5/aixQERWf3vl1
3mdLV1wGuic9B0B/ZFg3Z002U8KdkSfiCsqOS5Lo19MC49sr8Jqtn2OMj5yFjDjjpQpoEPkpmj+Y
aJNf2VyMAcFqoNhDXlzzFClRfjA7+Zv6fOXcC4VdJb5x1znFxiZ7oezPCy6fynq/hSMa30Kn/MxO
yclHSo1GhUY3U3NJUaptlvDMuFeywTDbIkceKuc8o4qdmUBBQ4L/j7qPy1/hBnjq/ehwV8ytlpA5
dLl6rpFHxK7AVAo1drir0N1ylxblh1U43NF37INPGKGCC/9UyvZnM4J8up3b1EkoVQ6mt01a09Ol
N+YKLym5yigjsoj+3pl3sPo9l6CSVoN0g6ZIf9wlPanR72CiTh4Xyr0uIIKwMM+Cud4z/Lw9B395
WyDOi9st0BnfHmgEc8jj3lNMty2f22HSK/Akd5s4CvEl6AJqVcGMYBFKEkQBzHcYiOjloPiibUPA
NWIJw/2vaH5EyCxiSgUi02ESbA+pBrbpliDb0Kuy0eciaYy39g3C56fwQLKBxhebEbfJdMBBGMvO
D954vNElEMiYfN6X2+Hf2t34gzplHu2Bx0NdOCNrVtWboV1YFZq6Z8kXyrFHqYWugCbaKk1gEZYV
fVOsKpxtYSQOCxXtXvR6+vbZOKrkP6bPg2WB8B78II+dO+Q2VZs7GvWguUbyDpv6ZvVw2GuASW79
A2CgRL/uuC1lR7Kw0nEwYJ7p6lqu9Kzn6BNTYKSYcGPO8+YhqGcBKKe3GI9p7+SiWxmP3M/EVCIe
3BnricfAz1po+zAXAaZQfpa3KbVBX6m4E+4wV4F13qdfrQ3AjTLKXMVmVjnCTj/wGFZKCgYkm3MM
YlK58wuxeJrQbcpc5gePch6dsEC6LOCd6LnHOQH3IRVY6jQBreO0rT6DtI+r4rLXE40NlgVEqn44
MslgJz/RII1aZ1uLUOieoTlR9ahxmG0IW0DpBLTYUIW2/Kh0lfhThNNEOREeaOwROc6D36EOAOWq
QCSh3ONq5rKdWMN17N9TYGJdhXw+2uVnIG2ijFqb3cnnnj+/+ksZVFihFgEinyDGMpyTNF/UXnnG
XOYYPrP2jO7GS253Q3DVDhgO4vJQ2hlQ/TEQGZm3tLm2gY2OFhAdGbUiIOFM3v3f8Nu4OpceemHM
SbO5q/P+vxFmLxX6HZhKxidDaQSLidbBPcJ8meGBUwtxFsHjkbAWGR+twwXIKbeuk9M+qi/U8BiN
bvWqbCfJLrMQTIEhu7IA1TDA4iDGaVneVhNda0T4wOrkAD4ZWHYgXreatyVSpYfTCqPO72cotKww
Wwk0tsnBgkTVorZ9anI/3B/PlWkZ0rdTt/rklB+tr+Yack8kTkzG5MDAkuZxSdz/BghCLBAgq+6F
FPNxVNlyU/CRSO60xX2F9gnwgUkAp01Ff88xZ1R7QJwEKlVOsjKbzoVcIvaEIwclNXvjM05W4wTs
nk6D7RNM8+kp0d9YjNYx/galWjxt81VASMsezf2i+yjAkT0wyUhwyYFVsrZqes7wNJ5P4hx6jfAq
gvH8W3am6uvjNtIKI4BNOwfklTOT0ELpgMK5NXOs3CdoczcgKrxtwHF2pCNlOdpLTO7AXg68iw4j
6CkX8+NwOY7KFUh/80ydDSSHZR4lAdEHPJLSK+bVActgWz+qg0yOgOAW8LtH7ISq4cQXeNRNc2wb
kgoXt12W5PQQvjCionwG2YU3Dk+bFVCxh8i21e10Df7DroUEzLxWkLdwKLSKNERpezaJg4kX+w0e
0D4ra+h8AJdUctmBSsqkwLkKaxu3BUVK9mFZttj9SfGbBwN8Pz5d2E3RI0fCQg2K3s0ij+25Ug9M
Q+5ijNCY9nDpgo2GOFpKUvJBuosBhxU/IEwJEjQSWTxenwZQKVhpIDLNdNNiFb5BrLCNqb8YyVu7
2XxC4wz1QY3wxnoz2msN4d5ytpk07EGW49OlEaScLcHtGJ71qERYme2j5jjGxwVf2PFt7J+3rhel
hNiLkRxmhWKExvqj5NRv85q1mImO+kkZwaJNE9TNjonJo2DKgvinJIVA9/LACtSo9RFkGbCtnDK6
cxiZFSbuWxNvMiFnUYLcDpkl3ndX4YvXZrznT0XxM3ZWWr3nqXGSlyKn/UHInrBEKpbtLvhJHDm3
l7oLb7oFGBkfY8DW0Lms3RZJs+4FsJ/vVER4ewPVLn1bPXScOLdzjlOnkpmNNP2XbQPZzuycStqe
nQSA8pq4CNgwbQbtyrIEnB52Lw0bPea+40HmT61en3gd1g8sPtalcmXp9gmbncuEitOnmRsC7MCq
QIhtxbxIDKT+ALfEXkceGBiY4aigXz/thMVHTWSzpxew9mRj8OrxqK47CjkMt1BeQyIuNpa/zYjF
Wj/m78wZlhRXxk60jtvD5oeYzGxG7Bw8IozlxXzPQ2PnKQCt6A7nIz/Gdtl9Aghhg+K8E7Q9Pz4E
E3kz8TLqBmDWCqeSLmxjQ3JuTXDGxOY4gMFPZ+5ssQ9nH8UyXjKGBGesFnEmR32kg6NZlO23JgOP
ld8qIog5YMbPFsaUGyUnnSdI9S8CWDLta4v3+FOEIFnAFpKvSHibAITTjOrwyOzHdlkc9qwZ6mm5
8vkEJoCWDJEYd298s8k/UhslWSdf3Y5vkCeUP0EW5Y62wQz6DtTfHqQFxWQO55YKU0hE3iJUKCH6
PlsFcFIV2QkLViRFt4Sq0KahpTT9zGBur/GNpls0ajpK1CUb7J/z+tA2EM8jbFBmfXpYzRwR8M1W
CVUFB1vT0S0ykJwLavRBravXpIb9KW1sS6vBA1FMAVGVarGHsPaR9tAoCpTxD9jX2KGIQ6k4xTS6
ETC3E70tPaFF/OpPCysawqiwJ1lmJU2K6ODdQnvRonDWIll6WGC41rB+fWnliXSTep909AYi7OQg
VsybPpyqeGP83KgmiVQkV5xWf36p2k9bRJ9TyCFTK5zOMdLxAzoyxDVRZJb7DNC0PfVW7mWGdJtN
pfL/xKT+fj3U9cUPM/Py96U2Q5/KUsTb3/eKIlt2M5UbdEDQwZBhbxcbSXyC/RyYw3hKZGCi2f/7
IP+JZP29/pPfGuTaRNOGhdtuYnt/snr/fVC6QNMqjpIJJqiIEev//UCqp98mvieesqmV/X1oxyXP
cej439d/n40d06/A1XtBAJS+B7KF8PX4NP/zmIW6nQZliXVdA7JTyNrFnVWEEkvDYI0k4P3dHj0b
svYN6bpJibVN1qPOtn3698X/fnH7bZCdfOf/vlhn4X7ctOH6jlpPu5HX/97570O6PRl8V7icv0//
vqjVzasl0kmcoSmjcSE25JWcdPU2sH8fpu3l//e1v2/8fU0e4p2S6kmgIIpSGMhLIMDbAHVpag+L
QNeII4EdoHlpRblD2is23J7+hhx1+CWPGnKuOihz6wT5Wvc0pNiQtavvE5WZFbAYAt2Ut/HamMr5
X5eLLZlf+BVpWU5E0GDGavXe1Gg0RlYwbSkltNQYARCMZXQpBYAyioomRr0R6fByd/MauwG842A2
wWBeGgQHsmUw0dOYHuueA3kUNWco8xpM80JKlD+088YmNNXMRQsTXfjZ/Cq6W7vRnLVWKp9FWiF4
jNpiUkx+ZDZpoMk1jRCKJGqrXxdZemzEpQoUFeBrM6HAibGas4A5DLRWR1ESghYpAfW5avHxCEi9
ROVIq8bhqQNXWVO1MrM8PNc4tmvjXkwkhSZc27jhPNA1NMm1LG3cdflEHapWPcRWoBjOjHS0oMTb
9247lAD2jFMWSS0ZefMzDwIHdEQYhI4y1hU007HKpFvPIQT30HDoKmD7m5IVCnRl1rzu/MYsGFTU
QKeR+qglKn49gQgpJDKMokpeKhS/wNMnOu7VVUr+XBkofkt4q00VVWaTAqGOujVtouFjrBi0tplU
Kq8vikXuUM5Em6KF+Xo2Y7cIo23+gB84AM1EoQglh1iJ35olFEgs48gxhgod4ir9sqgAaVKm7WYF
aQ2UGOAPlTRgBopVOpKvJEikDEingGlDkmLF3uJcNPJN3rIuqBB7kxIiUC8YtAbII+uCKC6rZhSM
QIyn92rgigUhAxQomKcB39IHkbPLGGKEI7DIVJFdobSQvRs90aiofSEnpJ2igQMOFdHYqZPoVcJu
nASYAEmQEVKKxxn3KLyhsAqEKCHiM2JolZtLW3gvVaEXTWV+hg42bXrS3aYsXSIxvU4DCCkavVBQ
1qNkaG+NrAAlGIWgHpKKBWS6DdLPyP5e0azpFN16TbYSouZZk2IeMVfap0mFKhvSxBmKrEdNaM+G
oU27rOk/9E0pe5oasCqbenaDjPaw6Wnnm7J2vmlsM4nIcxJ00rIaOe56newVJw0vVdWfRiCciwrF
73XiESz1cMVL8BdWi67cD4l4jPE72k8gadNN+RuBUsh76fCOxRxdoHUT8pQ4fxf1B1vZaTe1EPug
fTwom6q4kq2HCGtvd1zCTw3NfjIRDOTGKAqW56Ix/FHF8aGtmxN8mv4Ib+WYh9I/Zekg0CAi5rGJ
0msAkNRrR02T0kBIR8QZYB5tmuji+tRvGuld18qHEnDEpp6OyiMotj9F9U1bvd1U1mFIDaj0az9i
URVBUelBKKH1p7TdfUKkfUKsXRlRbV9xy91mOkxdFN21TdvdiJcvc1N7l5F9Nzf9dyyUpmbTgyf+
Rg9GUCQUf2oozZs8e2mB9WjXKTmmnCNWPyLTEUL2xtop3kCLwECMTYm+QZJeGIi3NLkSsag3Dqi6
cbAYIfKXQ4yuVdQhxyes+wkRtqsax7u01o5MkeILa+SzWQJe76v5LhXkcQM0N32iszZ1lA3j9l3t
5p1q9sJxTYBpCBtBst509xUE+Bc0RveKqJwaHg0lR9DfUYzI86D8ahP5DYwrdLQtoiJJWh5m+rtT
lJIIJdp60VTltbWkjsrHmqCdoBATVhSiUFQkJ4SEpW8eAsLmJlBJOrjBmC6y4EOERctTgaaDbe9t
gf96WCJ1QpfIijFbLEscPMaDnlenIamV69Ckz6FkNT6bcbaX07seVeJDH9YnrFSUo0w/S988Efpl
pKkDFKvb/BIm42NesE/YfBSKKdmsVm0g6vG9cqPNb6EyP4QE/wULI4Zwc2RIIR3DHhA/8w0iIYb0
s8y6PYl1nZyQ8n5BMZ08j07GkktnSVjZNs1x8oXMiD2pqFE8A1fYCPVZL3rS83Eibrawj0s6gS5g
pN1UAR/rVdM9KKW/OKud0k5WgNMWubPWhJ3VlPSnnGw3z2i7NCptIDOT9OMQjs99Knf7CIYOjYet
RAJ3OGrxYE6yxleN4l+HiX0AsT+EpA4JdJr2nZLgqKnLr30RTV6sanMwjbXuF8a4b7SFo1ZF3Vub
SI+MVvULMX+RRgWMBhJZAjZUkLHHFWGhwrWqCs0NeTNXmxViW7aWQR1lfxLl4STXxSPaOu9z1V/a
oqNGkM3KbhXHk5pgh9ojVkYNerqpVA0vuB4zeFUgyEViF31kuIigl5Q6FyAuggIzGhl+eR5RmZOE
FlNQCEmYQnHY9nL+DP3nggL8SRiRb091yzNW3ARVAvqmbhpOVLDzUkoFJRXKnxJJOcRkPOJ39ROV
Xwp1ZvdUqhKlcsPcJ4jK7IoIWIceDydhsZ4kaMgRds+0TMwSALcrVF26q8fujtINW7tAVVHSSbbW
yPxOVqLNysQSudGpU7VytNdFSppZaWB/PHmLhU8CyaE0AjXpY5CmVU9tzmxYM6KEwatRgTJPxzOs
xzkr/0HctwfG4rNe3zD1Mp0oCUuyG+5fh/GyrlZyXuKLqWF7xm67qDNg1oVsQD4ua3rsm3bGPmAW
wQ3/RBrOTAPani+x8DRp4NEzq2v8MB1/kkUNbxadJRGRcuQETPMcReN31BlhIOwVrd6hDKRDBJwp
A6zVvikI6VFDP8ZtoV61rPuW+jFoZcKNxqQIjhLbG75hQPhhCWNIzjL+MLoOjx2UfzRppN0shRxB
a/YgzecFKbHTUNNCNVPFnySLBqFBkkMa3lcaCW8WIzpZVTFUSeO9Taz9JA/vHDhPuomtYbUpStTB
xDrFrzfUMCvMj0iY9bDNtxqTWN1mK6n2CGAel3zmJmUIvhoFegWFcYhpCvxnvfHa5qShQnsxEFw6
I0xAWX8hYKFCYMZj50lzfVGkXj9lKNJrM0ScDN1t+m9I9y9y9mVWYXpqwwF0UJoFuq5Rcp01FB4m
sdpNhhvLLjmSdpRmofONRXpV9OyC2J6O61b7Am2dc9IEvZlCSJdltpx5obi3lNZjpvMoEYoA1STj
erDE9DnFqXZ16UrFrM8xZEz6pkAmoDyXapdSAe+p1eno2udRd0jHsXnpgC36Nf111B2edL2lfKHW
PLKcgG4U6dI3UklpuMUZKsmrW58OpMOITbowuvbJIMt71bIeu0ZMdkPabXEierqz0Y3PpKZ10EHD
Bg7My8JEjTDPtI/FAu4WY4gxQTKmaCl9tGpzKSrFAgG1og/P4tGzxSN5ZHA1Xd0wuYSkAuYi+rz4
at9q8LEJIwR2phy3lwmhd4JL9aMi9vVQmv0t2pKe/SY+ZkxtjELezrBYpLUcsY0pTPCQdi1SRtI+
HAuUNasCvhvbZImEJSAauLJh96yIuXnGvcstK7lCpX+jIQD4LCVNOuKJ9yCKo7STEYfYkU8r07pF
BUDXM4ymUG4GzgggjIT6IGVtdh0SpFbjgeY6QoztrqqMBPz8omCzkAVSMSLE1iTIXGrzXp+gH5kG
0tEmagiHPB9jzquMmtRm/yitCuFJgGHNAvV7iV5MbQRvmpVwxyrpLXrD3gxlPYJ6V98MkTuLckoz
lZx5shg+LEa28QVon4Rajl8AdRFdlaRHXMYrKtXU/NSoWL25M2HKK2hBqMjqAgNMA8zkyl3cV0d4
jL/NYiQHa60SKifdB/Yl+1UoO0oO+eSvlXQIW5DbltGVh5YyWhlxs6IZYSfIw+1W9mdxJTHUMK2b
TBEY2QI2Q0hFza/K7k0QcPNQ5NEiZknbfbsARyeLoOSUgPrv1/6ARiP564Mgj9HZFNOLrGLGR7qr
cHZ+r23XOGp3HHVkNTWTXuMgPFWlsQ9LEgVjoKsphhzfeU8XvTQeSIbcMlO+pyxGpT5L0KDG2oy2
wwp+q38bw/mFsoNG+mSyy2ndrjLaBgKFVZ/CAcOMVc73Gcn9wahb9pYGkxY6/UIrhkHWZCg15zxO
KM2BsCIm3E+42SyGOB4wNQM4Gf0Pe+eV5baSZdGp9ARQCx6IXya9S59S6gcr5eBdIGACo+8Nqrr1
SrX61QT6B4tkUhQJE4i495x96Bn2TJ2rAmWo5eA+scbyEJTKeXDH4TBQHhniKL0k2kDaLtr2yvnJ
cJqRlJ55JmNnSNgfyRnfbZwFp9BKP08pt1Uz4WrkbOGCZgqLfWiqttKqtx2y185iGNV+7K+a2A15
g3yvnRGioJZfzJH8Qy9NuUSbhtLf/NlKzdcko1U4D7TlQzHC/yxo9UdaEzxStV+SlAxc2Jg0KdGa
dw3y/6Sl+5EkC42yzK9T6jwDwwKrKnRA32NehV/HGPm1ThqkGoYPJM+RxUYmj8Ws3+ZZYyETFID7
urxWXfc6J9XeKOL4ufA+dcPwbcoEItqEpWRDmWPN121WNrVbgk2PHejKtUZBYtUTeoXwOIT5JZFn
gke/yBkkQ+mIUwBtYCU8H79CNjx1ZIg85ub4wxmxkYQerhBSrb1VF+T5s5cWn/3xralr7/tMfk6a
P5aThKcM+neTZ9PSdKYT1AnKrbl7mbghbahG/RxaMeyVoJcHt2bgTj+LHQSlnMoiikb4LR/GTGfB
8sfNoPGeGWj4NhbJ6ZLg5B7sHfoOxvdmSL+lNbhWsJBUddsHaUX9uUJLOXBXDebwu+hMa+MvaJBU
zW8ffWhNV7M3NoJAQCrnZr1rQam1NomQcDotOZAIVrKmGdW2YgS/663pPAyxc7Bjhwl/cpnLmrCa
IaB1QS7fBF0DmrvGdtADjkj9Q2kvNZfFmDhKihhaNRTE+3adjDBNE7u5x+NL66Ll2k1a93MlxA+H
vKVt1nfECHHEwfo3Oz37905BThkRKls4uHuyYi5dE2KlcclW6HtyZlki62xyIYEIfFscdS4fl2hf
wuvvfPKS6XEmNgM2VgEj1yS1i+Z7SptSqfKnF40xCnk8qBIBMyNNJMwPo0ROZMWz3uiCPnJKM84g
UkB08mtl4YKKwq3u2vog3Zrh1WUpFw0JhPTu8zTM833hQTPHaUwsTrGD+UEA4gxUyTCYMXfU0gWf
YRTdo8plQtIiIWU3etn/g97+A+jNdiyfNPL/G/R27X8MH//1Xsv8r6i3f/6zf6LeAusfoWfZYQC4
LRB++JecwED8I/BNIG+uICb0Fwjuf3ICvX+YhKKBYPMDi3DwgHDif9LeyAlkcuN4giVU6IklePCP
XMC/zQn8M1499Hxnobw5nkl0qO//kUBuDX47mGZcH7QZF/cD9OanyK4x99C76RnTmBrPFA8pQsXR
T88nVGQuKP38Zbc9/ELL/Uta4R9Zhe7yLUJhmewm9oUV/hGYOnQUDdrQqg4VAeG4GKLnQZSXedDW
1ZupwutSXiSVmOXC82PLoDGvfmpQnTsAQdyhbCJt/v4r2Qvk7l8geEzyTNe2AzNwbeGEf+wYaTh2
0IQ0eW04+6u8MNTa7GcLKkHwvVSZ+VBM/b6tO7VznPgrMPcaBY0PBzKkoOJhwqG4vumrsd85Hq2q
vICRE4iZfqOJ+SAwyTdsnBaNQq3iTQg7GL0Gvtux24+2FR2NePpPsbRLmPMfv8gzA842SIFBSGol
f/9L2HxrmN0ErqE6mGI2T04wkTuR1GQBMwV0GuHu7UimSD4ne281KP5KNPsOyUmqOYdT9ZLWgY3X
I/wU2abY/P3etmAe/tt340R3XJ8oxBB8yL9+N8jFmRzDoDyoeHyKRn/NHLY41JSndvFSpu0EOCPt
tO+e6OGxesCv7bGFwUNSOEEH831p3Mem/o/f699OTHjopsm3cmEvcqD+CMjOTGNq7E6KvZsfWkWl
2oF+ducZKCwbqzorpPw6UWIzW1W2s2Pu2OVYLwkw+HC92bqU6OP/fld5y2H6l8MYeKbDWtITJIgK
O1y+8l8Oo+4swDPRNNADscatl0XGCWrGxrTBO4silc/U7nPbiR8hdGcvsFQ22iO5hRCbFNndgDIq
aqZr5dZwoAYDlxIxBVjg4kNVz+YnScZaMETyQllxWeMRvOjl7gvEYutMaQkkpLutrExerOk+C1mO
TUaNzKKxZ9jxxkaHE325SH+l8I2KwxDTtqvrs9st+pimO3hO/Z4oZa+mjoimIgMrYHRXZ8SUXddS
X4kmDLX+mWbMHMwExcwUEB4dsHaGOjVNGzLrKE4KisEjjPa1tsOXv9+9NjzNf9/BlsXrXPcm0anu
Hzu4Klm8ZKXq9zbOKN8u66sTR6eWGcXJzhx5AMtLvaFljj9F05UAGByKeVU9ZEn1YPSLkk2xDqos
AwXQIH/IMtBb3bKDdP99TGp+u26jUx7NsK+i4FvTZumORYZg/9K59V24cYHRvEcACZIkxGo02d2u
juzgONruQx7aL4JkkUPSBebVkGxuj3IRI9b3+4dB+KQuJ2CWOgOa021TJOJqRWF9GGsrYn5Sn1gl
PXEY+2uhJqTqyrNeBpeibRLdTzANF/SJRa98tl5mUNB5JxMchg0rEG0aG04exN8YFe2axY4qWaeZ
CzvKAn3h1ZRxSJWoDk2VYSye84sSTU5gwVfd27jeJgugU5GYmAB6sFVOsDb9Hi+hgyzFtGW+T3Tn
Av2P1xkVzVqdoRKKq2qL9GKlECiWjkOZfYLG2O+5teFesGZ9quRgXREu24bWV7LpH0KvxWDVQAG3
7Eqcx6SVB8JCA1qiE76wurEO3NhJcjfLYTW6uj5ZxJlRaEs7CrqCJvysj0aCNqgrmm1R9shKu2hh
kb+GTR0eb8fILxJMS4ljrYOxU1vHMd+9RFi03unRTiPw0EzVB+ah17hR1SYwiuDMXRVYV5A+Boo2
iSqdc2Ll6WNkDOmjmYHlJxDg6si63RlAF597yuuMzIj0mW1vLRYcZ48i1rUNK30dSSJYQ/KeVn2h
z3aQBXhv3PZR+CC5a0eau75RX1IVEyMxWRXqvh7zUACBJPeI2w3C8c7R3OUzuimbcHCxbk5FdnaX
TadNBztccs3nINoKSyUL0phhNpyespHyt+FZcKjMJN5mg4s6sQfSUvmyOAywrR7qKjUfiFxYpWmW
HoCTfbB+0Q99aUwPgyrfyNY5zb2iCmtNzpMLwes+HV3mGzxzXPOlmid2slWDVNF4AppOHL1iPvSx
CO5vG1IqUjqAmEpuT4krCn/9Iff4HWpAsnl7Lcko4DFCTbvSrufz7c2OAEXuhRXdyzINqTZTS6d5
ET/KZVOUc3jgIsGyujzVLYOpdJLpQn91d3vJNYmAYeV87BzYcEQoJjvbzuPnvEogRuYuyCvbNZ5u
GzPzjkmhKd0s70hCs99jn14y4C4BbbOH20Yt/QTt6m+3ZyUlyys/jy69xdjcIXgb0htUlA1wtfdw
DiripHCNdDQJWYdkJqofBYq3KAEmTG3zIArsSd4k1HNcBRtusNAqGvBqvSPeWFxDrBm78dmpB6xK
8RvNpmCfeIHe9x4WuNqHsqr6hvKkWLozXQ5bbkZHOkVt8x62A33X72NKErTSnMQmTmm38N4sD61W
WJeEMrloV/rWDdatPX0r6l48wH0oAvtLWDoDNho36vVb76uT6/e7IEnk3s8WUHuMQEZRr4mEt856
aqdFlB0mrgugLe7KIzL64BXeokNW3oawk3MvQYykAVk9OUkTyBhnqgzhskRsR70rSFfekhGD+Zmk
04PZpD9thrataEa6i6oHHDsyTkgbrTqttNqAK+rQPpVT9JgUmIedPtm6DL77Eh9eJfvwWhs4qQyM
KZ05lDuzyehFavs1U76GrNG1D35SkTU5vkST4dOGoqY5eUl0FBaiKiJvEqjk8aVIqG3f9mbhzsZh
ruTK8mi0NDlGjzT75PW9ejCVv87aBl/FMj7NRei8aM5l2X0OTaN55E51LZ15RGgqlvio6Tnwx3TX
e6eJdQj4O15l6u5vpINJbBynL27nzmiUu2tvYwDsRwYJ0sjXFA5Jvm7GEuDqvE/CsN1bDrGwfMB7
XMzPfhy75Hd1YlNVTk2GKx7AaRTIbFMDqwppCh3K2oQSPMfvIQRkfKJt8hA0M559Il03rc7pKyTB
nrxbuUKxdNczFQaMtbhJQroU/DS9nUtytaY0rpFwV4QKGdZX06gk81Wc5BlunbHq6xNFIYwRqUrO
k2PhagtHfLuYD6r5avXDqUIM8Gme8eiW7ppEbo0ct8j3Ttpc5x7xAguyYhe0Vbp1jeRIdOA2yQcI
m9Q1wil6IQrqLs5N7zkHC+328Dw5HY23uI8RM0/1TvRDsNZePD+E7SMJAVQdu5Rs8GZq+O/teeFM
cWMd5lM4yfyQ6Gm5EVjFvVmG/lEU8yXNsD1FyXjI29I7NmHJDDzmzqobrIDJMg8oqXgoTx792PWO
czdQvYrpFH0zw5qm2thke6dvLm1h11dTgCp1CBiMnM9Majz0TfIHQUWoyU3fORhK3Fu9g5xLzxJt
Z4nOt8gQJwTO9OS7s3WqAnfhKyqARnaOCEFNEtVpBCO58t2Pugub9zRI3gaq0JjQJenBLn3lvihB
EhAzcHDp4Rz76Ch92ezCrgC2mg4Iv1r/CjMnQJCwqrpao6Qs91XuP1hZSWcN53cDcaAVDUG/QQ2n
JsOLHAaRPNy+vKHi7rEhwA6Is0EuR5rSacD1qWjuXyiG7Oa4BD8jXugmSIaBIT04NEZXzJaTvZdm
7y2Vy4vCOujyy7Qh1T2ATUQyRPicpoR8Z5GRr1QzR237AbKV094XcpCgNbcdaqBDPTRkKE0/pFfV
l7EOKbhG8mczQwkZKVUfMq+5K+f2YJEDtQ2JzNgXtIqP3NToynHwKMp0dO3iCtxJHgTrrmMo7KPp
kz00zl2i+Ql5iq03N2qDZjFn0/IZKsL6V1VWu+MMOjg9HRIx03RzlxaCQ68tXkINplhx74mF2I6F
D9uxBdXcGOdiUMWa1Hr8IV2w4TRBYkl1LvN/EFw0PyywiTQIDrYS4U5mGHkIaz72TW8jMySePaVW
AR43Y6k1FC/9uO4NtAxxI9sT6omgTpwX2VurEOxIOfX1p2jGWaBS8WL3ESwTwJP92GJwqdoFMFVJ
lPVh9tpr86ckJHoV6SB7kn3Jl9POxzAYM103GgKWoSAeGQM4GjU0pyLl/yk8Ll3VgyWyVHb16Rq/
DE6Z7Y1kor+wPIVJPp25s7CLh/CUKO5Rg5dPz31ZHnJDbIaWTlZYJbDNfY9iuPajC9NU6Kt2Xn62
kujBGLPhhxN0B2oPl1A2ENZc1KOyrPwTkH3vJLq+x3JsHyeWcbdX0nH0T8RzQRqdnXyTFWkjOeN4
b3P7V31zkoPATl1CJiyqdDzLPsaIbSI1qko1nnyg3FBfWCa5Eo4HbdrvwrILdDCNSc4NzD4WZKch
TuPz7dFtEyQDoD0z6Inlqg2EpKZrnBbwa2sPiOeXf9Gl+XFqlQGRSvwk4yhdDyaCZS9zjr7h2782
FUG7YKzIbU8HqFAByy+N7RGDtllD5pvTd7OFKmGYNEGN+tFtia/z/QcDYhwI9ubJLGwP+nKIKJo0
jafba703EdtMJ3jXNaBxlQnJY9aJfKrzBFyYah9uzyLLJuAjHDCVL3+M914F7o/TGIaAX6YbP/Sa
DaeM85hDzH7U+eL9LPDuJjNMW0m15dA6qEUmfykyj+rcm3H7jHgSMazzFFgh5Bjdllhn+TpSWu05
FPmrFY0BlESg3y4NT9ds4q0ZJ9aTyi3zKfFpMnV8wUgJd1uPJiswO95QmhohdyyXD507uwn2LDdq
Qs3iCg0tpFTPMO6tTphHPZvmcSQ9kG7+8jxoXFQyKDvXIe2sjAXSydDk7Nlloe86imhH14ifnB65
6uxM4alJiAMYFifDOM1wRtgQKEq/9vfzRBMUEsbAkm32M7dM7f9IrU7j3dr7QZvQJvUei6YfjgEX
0Yl5OZ0PlDNl2Yg1/yI7oYTE59eRARqho7FT77OBxpFpmIkyfx4PpDOBokzDYtPH5Zku82dZ+18j
acYno5B7U2Twesr0jH4OyLqOH2kNXsWcXhHt3fnKfmGGt8+snl4LX1VbLp9dIheER3xW3AVCbzRg
lE9f2gI/X2tnnwyIVuR5OfQK0xd/YUBL54DiajtEvnuHYnXJGBTfvNn9COZgP4YDialkLQ3ze2n6
aOgIAL+LX5ImwmML2HpX0cBeJSGI6LHTMHBHku3VI5OTT3R56kOBYEfTfzJtwm7bvW1lh7g42DJ5
yCs/2ikcx4hE4XxVyJGjscYsquOz4erDiPi9IzbI7MyPun9inh9tUOCg8JuY1VjkDB0yJwJlNUz7
wUX1XQwG8CKfa6olmzU1a3lnhv0P1whgOHv5x5TPYKCD8JNd++qwJCtEzNDDuICyi9JLD8U6o6Z0
DJbh8rYpcaPJxMfCK350M7+TXgZtFf9ghQpGvOs9+ulEd0Lm4CuAnxkVEuPQNbdIJrH5Oogum8ze
Z77xZDhJt63bIcC8WnydRM8kfinv0Idu8/DNJL97E/mIE9tuEmvCeARiUxrxdZrLFbdOmPwsh+rS
+hmxq5sxqvCccd82LCYCKm8/8ncnQ2TTmGWLk3sq6buARGtm9Z2B455hCMSQY5PjYNCbqsag3Ttl
/XP0MGZEpCltrUl4b7HvXEXrHWqIwlRAAchUpJGxvkqcV180n2WfFse0YQnsClIUEjFmZ7vtTl3b
BI95sMy+Kgl5uW4+cUguNLfeZEuQZCrbD79XkFh84pM75CZ3/gA6M00IXfYYQ1i05yc3sBDkFw4F
s8BJrgaYRJXa8qpy0us6ZbwNDD9Vyqo900NIagW3rzBq5Nq2HCwVMkr2qoBvPJtPYr72TYqwmDRW
guqoGEqgbH1Oo9sPAhblvo0xn0iSOirPQ9HYLJZeTUuZZ3MkMoBTuGMt1LITbbkIKCQZHW5B8JRs
MUCaw0F46ktF4YhOdnes7SnZMu4xfnnm0t7CRkyBujKgX2SHwdXmR2OOcBjiAMhYIfQ+M6svLXMp
sobCRxOk3hxh08o9oFehlYAaH4S3zccB8cTLSFF5b6RYAahSt6Av0+cAcTIx7eGZozbcZR71pMgU
AYRrSspZXcK8nv2Tm3P1H4IJ8Zc1BAqdJveN2LBfhfacAxMF2FBLXmbHty/cDGvKGL3WWbWtG/0W
EDACZAidmKl7rMSJhP+TksFtjfmjZQjGrYm4P3QoHmJrvC7YA7ouIrGRc3rlxO39UHfX3MA2mWT8
nUZduUrJsWRZ1O7HDtdDVEUYtlN0olAPjJrosvh/3Q1+SUJ3FMyvt3h3j9I1QEcvbOiyp+Rad6iL
U9V8AQCN7tJ8qXEToxJ10V4suVxNWdjkOLCmbAj+KkjemouvROiGx5k5IAhY2wuPt+cVtJspSZOD
vzCHmyXXXC6b29Pbhm46hKT/88/REqX2+91jILqtHpPn0CYLmUyIdvDfg7ztMYfQPt/4BiI6XeX7
AdXUXi5voDJ1nOtFy+eBahISwllCivdtM2Ta2urvCWtwTBoTk7VzVPTpoTCQxvn3fUO3Bub8Y4XM
ETp4SAqIU9yRovuhS4JbDacDxYfS4Djb910pelaaRrgJcolC0Cd1JY6z+SlqUSiQMF5uUbI8wqDp
ovIZ4e+rNENkJwu12VxIzlMsVpOUiMmQq+LTEqQD9ZK2ihhCrDll/SIiXb/MAY4blIHpMB4MeNBH
5Mj6mugUaGyA5iGvG3KKC4tdU2BGScx9rIyGA9dTydBgCN3IoKKtQAgak0FekWNDPo/dZ8QlVdPk
QGzn7xxsVIIDliN3xEQf2nDI00Z/trGWXMcEuUwh/IaFIuF1OFA92dWsAMGnDnVIWbegstIXcX3v
Zd0lRLl4Ikh+JziTEfbBxRrqlALRRBIdWgs7nPPPPmGrp6ii2BClHcJN+mXnvKiujlUbb40Ix23A
HOFQqHh4FIYAnunNCsR6sgtmtRtmhY05SICGmlG1j5Kkequr6FRVmfFBdnFz54bWcJ3KpLhyi2ah
JAj9YTL+ETfUeIgsr4PJfUdz++hHafCjTMb1oBawqOHfF5EznKs4AwRr6n3rdv7XsnJwQinydgKT
Qjopn09ioqEzQLS/Y0EdkM6zqGQNclSDEntYHwlyziqGDu0UDvcW1VGag0fRgJQw22lHiaM7dtWS
PpH0/jVu44J6YG2tDYQ250AaMeIcAewuLX46bbdnQQnjGLwujGngE9ZAurHj414h3rsohUaZjXvX
qZNnqSJiknkWtLTj+lIFV0WPFwz+bOyl26uNqyvSSCR0oJ5VcCzhCGXhUO9cE+FYpJENMDN/nOCC
EFd9ySQuU9Pwv8mw0wePhBKlrj1IlGkyVqkH5qZxGnaMsNwDdH1jK5shuIwSr35WpWdrCUUOzOlE
d7I+MGYSr5EBcyr9jxwfR+ICnamp+D5kZodvO+EmZeGHbv3+qe+4GXcxFt8pnL93LWYzN3IJ8aG4
CsgsqbbIzTBcIhPICJleBWh2Lk6YI5MnYM83oISMpFvs+16/Jwkhu9MoreutLCU8Z0fbyH+yzI+W
mPdthYR6N6jwM+LpBoZH4hyLdCZuuAEAZducY5Ok6xnPb6luq72tx2eOlj6Q6cQaKB/mLTFH0AVC
8vNE0Ns7FGzz1uIEY4jAXJwJ5GVUh7ua9yeO/CQUVriBNlKrzf40FOpMmdM7T9Z70Jf3ldfJx2RG
41L5sboYJZZgl1uaHLtp5+l3LcarqIR5jgnQ9Ni9BM5Wn4s5HFFs+Zh+M/9a6fFTXBn1Q99GSOh7
rsDRz6EN0LIhhOheNAUqSuyS+Rx39zOl7TigY+OOPeyAuk1OKu2fZj+nku59b50lgdEGVxEbTLYz
l5wRp1pW6orKJOYONZRAZJxgEWcCXxvVN3PUCdknHqbGATrCsCd7Egh0PfUXIr3xFMZU0oz5Mrah
t3O0dNaovtH3L5WDrkQZGinyuEUMUjwYq8OQD/COw9ba65zd4bruNS1DJKuvmkHZi9S9tgd51EP+
HE92es10A89JWWu/dc0NqnR8G8kiOzfAD7CKFLbt7w033SaahWdCQW/se6KxO5b/lIqbT4z2zMLN
bDs7WK3VfNBpesQOlV59g14zk6SOhEWSgu7TmJkQUeTTQ9IxHDpSGedMGnyoHT+MHsWASc6X0MVX
33d9vrVYhADImTgvZvYfE1v/lCBsPvW1eB0nAdvNltGdJcHWBK5eM/DwjxoFnSDqxUBHJbNRT2Y/
Bqfwt0RSGseqfyJSuf88aPNzr7jDBtVc7RKLQ+wWrrVrJPD5GM4DQqt4o0taY1bmO7s6GHCao8IE
vkEPuGHilymXHCuAVGKq31wrS85eZ7eIZW2xKZrIudMlcROeNvLHkI8Ai4D923ayCMvPjtiVu2GC
0c/6/9SpBFqd0P6pZs4YKQpH+WCrHSvc9uIZZn+ciNSsvNq6pIn/ZpZuv2eseqNVYVA8r2HkTsvU
wpI0fO2wo75kc/bZYQMcRI8uFtwx3XB3WMiZMbxEFYE74tZ7dNEaHxuXRA43JVuACcXZWTapzYgs
455YZGaEjYlGHC8XEbA+zeYmtV7GslDY4o10bbQnKqnlKXYqCyKn8bOIwAV1fdS8OG5ImBCsEC98
Nz3tvXSG9F9miv5qzN9Tc1AXbHzy7PXRPhhRyVpzFoGb4AYgWCcq3XhX3Kr085AdriMKZ6eycBF8
x0V4R3QQnnmrrUh7I5WwKqeLkTHlS0zXWRee309Y/9IfPlLmbZ8QME4SfHgQ6o0IcjoHVhbd+eRn
oJTmxk651eYhhFzCGXJUYxEli5XfMWDwBadj1dEVQLllbachpugXZBDibCMeDhl1ITm2kdw3fYcy
ePCmVY2WAlkj95fZjiD5u6oZr4kXWtusoBE/VOrVdtJxX40RSV5jRYupqJzxsihXBUNy3gX3spXd
PdL57v427BRcwehQ8n1A5J6umau3KqyuwdKmdieru3jTvR17yT7MGOGzClGP1lZ+nyyPgtT4kS+R
eZUa/f1YWPRGBUYnWfBaVF38eujOZD/uQqaxJ+lPHgTXvDgkWclKAaR6JQNWoIA/iFDkNuma5sZw
gSLMVexfRjVl+7E0LzneWNFV5Umgbj1geYR5FjUkmQvsNZqxGSvd/JEETswKuRTPOL8ulZLme+TM
FYI+v9qYs/XQdyz8y7Jv0KDk8GzTttq5sjaOjVl8GS07WeejAF7sYXL33eBNkG7EfP8YmE78IpV1
Skl9PMVeb6+TLOhXiHy+aTTgOx3BlDUS+5TQN3qfTMjfPmRiyZT0ajVxBBpkiZP2ho1LAeU4MNWz
gtr6mo8kXqcl3QMmoRiHqIT2hqS3aVPZ2Q0OBP6y7cRLBg5VJOpuZO5K4iT1hKG0j5Yl23v0//eU
6Dd5bjcf02D+8OL+m1dD5YtEp18aytOUFl4wFKVkTFJcup0PtzMjMpudy5Rj06iiXttlGR2KGJoD
JzdnfJe/upKQlpByxo6oN/lYsTLViR0t0VNEMFIqow/1ZUigwlncN1Y04+U5zqwXGuAQeyr6OQNr
ty2VLZZ9tDvxzHdPQ166gJ2pVGQTEupB1tNbJbwfRoelISsKCNWzsl/nnllrNdvkLyyDMHmDIeMc
czpvUt9GZCmXUnbmTg9tvdYVnU2Z2cauNwLvMnfBW1LX6qUij/SSOPZb3j769P+fEVumL0JaVKgr
EMlJJpAJCCzJ7tg0uJyWh7fnzpJCc3s0ayGPt6eJdpFZpangXqe4JaSZODiuAGCR90V7vG2IJfpk
SRjdExIMd/HI90FD595cgqt/Pcxpax9GfaHYXB9vG29ZqYll2XV7ZPYpd49aUQDnks9WWeiATvEo
JlMuCRDP/3pckaq6iqVDGp1tFGAhovJYIYn/tRGLfXHltydLtSamqP57rsoWTIvmA0Y9V0dltNXx
9sjKa58x3P+U3XzVw2Lz/vVwWh6mi+W6DRiNks4r1/SVm6PFTWtxq5HGvTz9vfECkBhtTq829Yjo
uX3A7QN/fdT/viZdsZ6DuN4jQpYzCMsi2uA6ebu9Lb+9dvuARZFOTsnyFf74wLxBnIWY8a2lRnrE
a8WBMLKkPf56vrwYkwRHrVminRngHYcFtk5slzAMlj1+e/T7aZQYTFRjojGXd/x+/bb7/3jt99Pf
73No8+RAWv7nk4sYhT79wZ6pPQcw+X0Ub88No+FIpF185OQ3aVwCrolc6R6LMfGdO+WVCDJEvhvH
UFA6fL69wXC/CrtrDlMwYdMTGPR/fW4wV5wdt/8iqoeKzjB/uT2yEtIqzUx9+/3S7fVwedvtEc6K
bkd03eH3x91e//WZ9UThz23Qz5ULoIAKnjpmC6Xg9ui2uf2hT1mBF3kPTqR5xo6kD6qBSqwHv9iI
xfRftGV3ZF60Qp5dHG6HObmdbr8PK0zoYbmoblfSLRf+thkwLB1dX2O3QNa9QaQ8HfFrEblDeZ6i
Hk9/b26vlcnMyhBkRJZjl1xhIao3tx8SZ1wkt40OJFkXuVxMe2H1KjLU1oteoPBoIKNzAQmIrimB
ZQRaNUDtvdIp5T5h6k1YBjvCjlFshS9G2MsV7eZdVlYTt2h8hm37vUyTVxLKnpycEuw4bTSt/NUN
IjDHIO3g+TFBs6F0ssS3MLJoVnhI6YdXlO33pZ2FW1vn30PBeodG+Ktf8x+WoJbanmvaqOpPoXYO
Q9W5d1WUxLvOcS4upxswAIR6cYv6yJve7Na7J1M4PsduvE3mpdicRuco93F48AVXJAnr7iu1OHrl
NEZXCMDyhrB1ZpaEAQOw6xTRNBHVf926VDex7mIBQdSCuzjynUvkunLl9Jdp6Q33eH06P7s3A3Fy
dRfdUa0bVEuPlGhWr+s/uYV8oGK266NXy4ytdaLDb40HQ70E1KfEoYvzb4zWa5qA/J443WVGiF6r
1d/mme69W3K4acyGGkgb2Xev9hh8GEBcupKcrEB9CxV9FpAExsq26BdEHbz7UtPBSWwWC9zGU2gU
iYftK+3BThqRuempAV3wpHxp07Zg6QF42rJx7CK2yOjcDKB0/Ch6SEP6iTEkr6SCsxQ0QXMn1k7h
Avzl8ZqWzGIJHQ6uMsg4oWS8OIeIYi/C56Lw8a2y5zpWYsfIBgYR98BCOp1sm6Sgfy6sd2zYtmCZ
5ZRM8Yk93XZD9Jiqa1VruMYlyErRN3iocKTChRlY0xYdFGSmXzQCwem5jrWLENusprbt6VhRlbTt
9CKk86yVDVfJV0AI5vyJEtWF3w7GRJMyjJgq2xIweTfhZF5lHpCnxq/euDp/WmqtZuqkeLdBqKjx
4MacXJZl76PZpYfhJLt5SBcIn/mVBUTHJWtbcs25na2ZH5JOTIFr2kaq+aSVA+i/Tr+mzYgZKjTX
KCQjCIpByw+2nnTgfY98KPjjscmBV0m1MOPBbGCJBXltVWW0k5O7dxF53Zkod7am0eZYS9X0ahN9
vZ0MA4/d2NoQjuAgybYe9lk8LRQF5b5Mmoy+0axO8+L+DMvSe5krq3ukq05OCcuG20v/zd55JMmN
dNl6Lz1HGQB3qEFPQuuUTIoJLJkkHVrrbb0lvI29D2A9Jovd/bf1vM2qYBHByNAA/N57zndU7K2q
tjce9QwkmjVY3rYup8+mb1pXvP3O0YliwK6SdsGkTOeorMF51rCnM0H39R1zRQSdlv88oC4+ehSJ
q7zM2EEFZKWMOEPkPiCufN5BLYvsQdrZ9BQEBNNU2HO10WfFo/Oz8dD4oWtBr4TJCa7kbDcchjG6
dUX0gRNF97xsGiC0Q60/RfkFs+z0FJXiW+mSEG7Yfv/syIpuv644FU7fSS9sT2bYh/ehgGfRpzts
mCbHqsQ7kCc+7yZa+KiIJQikuOQMZt3O6s7lRACmbFryr51H0QjncTDAMyZTd6+35lOZVW+Bnnr8
E5DQYRTZnY2bkULd6I/EKmPAwje3rnKy2oy0KohUrfa5rMXNoLLrchAHCL9fWe9ATaCNSN9vANGQ
yf7iRC9pEbms/vsK7+LAr6B/RuhBrkgHLcogq/6IMzSbEv1a2q68EsMroUsgVxzQNexsjeyGvgUQ
Rhc7oe0PCEQFxkUa8qHsQH9othq2tKvqVa59FENHxkPjXgZ0V4dpKsNNmgYDrCNAm1XYzGr1NAAa
3XwfE/MJZUXw1NCeD/wm/WD3WJBr78nCbRdY8ccUI/XF98biGmnG46K6KSu6kmGun9QEYs7m6f+1
stiYHQP/EG67qK4cso8d07B180+rxdSZkRc6ojjEhhsf+o6hd5MC6UUz+MFFtPg0pHUFh2HcWbO4
Y7AhcP3rl2D+B7eH67ocUHXcojqDQPGHnN3zg6aNEPQfUg25k9+adyQA5xuth6TFiexzYrI+RxAA
tjbvgpv0gOGagBS1Iu/WdSmIQ6RxeJ7FpvhQ07vOVc8Nw+Uj5ap+m1WgSzfqv3nVs+D6jw/OdXQd
9wQ6fInq/Z+Kd9wMiYhy8jNir4FLYBnuUXX+zRATsvc8kXurI7916IxjZ4/BnrIp/jyJg0FmddiP
hLxI7xU3tuEGX21Tf8lp5tD8sb4jULFmmxdLYLoxZP/Bd07DcDr9N6//P5gb+NQ9ExeB69m8jUVw
/g/FfoRnxrChBquMpbvUAAs3NW/CIt0cQfURVUYGfKHudlPifMJCyuFBXqMG1BAuYLzIpnvp3a9W
HFWHyXY/eXMHpIyKz+x599FQFPuhyGG5pwF020jeZJO06+VN/K8J7Hksvv/7v72yyss2WFSr8K35
h5tLWv/aBHZXfVf/9/9k/8nf/O0AMwz7L2nP9hHbtZFwzn6C/nvd/Pu/aeh//7JsXCWObtg2eyX7
4/93gNl/mTb/5gmBB8miNfLuADP+8jxPOg7GMEnou+79jxxgP/ef3/YvHQAKL8EyOW8J8FbmH1an
uKaf1LdeeJ/5X1xAbKcM7gRkk4lTYD8exkTt/Lx9CUTpnybPbdayij+4Q/hN4feFvENW/VKNvG9+
1iuRuAycUME7ivulblg2lYhBQeR4oZeCwpq5bUNTAFEi3jNRrXlaNrnD2muaNVsNHiWMFOXRhle0
bQLBWgdp0t4eJhrZnA93ddz126JO40MroOAL+RYlmn9ftkkDftp7yVxqhQnipe0797a3qVSPEr0s
wwfc1Ue/kWieXPdC5+9qtXF1pP78GrLyxn2unWG+2KtS67Ndabis6Kd5FlnN5fhyqZ3nk7Y5vJAT
rTZljr+0y4o9IuVb3OnxWQsAmHZ1/c0f/Dc9YAY1JO4ISTynnkzt/iTdAQJyB1kOXgPemh492bzx
OlB7InntU1WdS1+xXJLIbhTvRot+9h7ey9elFbFUt1Qyz0MM4mgpC+nLzYFd9BpLpc7xVDebqWWZ
lXUG3AHaD8t78DjyHoj9JrzKVRPCW96czrOttIpgr64HDgl257kX0SUKyCcaR5jLY47TDb+GQ051
APBYN+9CWQFIIJRobpUaqKJXuiIdNl2aph0q8RV+w3rTaySJM7U4hY19VD4FLT08cpeNJgeZ3dos
R3uHaeckEOzhZudLpsZKMbPrDgd54f3+0f/xTbx/O0hXJMTB9oeQUB8hpB8MryKn3h0IA22y9rRs
hkFSp+TWdx3YCcHJfX1SNpzxtpwFuPPOsFx63wxaUJ/MJAdNO8JY5elPy2Z5Q39cDYVZnqrJl3A/
DWo2rcCuu9TLPy9Og3nf00xZh4b5eek/TUNVnJZL71eN+bbJqeTBBcKzfNMoPv5uPy1Xl83yY1gu
TSM5YmjxOxIF6CwsO+NvPYflxuXXAS3vk0hDsa3nH/Hy0b1v3m8TgaMf4+hn+wkSHljBpTEl5txl
Y94sjamEqhWNSE/86oL9+7VZ2gfLfp6GFc2yem44La0nJIzFiaYYKdtLj+q367QX7LF5kHXdT1t3
bpcFskULVyWEBjAJabpcbkLNHUDXN9NJuMZ0orM+nZary8b0yKyTKIhpAX6OjPRgGP4eVkh8oC8C
zAzT/AqDHTSKYYybk0trCwZuRvHIzPZc9f5HNx+2bW7qGzAs5LEL9PcuOoW+MV0ae/OLktuG/t9J
nxs0yw3G/JEvG/Hr0nIV8rSBZR1yqkODaZz/wPRrc58CSOIEgUwkM45xo/KznYLW1HRNAdFlJBEg
JjzpVE4wN3tGjXL4FKaVB1czCE5y+sAnS1dCSSzovmDTBV7LWK/kqB1Yn4q6UefKkZAqMNIuL7Gc
v+0gxRQxYG+boSqoHOY3Qz8nLT85ulcex760mf1CRRzHZmKP1lFOTA+1V85hv7LYtl19i6bha1MB
YxMzHRaaUqhoxcxnOgJn/G+hZyRHqIzE3KbNBnfpU+KCbFFx+6LL8oBoQaAg8F7TwgCQ3acP3q5F
f3IKU5jiaUh+U8k9yrA5KISW6Iux4tdjci1cJ9u7w/CZEPuNMcSflcxp7oIn2tQpnIcBGUVizj+F
YbgTFRATo2W4MNIiyo3UhBHe3kIzV7s8cmO6oS1M3C6s9xgcoLUrmIYVnIoN2py7OMguScE6k50o
vEgALxPOGUul1za3sKuBUAstbTMwmj9Sv1+NcnhygxraiTVHRKeOB5OnNUkZ4/xmucOhtPrzNI/b
CzePVszpaAzG48tQEcA4RloF3if7FgsSnJlOvmm6kqepMJytcAG/DnU9IVt58F1gxkxuPoQTkTtF
NBLb5zZHNfbdLhxg4RQJ0dc2JCohIoHXz0qPWUxWDlpy/BwBcuQU9CUQmNpCiRKZsjmNOEy0OX8O
8yoM3qEu94xe07WofSbmIBsAtd3lQNUA4QNSEpKkiQrnMMPMaN1ZrK5a0ZKQG7lkDAKIXVdSCBxx
rVi7afwdzY6+V974TO2A1N7unxMpzO0ktF2Ti1mW2IidPtM5bHKekEVjv4z8YlcWPOhYJ/fNhJqE
L55ojizWbsMIK1iob8GY2Dc30aDT+UVLY5bkkAL2UuxEBgEV4HkihL/9xMRXTIjx7Ubdj0lxppDE
gQh5SNMqDE42QkCFlg79R2etFi15H1XErEo6YgoatuO2xtUtLLJ5jVkvyjrpa2JjzZkMXlcoIDSZ
QW+uXVd8JG09aM+5pxerKTNpUXUbXQ+/xYqQgj4lUjVwtGvLRN8Yy3HdcT4/NAM7UJcFn+uU1EB9
QrHcFaVx1LK5EZN4WzNm4sqL+cZ8myAyEw+8IehQTN+MTNw7KYm0hXONEz5TW8+/NF6NwhP8xOBh
X+Aw5bDfxvTkTkGkbr0I3IOZOAcWl8Y6iNk7gyBwQCq3lzo1rA84/jSiDH1y8pSGZqP4EI/RsbW0
U1sNJPtJfMMJHSkzispNH/QECMngJbe9t8QkRK2ee4aubmk3CFttmkd7Z0S8mxhAioNeT7YW0yW9
Hdt7bwJRj9iQzlvXv6lshtDSNwIyAPa5OSLT/tgj3t0Umvw82JxoHA8CwPCBif20GTT5I64c6yGr
nqsxALVFu8BRTXysYnvcsC6FsJgT4CEjnxwUQrF9C3VG4R4qzRzuzdh74oXeh6FCHqf15TXC9BSO
6lin9vdoFJ+mQuGILPWL0H13K/UOtTvyzDCQt5buyK6zIaM3DAERqevaNfX7GgFpeNZF+QOPaAwE
RA92oHBQQQN7XwmI2BONQ3oaztfB8u8iDQHdoJfXEN7ilpLbXg+xccHqfIMnGQKGjR9MJ36sdML3
6q55JhVB1MFd0oTVOYBgUzm0EpVFglgfdyQHGDNwPwbuXrlkM3DoJ5zABZRTFhWWnqH+2DPQ2hR3
YR6Pa9smOwnTIXLyOtkL+CJX1xKvlvUFcrJ/rvwyW1lBz6mIvb7BMsWpNr7vHZYyuiTqzGDlndVf
uxaalzNprxMwpqDNPgUqZCU+SdpEsNIMBy22SzYs40TqB0lUS9C3h7bQz9oQz4BRlKOxVn6DVdMc
+SASumF3Bc56r9Cq+4mJBqKMwImsa0JWBwoQTkfaDGePcdn3+TDS31XeqRuYVoiC/FHO2GgECSph
8n7jXArxsL2vXESQhh9qjMTAz2TjtO5n6leqh/mBziplDln18YDscx5L4apinGzN65Pl+nIJy0H5
82pfR+t61FiSzeXLsmFtWvy8tFzllJjt+jp7GWTB8jvNInrUENWQ0GcwlFhELRtsw39fer+at4N1
VIgNMA/g5K6NTTmNTwI7Ly5GpGOImsKz0zrupqAZjnSVpUTRkXPidTFhPnZb7QOpPgxZwiBWx9PB
aJkpHyuv0iiqXZsEb8oQNbGzbCat/XsT0b4E/8Uy6EDvfJPOIyBHWhB3ajrQaWA2HEN96AvzxrA6
UtuC8LLAqrOxe40VvV1hpsew72C5zRO9yoB+75jdAe3+SuRkLtlQcE7UGFDBdeYpFrJ6fl7MbOnL
f6NnWW8x5QIhQ2VrHcENtEaPvezXpplX5aZKnbmsu77LXhfhbFpk7tqz0S2phXw+z3MbaY0EZ8/X
vcQfd3HqwCdEx0vWaM6bnS+KedobzUPh5SqCkPTk7+S8su/jhtgEc77IsStg5szCsO33yZBPt7HW
z8wBjSegBi9+EncHziIGe5murqojpF2m8lkqfx0J915LYeGGs386csJvbSDifdnnznmsyZtzCz1b
+U003Nx5Q5fu+5TQEU0w5J40JBVbo6I+moLW6zdJZ2j7wNfRubN8Muy3UI0Evo7oktLQsdbW/BMJ
QvzjY5/ad0Y3HmCQBdsssF/bXFqXsvNP2E/VLfMKStN01rdqxGQxc8f9Vpmvw5xo2df544VTQ/Gk
zbYurfqIGUs92xAhVk1BFhzVuLaSVmZ9wLsRUwIjcZTdjzHx82tjgHjAN6+28Vwv6sKUW2l17NKO
QWQ1nsG73kYgM+h5ixkNwypkJI6rHDLt0MALm+aTvQlnZRwuzeFqeuPDkNRXutA3vgjvkCdWdC+N
76Ku4pssj1FGf7wPCnsjsojmNqd45o92uktrhNxgsohPLcLxLppQHdN6X3cx1KQ6H4YHnP36yhzK
a9en1P/8YFbYVoA7l0x4WmfYwqtLzxjkqyMKW8L5ZHXzxtlDm+MWLMKO8/kQRtfaDtyd3lffUXqd
laf8vbNuyqm5NrUAaDXK+zp087NIAARGGpVMWvPSLUQw0uMQrDx03KzvCbXXJ5Rg+RH8t/48OvBt
rATkoZ3X36BIkFJqxoTFAETTukBuER6GmzHs2MuN8b73nE+giO6DdjCOI0YVoNbWQzQEwc6Nh9fK
U1+0bBT3zVh2MEAwpjmZdgU44uNsld9geSU0/zHpjNRYD2IOPIAeQqPdn/YsH25gxJJzZnWs51Be
6Q35uY5NOjYgt5URc6SK2KPWrTCAK66V7YR3DbhYa2zlDcHHWW+B6MshfWvEbLOAs84YPIpupksk
edYmw0Ncol9EGkk3Jd1SNY8XZzBPmHAY8WVNvZ4qwzhWyafRjShPsH0xAx6Yr7UELbW9j9SnJgyl
4R2RClgjJo8AS84YDaQ5vJqQFXzGYWZfTwDG9NjnnVZEaccoFhhSIikoo4+oE0ibiiFPrAot9h+k
0h9LujQHHjbbloqgNMQJ/DIrkjrymEhXwp2MeIjvzLAmZMT3L64PB2VM5ckxaiBvA17ADFr9cokS
hYQvLPsb264y0gvAs+FaLqh7iIboR49Y4umqIW7bjMljF8GuN3w9OncePSAtJ6qBk5GB5a1jVBW2
Vy9iHmnYhEZH49aP+m6rl8RXmLZ3kino4hg286OBIv5jGVt7r8nfEhfdDpJWtdEU8YDeHWNDkjON
7kMw+DqDtc9tw/4F5HRXdimNfRtOOEdX4EXVV/AzuP3tCpCbp+N0NLHD9oj7Gfq0rMlmr3OdqPTO
hVN+S5hZA5ZaD6D2jkHjqOdiUictKd1jWfEQSZR/6w28q3glFIMQMjiabpeoCmuztPYRBKhVUJXM
oJrmFY2guHgt2j6vreQmMiy+1cQvtvQ62oOVa9/aAtZKO4/+9Mx+iXFHHiwZPbWNV92MwMqPrTSe
lwNtPdWPCiEwM16rv+FKprwnh3SYxZBNhnUrT8cTVnF+CG0wbRrXuJdhr64tXiX0Rel9IPQbZ6PP
tW9UJ+I0HhwAV9cQ/iuqSmgJBaA4q0mh7Eq6EJUDFHkEqbxzHCSraZocjdEEX9EzV6+S66i8YdPY
DnPYpHH2zFOw9UYAqOAtmyfTDdpd4taMR2cDpskxkl/Mp1hS7FaIJ8PaNO7C2DNIX+zI3ZEO3N9U
M3YaauSNF/QV8XjV3TD17ePcTR1Q5EfOW2MTx1XbW/ap+hDaZcJqKpx/wzlpUl8lKld2h+6gUBme
BuMrSwzg7RkpBYziVym4myPDCLJl0DuSLF6uBy0c9lmZH7zE+R6xbP8gWd23JVVkoGmgZQFhFGl5
GLPxNXISxn42u5LdESUna0IPmsL0P8TX1LNAx9vJrYtz64HldbfuIbVsw77xYeoNJB+a3o96QqOX
2VicKzcI145tOWul4ejxcxbYLUEJYDtW4zTO4IGeGJnBdHdNCtl1CMHI1FiqkT2wmrfnNUDZV8B+
K/O2rML0BodsZpFC2ub1S5O4NvGLuXFCBf+h5DjNtBXNYd4yxS8UuZxoaTecyi6LddfqSfoMR5ox
LNabhr61BXlnY09I3UzLoOmjbeKQWBLVJm9DNXqbdOwese2+JLbZnIUmsfcCuQoYxq3SqVo5TlJg
pYzIH9MRswb9q+yn4NwnJcenkcgxHSv5XUeYnKFQ0HlM4kdpuqw5g2qjG+DskXlk+BGvRn0rutxh
4et3OyCl45NCgB7XEAFoRcmV6TndNq9JFgrCJLglFmtvB4LPDlzKtxJGaWUQdNoW6Y9Kj4AggeV8
tariEaVsurVm7Ghog5CcOQrTGAvamuBDY+yDV89xaDigv29xim91RwuOE8ufNfo8qlbziUrqRzfp
w8WpER1RMZLNlZs/vAZnIDOVYz+hCR1RGSv0iJwzctifDY2OFirktpDhcMZltPOqSq2EgUKo0vXh
rhU+s+7XJopQtLTIWvMpQavu1m8EXMzKWQ+aK5Lrg5dZ1jmricPQZfdQYmNZa1bmcoSR/t7CrbSR
RUWTszYeM050Cu/URYFoHKHVnfqSsWGPbB8PU14CQyHQtpMwuznP6FeKI86HQ5JvAzNQq7xNtIuy
dFJDwD8eUqM/FIak0zX/YEUFPFriG7ALWDNerUHaKD7ppVtd8j4Kzg6vftBm0JydmpuOttkhmfzX
VBUFmv4QY7fLQdbyhket7En71dRThNunry1+YxnzDyMiAHyq3RwhdrkKvYZk0bTHoUZpu011Za0b
TjTbYBYEdLVUKyyA4tB7WQdbm2RFTvMaLgNhXsP5WWo6t5BjJ06kOYt5EB6rGLIp3XXLeBaM8kmX
q/u1y7CG8qFsT2H0mGMA2WY86drtapPAO1aocZnfXIK7kso6VzEyKmBPyRHbJUa/sN95PV+A46Hm
x0tBCQQ6ZM20jQTmUWuPoSnXgQqSK42JfS89DWubWZ9FnzU7WXcEHgVDxCgIv25j52+mNbt30ZHv
cXn5N3vOTUpKQx1YFe0gsfKJTHW4DSeX1jGwhqOVu9RreYViJp9AkfUEmwWZhsBo/ggMfM1ijhzQ
Sh/cra+fQV5QvZydjjPRNFNGotI9NHZ6wTdVPRi6uUa8yuG2RwBmf9GA664zN3/WE8grlhLaKcLm
1o1mc83T/nOXTAZHWQTh/iDpKKbtRO42bdRLX8efZDmgsE0ncfFTIhXKMf3apHG1AoTnHDxgjvQj
MyYnIruENosLzBDVBpN8dM77HPRCgdRqYGJ5jJ1CP0KIPHt5dMc5WZ3dxk/ICACQpMX5rdGBW/HO
9sWA6qK01KNPb/OaYQsP+0/hzDpwY2JUbZ8AStjA9ilxPIq0XHu0osghHJqNW3URD1dFa13I9M7C
S7eTfcrhXLGELFOs8WHvOFcztLMrb9ttQw1Jmv3Zslrv6M/XGif6TGJKdaaox486cCzohf0xdbTs
VrZ6fouE+ViooTpHIQo85M8NbkNm//iPHhGekPnm1dsE84fXUalmQ1TdlfKlcLz2DBys3FA8mBeN
dJX1VMK1i5OohE6Lazz3sElliXFvBtrwpE8Bv3Wg9kDvJrE3JBrlhC9uHdT4QLQ2conbk4AsGVh2
E1RFZGk10K0Up0LrR6c4ne6Gmv03z4evsitDDFKJe8tUSdLjiBxMtS6aKAMnbtS+9YMlHyJ+hogs
9KcOjWSQgH5TuXGj5j1OukNRh1NJdhOL8+Qoc6u+8ww3wVpGdkdWt3c0COF4KBDXjZLx2c5YNkLO
XCcQwcBfbEpNcDKgNEVdiP4WiTqBRRyEU7iXV2+gYqHjdO+S0kDoSEW6cgR4KSuvIKM3odWb5BwJ
nMJ42ypSYbRIhUflzto2ctc3TunFd/HY3SEh7k7E6Ozr2OvhSufhMZ2h1+Gc5igxmEfMV2tjlCsG
mB5y1JYmc8qIB2VkuIWfJLZ4jTuOHx77dWf/CKPqux7Z5R5v7ddghJBXd+ktbxJAdRHcutIv8fZV
063C6bee8BSvURXmK0JWtP04DM1eJpzqI8qmXZ8S2Qj/t9iFGiib0kH2aKr2JbWqS6vZYArgHq+m
0YEinBohIvE+OFvwUnH5F+suB9c3AKo6F277XPiee6GB+6wMziWJnzHrDQ0PDR7yNG0FIo840NkF
Tc3Nj6Olehutdp9a9HaNqaw4r82++tJ9QGwFsN+aA1E0TeJxRPaVtXSUSHP5LtSQn4k+2Srdyg9h
BBEeHNuqbuuPmZ1/1kcwwf7Yv7YtK1t3iLbL+2jdEv/Y5Hzsg4wfcKiSQ28Qme527RbKpsbY7W7y
X8DNqV2nlROHQILcA4/JrcPg6ZQ38rmIzyBth0/S4rzTVxKisdWefs7y545WPA//3ud+y6XlNuW3
z0FJHCHdXJq96dxLAo3Xnto637Y+TZgcx//kduQrzJ0yzQMS6CIFkARq0BfK9JQokFmDsFyPauIG
ohR45QSEA5cfTVa78XGJEzyH5W04oaIh3USGHaJM9aBa7IQNSDg4NAzBFlU9ayjC3KsAvmuINEFP
X1PhtrRltYNX3SH2TfaK0fGpnztleuI5K1+R81nbBNUpM0s3kK7RZEZNf1o2QRLd/Abrnkar5lSP
Eh/JwI87ZYp19uOKStkyH9hZyOuwyxdr6k1qlhCeB7UMfKvEAO+TqnQDV442ho1b4zyyhzhBPB4T
0RLVK6aciFnC2pxZrO1NnHlNqJgr+qAfjAg3s4qw/JH4lKz8Em9EGOCRogTxV8s7WTbvOu/324De
Rrt4zD/8MYf2BaukmGrEAlpxWt75cimfhd3vV5dLToEjthJMkigPWQVXZP4tl9xfl5arwfyB5ab5
PDXlLShTsU4LYFkc2BOIpQDT+oWaBgZhlQjN2nSSULhlY3H2Ok6IsF2HcefkUu+t0Ih1J/K4GKzN
m+UqpitGXhEuLwTJF4js47lWk846gA9jfm3T3NOknz/LMOJFpBBzdKarztCYacUM5RcVdR94v7rQ
Pxmj0LbB3DTVdDbx0i9lDVKfPIwNrRdBYWCyfEp/ae/j+VKQJdYOwO3d8o8MEodj4Lw089vJQyLv
lk1TzJifjqzZxX+xKGWU7Z7SfCSDQSs8ghvKr51L0wyHK5yVOWfxfdMJYoiQ9e67IEY1YgG9sJeO
MMNBY+uJKD5onU0bkU5mOMh7Caph978KsYzu1PjfKcSAaoAr/q8x4ZTf9fwfEUz/UIn9/Lu/VWKu
+5ehz+hrkKX0amhT/1KJecZfNjAXAb7tlzxMAAjXdUHVZPHsHoXZL3mY0P9ipOIYngexykTX5f5P
5GGmafwJHPYsUMPzK7MFGTS69QebOXRCAgQK7PoJWIKD1zdfWmnfvLRBtk2mzcklzNXTummfDrF7
iMKM2cVIwd2AVqhMQmIk8D7sC/cc+pqz5013nk9709aKV/ro4PaM9vuQ+h67/sSZI50LDdX/6HIT
aulY3GGyJCJVAQmqs0hfCQIm1YgHpuJ0pXU3EX3iRLeLTTINp6F2N3rlJPseozz5Dj8qM5l2g6XO
rDSTs3XfKvIj9KL+kpLIuhpa8txGmJjID1ZB+6YCJoCNK5/sjJjBKoRzIlSA5ZS2a6/70yHtmv3Q
FvEe7xk8HDfUDvbMKKXvMqxJI8l2UYDXVvMT2CMW6W50ptZy6up9OISMgxN9ZJKg3rSKODFJ3sZz
02D1a0r/cyCi8LbIbh1fhZvGAFHqDP54iUBabquu0xGnpkeZ4qjeZnVBtEKkadvaIxfXc5R+iIe6
RQjt8OLKOthaAhOo37LyGJPmCvfsOnosQq24uzJPJw0mLvapH/b3STA9obHFixGRPOHqX4cuh+Ga
dd8rUIX4uz/3stXXqYceUCMHYj9GJSOpfgOWb9r1ee2ssFLjNbbNF5AqEh7O+GwU2binxOWBcnrv
GhEcud/59Ie7s9v3w/3k8IUWIhj3+RBzOGcSbuH8v3hGucorHli45EqGefUqWJQs9x6b4Gblk3ce
wsfUT86uL4mJLtDK6zwg0hUL+6MXk2wU1qBuI9I6ClKkCZM9+Z5ZEV/Dm9SFcUIzQDUNNAolT/jW
BRbhVPOGCMa/N3XAUuD96vKvy/2W2/6zq8s/QFvQ96zWL8s1DWv/OsXLv66illXnH8+xPF6x/Mty
cUqltyuV/fj+vMvLkGg78tXUfixFjUbnny90eUyLXzXzoxIiwPwO/suXt/zt8q8yFqB6dIxFy1+8
/8NylTjgjnDf+bF+e30/76lNL5bNtEipeGSZ8euOv11c7rg8zVQXW82HrTHgT17TttEvy6Y2zGYD
fQF+BvrnS69oHckuBXwyC7EgrcU71rbPWXqx4y7+baONMr44ZsJt81hKJSgOvfm2oZfGjimGU/af
l79Zbm3dafaxmBNxNvJk9fVHJun5tjRNVQFlgBMydpdAY/4+5Nk28PgpGXqqXfym1y7LJRGkcIR9
MkEazuXnxBlOvddPR/yrPTNxqisM1SudEfpchoPeFxdt3nhWaF5wfClG0pu6TYj40sV++XezAaTg
1N3FdzTA1RpYOd02WWsXvbwoZUsqBy41SeYjdxopVTGcs8KjYQFowIwI/MyQ7/s6n+H7bQArtqJl
NTjM9yDa6K3yAvC2saDXALhwYRQGPfAiehY5hTef+zQEIoc6RoMpEKsMe60f0X4pags649xkWO61
bHQ7wZgx/5FwA3jfffzJtAlPHiMUqhB8sLzhacRRgY7QQbszYxFrk/9HvTzQ/Fk1hhI7X2ZvsY+T
UpQRyVq6UVxTJ37JigawconjpS49UnLzFPp7S3oK61xagrTFL2MUuHsPxg/i/eGSz5uBtEEo/JVH
Ucg9zOq+7yZxTjnSz2vHW3Af9uQUaj6J6HqXW0dKKYCsWXCJ5k2HXuyEFJGZrmVgeNY2bi1KMpF5
wC6s5klknF9F9sUmiuAyQWvo6YhVNaL9PtOgKSNpIkirmi51lMZHYnVOwcRNy+1Tr0pEEm5EYcdt
0fzLXy59LeVJeG5+GZNjr7nBLlRII8Tc48uw/JPyUpCyQD/uWNCsxh9f7YyQYqjDpI9hhVeiJi06
dHPIRPPEchgaSSovI5TK45j2B5k3cIcsD19Ptpi4mG/siVp7WX5YldCGnT0jDCqX/k4pc1I2anS5
tRyr3XJVajUEKQnUA4hkemVykm96hyxOjfBxu/aht0QgslUKJpZwtdxx/U0ed0RkKAKggMAlR4Z8
NcOAmmy1XBl3jpXucyGSj6GWJQfhk5xlBwb6I4Sjg0Vm2OzIoVqcbc5yvnFkiAVWEjEbjFF9WzZC
kR893+ddLfHzxvfryx9Gi/14uecfd1+umnw9BHq3d8tTO2bjrIoQ3fUff/DbQ/+8mKXJh9o3UfK8
v5Ll+Zann9KUl4datGDgGZbr317Eb/evMkSBpsrUWulzgLY2l2XLZgnZfr8a/8rgfr9tudR2MgAA
gK3T3ZtYC5CLEx+dKecmAKRpDJe2hP6xw9lfy0x9bXwysfW0/GpPzhckxN21pTqFJxKivJ8+WTPj
hc/1mAxkVFqSGY30LBMnvNxL0+gOlY82B+LPTCChKdDIZEtWZLGrk2Q80nr+qHnV0Z6T3WtyiScD
3U1A4Wo5xWNnk9mGx6Yx+gGoIvm+CimixpwOQ+MmtkS4KXKjXYkuXUH567c2NF8IVDkjIMgfxzSx
CD/0mwNWfEIf843B6CUivXvqXTI/mALQpie7ruHhc9ui9iP521Lmpx5K8gbBvQPRfZuiybo6JhHT
ZVM/G/SUMv9j0LXMxG27Odi5GDc9HdRtPLk3Gry7OEbIFqTal7QAh9HS4l6rwT2UUGk2tWWAXaoJ
y3QxOMPw51TLgXCl6wxRjZwhTMQosXLhD3W1d8QdTLvPIZnKyn1EvcG8RLFCAJLUfiEjf4J5k42J
H2Et5pza3CVi1aLGh6gxbI2ypkc0MY9z64ZOj4ecO6z7j4nBCsxn3r2OhfOg8T1U/4+9M1luW1mz
9atU1Bw70CdwI2rCnpSo3rKtCULu0PdIdG90n+O+2P2Q8t7UdvmcU2deExogQIgGSSDz/9f6Vtwm
h0AoZVbIbNVpwQVE0eLoyl6rvj2mk0PKJga61PoWO/Rzc/3RNWiYh3Z1njRL35t5+8kN22DjBhQq
Ynzb6eT7pyBD71AtbIRY0/w1xZanyhTjGrUn2N/ZfQnnPryKdDSSA19PxmLuHSWs/LpIm5fiWcjM
3ZDjvR8IKF3nuvzUukG68UfxZRB6szXHapNixtlXLqZtvyWcjUAPsr00BhVjuBc6bXUani+mTgyj
fxbecId/F1e09FXrdD0PQOwGmivkp9JM6GB+B98RyBwE1bWNALujxxKDJ0Ywzph1bhYmnH5lzH12
7vg6gi7WN8PgM2nIQNWVUMczB+19qTcfYGVGfk6hqPyBQ9NAQyf1q4n5+VC8gk0D0ESKZuP0a0DO
3TWU1Gu9khHl8AyBN2fQcsd1V7gp+cPQVazGv7JiLMemO1O2s17GeZruXYuucJQ25xgGmu65wQEi
GIBZtH8r9EC3jdY/5vIkenq96CMZPuPzRKHp80lBQdkM/gc/0uS2tkcgcwlBhYi/9zGKCrKeaAE4
XrmC26IBUcR7nIbjNcg6ktxdn84F//rezjDDD0Ytnu0EIIcehIe+0a2DHGjLSDc+CZziTiHOuKnr
DdW1xuwyBNTlrZh4j0sEfEEx0vBskIJhIvHeUEZLt3TdGGVntrex9EOfBNMzsMoPrhW/jou1e8xS
UuTh/O4zeQNKzF1pHZcVJ04ZgXgRoSJupm2myQHCq/kfyIl5TlJsKz11nW3YLHrnVUqoKWRs2vSM
wvZOYVnrIF8wr3Dqr5L01jXgS9WoPqjCF/O6KrT1aPclkyNK2n74KZAZztR2/DTUJWzJobuBBONd
y5Fsg64g/NbTt10G5t9A6X9wR197HaOGLl3crRBqmnRsed9JRTySU4Omyv1hTT9cx7iZPjuZ0LZm
BMnWrOiWmj7nR07TdrISbe9jP97pOnbi2AvNbRG052WIk4XItZ0sI0s7I32BpjyEpWhdhot0AlX0
RlbaeXY2McDZJtX6HVYZeMsDfRjX965KudD6CGiMNNdb95ODtARiDRhEhGeM5ItRUJx+9UJoCa7m
+QeHa4iWmDEDKR/tiM5QvjAr/E6Nf/T0H2ZA5kgscgAyYQihPwWdVMgELVmXMQnn1JrGvmgzYDGi
okbLp5E4BApgQSHYl8yTL56Fus4eXXoJ8fjCjJVQmd5I1kC24hWpU8YytAsOc+XHa5sgWjRy/bkR
5INTuNyQjsdRW906GxK+su/2x47MKuh0w0M0i89F3zjr2Pawfy1XPOV76urkE8ox0DVBdvIYP81h
jV4ltGFQ2B0KBLSUVOXpIDSeoK5tfwvlItcMHltO+iq8y12AiMEUeitivn9ElDBWJkQ3Ypbkeojc
E1eqAbzaZ2gTCJCi6EZo9otJO+tEhY0JMsCurP7cFNyU7K77AfkeehEnesV1FVHIMh2NzOEcacjB
5yx+ash/2TJ4uLP6xTKj518DgzugjxrNaADZ1Q7I8wFCPSydLerX+9An/Ti1NnY2wDDq5ab0aUPI
CVNY3oL5ozZ+w7eAAXp+q8cerer0jHIpHOSZOFzsJcQqhDBoOnpEXE50+zPmrGeMCnhKDWAZtPaS
LKQe3bv7wiU4sy8eKmaetQNsuXAqSAEIJ8LU2yWGYa8HEZApWrgvdi67dbkEpxpkD/rRVzMpy420
B2K26/gqEHUBxtKHSl4CGyZwVLp3bduvJVDiVZMgaEGCXO3ucERYWw/BUuHp92mxpGxEcCZJm/iW
FeFhiHH6dqPz1UWI+WBr3z34hrIN/Ydx6cDPzIYAVu0tgHeV039qEgYWHoo4aFjHMQ9fC8nXC81w
Ty+a8i5THIzQK7MiVKekOzCZDaHFVfx9qO3PQBhS9GxcxhO4L1v6fLQ2gquspK6VhSYfokaD1aOe
zo2x2AATTlaVU752NKsIEl94mUn0WcTOq1UokieFLdOCIkmzKwk/VPn8LZqrdJvak9xJHL3QBGkG
RtohIPO5LPlcoxBPD9OGdeyML12R44LzpuTQdpQRxocYC4YRFl+BE4BSoltVcVTtMMH17WrSp5xO
45rYg+FJmpveg3LbRv28yVNbkNlOGA0RX7Sw0vKloEZT6OnDNBQvGm6QQ9yByeinZt9NZB6TTfrB
S3Kyp5chl4lfcmU33KCNhNlptsx9ZwcNe+x7J1GHe9vwdsXgnC26z/usJn/Td/pd7bo1wIR456cA
MwqdsJAyjbdNO38sC6jY6MtW1qi366yr/NvJm9COOtZVL9JDbKXu2h78YFU34KQIv/E3bRMQbzPe
TsMPx+qa3ZjDohi61N55c51soQJ8lDK0N/B5HgupPwOdt/ZexBQ+keRblxaMupNj6cPxJU1J8fTd
htPcwIuyvStzHCDJmU6OiKb+5MPJpy0nvkNY/x7CYUezhOa/imJ8E22JVoJQoV0W3JS+PdxOOaUO
zQcoV9rMPiMvPtre0a487+CF6SLFT+YVA97uurlP2lmn+ZZgj/XK+Q65PBlX+AdE7U1gT2f3qq6i
DwcLM0flbsM5s45kFtzFNkwacA4jSrllyi6cfUmpA2FAVhHTResr5QdtCju8HSxrk1b49vPGfYyl
/cMkqGdFvgoIqg4GA5fifu0neovEcl2mxpeIQRN84nRbicbZJbUgsYdJ6W4V2+N8lqG1qvn1n2Ko
IoHGf31Kxv0gxcc0IPUgNfN+I2coEKkFxDTd5J7jnMq5Qc+SDzGoCeuMpe0DlEJiw2evgTWcRRvh
5p81Z3rsYKVxp611VELNZ4rh7tFtCeHa2an5VVKZ2TjmHB/RnjwPU30FJcHfGI3lrR39NqP/Dn0e
YD+2Gz+R3BS18IyR66Zv+2kttIaBtYOP3qrqa9NzDgTdlqsQLu80uku8ASkDeOv5HtZ3vRk96L6d
bzz6a2t8gE96eO0aRX+y2xmbyKLbNQ3OvqmBF/OlvriDmLwQKRKQdkcbW35sg3ZrdGhIU4cZTuC4
N6KlEjhUya2bk7w0Z+06DZ07IGFXTt6dyaMoqY/LM+cJJGpwa0a2uXM77+M0ts6G0EYIv8NDWtnP
Nckv/EqA9hVa+pAZsGaiaiJafWvEA6yLF5rShDPRDNukSb3HkRNQ2qDVPTzESeAdKi066/S2r2aZ
uJtVZefJqfX2U2ruaGkVRynMYYeCiuC7xjnWRp/ckImLjJPsveVqUVUTszkrsA4tVf5oN/TmJ0go
yToYYG9UlnkzFvgKVRfKLkMPvYf5rXI1AVk0IvSJ4n/VMEqeHTTl1bEZOZyIqivgkN4hBwOCmcV/
7qldf3SjrjqNC3hbcvuhtP7Nyh4RE2L3CENv33npQ2xW8XZqhLfFLWhvqvB7XsnhGoXuQJN8LZNq
3OiC0Buv8ph8EUW8HfBH8ykWOeEv8WGEPK25YNSpJlLC6g4edfItsx53nTImRsBP6rsLhkECZA3o
EBLpYp2Cuk/XRJH2DF1uYaqf08TrwU7lzjEYhycz6XGbtB6tdw2Fha89CT9sN9iymEy3x5KkAX+W
jI46+L+QTKLpyiujbtUDA+LWal6j/cfd0sIsmtrGYAZtOgzzKZGG5H7tmVZCLwp/BHqfHeJCbLiS
xytrcTEiBGHwMfunWqIbtF2uwT33Qpgo8BNRu80UZLoneubmqY2Y9OCuN67yvjnSa6BNoZOAHArN
Aue6q6fkyXAtnP119zCKGPzWwnRppUstjuCWFe+1F2hSoE8VyORPvWwLCEUTg+DCC1cZXygD1okw
6d+GvjNtRWzn22mouAVWCXhUBxE+9q+15G6J3ksnrtz5LnQzvqqG8DOGHFifuKsiO8FU5LwAPeT6
AUrSIDlxFQvxOoVVhrgMkeUgiDQiPdKn3rwO28ReTyUqIzsjjWwmXzCw4E7OA4E+7lODGWJjSCTC
VaebO4dLP6EFn8NwZKhSeM9h0EjOMQxTMhEIUpRMnnWMZKmsahyi0X1lgDvJYppHug5Tv36xKFkb
7XOTgTu1kTGc51ib+Ig+pRMqobDRvjQUKQx9tK5bo663zEgEnkQPQfqDhs+NX4uD5nisKANOAWUI
+7s/h89T24FbicaUdhLeCtMaXksYB7tIT57n+iZMuvCMa7S8I94KLiVj823RPBfkunA/oZBD2OCu
s+udk+ncPxZXKOI8DysREfFYHZ4ItZTbsWNYaurFx9aiBjyPODLT+RtTwdkx9W1B06iasvuIT4wa
d8J9/g6l/9bpMAbQ/gYi6bv3dp38SEf7ts/7p0YbxFa4tDyMDhcuv8qECVe/tV7bYMz3Wo0Vzo2Z
kM6W26ztKX7KmJkdDdt/QNl2KsSIVMo8E2Of7On/YahCyJ/EzxSN8h3NyWeqouXKtjtiXPiRUo/c
TMwX1wUZpkMXxlfEo6Vf5p5A1GmwUeLBVAYQF/i7OMvWZIkj8Yns/ajNB88y5arTkOn5Hd9Mn5bq
XkdEPyT28+CihZwcxItuNP+YB6vddhrEv9rT1/XXIOz3VjQ8eoCKZTh+c2Y57gmcOuEx+xSModyS
QIEWzEKl1Ab+jxwXya6qnZeZbIYDt01MWhlpJTRPbvladFuw8/YK4iBhifAs1u1yd0TceKfTmIUW
/SVrSQTyqier1+NdDGkJeblBKTq913X7acgg0xttm1OzFx9rM6UJSZTnKje2Qg+ZA89fDBvB7Fjj
GVzwYfC8euqrtrkK8DNktptcT1hTib9gpjOUtxVfEX7XvsCNEEZUj8mFsaxqG1VYTrnZgnEwqdpS
YyFmjFjUA4xWHbNzcArFdLQa0I6lvklC+5ujiacmk7eZBhsViOsr1NRiZUweODJrLZKuPVOexIXQ
Zgctf+zbL3gZhqvasl5y8jIrcMcbIyZJxMIBcnTHb4wxk0fh0m10ZH81k2gqe6I1ON1MyodtHyXb
FLkgcW+S4TNVMHCCfbt0Rb/PGHWEazs3poDsXbctlZfizvRpPEe2NqHwRjyEYHldeb1341ulcXBg
6O4z3cK6K4ud0WTfupQWOFLWYCMc9FCTDGhcMbyEc4/UedQkygwuaButI0OA+C9wTiBVIfeeiTJu
SBxlfGgM3r7ywj0/oJWxWMHBo8ZHIu9w59sk0mcxX416+jB1kPno12e7CbJ/F9fJye6TjZ+jaiKS
rN5HkndcOjOG5cLAna6d26Snq9LkyCbb66mgeIjxoNwLSscnq6f60lofy2AgQ6xw6D+4zeKD5wpB
e1xi4++04U6LDXHgF0PVoEvvcVtwzxyaBlY5amEA87s6MdDuWX63Lw3/rsv0zy565rURlbu+J8LO
cgEj+tMqa5fpUYJ6r9AluZ79PteLV2ZWZyQ45qx5t0Pt4+OuAsqC2ktXUQvrqRTsJyIi1xZuL0Jj
wvWIvQU9kNvvygh3nVPc9MW3eEJl6wxHs+W+2VrYs3tpcjuxv8YuGWNR+WhldwPhYxTJNcazAflp
lUYgt4azcV07aGo0qgya9uChb25t5qFGi90TtwRFIOrmOvmxZbQvNL/gCzUwqM+sc2y7T0I0iKc7
XGtThquinwWAggyjBPhMf7x2A8qdvXTKjVUZ94U3IX0FxVqNoj/GGUY2ry42lU3p0SHkStcR8mk9
Q/Qx3lpxcT+n5iu9KXMljmY5jeQ12yXz0Jgq9OAAVtW/NJEfPnBt/iEiRGdUTqNtkphYZpgobRvj
GKOJuovz8rpEkgpNorguZHhqAy0/GnPaHEyrv6Pz39LFwQqVJBCZ9QCf3ATRBA4VuS5h4Z/1sf8Y
1Zy0uUs5wan0tn03ulTSo2dGIhb4YQQXur6OiOU9zi0l1Ul7CUS7w0bQf8LtvSelZriLSR3BK9Rh
JtfLaQ0zOyYoR8h96UUzgjpUabQH5J67OOXPdnwVfBNoSBw6Per5frToHWBlrl3z2rEGYxUiTZN/
4XCVhM/JBxqPSsh3kfQhc/op7lPPqZd4oYa98LJ+2fvyXEwXez07eD7VASFAxIAp5yTbaZ75+O4w
b3/1t4ckQahAgd2S5azemjo6d0Oa0Jc/9PZKkRRXHdJ+RmkDc8ogOPQKwKP+0OX9vR2n6IxrkMf+
7t1hm0ZeMWci83NRM757f2r9bUf1P2k95zUagn6r9okoPXEqlhP59sK/tJDqxKnnoryI1qIIprVa
vZxRAGfFPiZ6E4bsBzDnFBt8apVxUr1kOGU3ke6WG8Q12E0k6ed9pjFzwRFsjabJTJIk2c40jE3e
MylmzHx/41qujpbb9AnUSvaubhubkCAwRmzyQ8YVLukIWTDCr0z5iYIok3rFLXbYJu7EZR5yzODT
vjc7KKGSYFBs8yu3KD74EqORhZ7FSR6y/kufFToCk7xbOzK90fWlZTKhNp40AVYivDaK6aqvk69L
C6OZSKBIZHWurPk1bfGBg/+5Hkx776MlWTHEEM5OK7QbKydyDYU+96eEJCMM+qAwuJ8MeXCnY+RZ
JwKFgOXEfOvJVfdmCIf8YNGq3rqwMOgVyfVcOqDc/FNTR/k2tmwiG929pBePfyQ6j/Hc49NHzFnl
5tXQ5V/mhtNb0uKyqkX3S5qQb7UfugI1aZjSrhFLpJCVjUdubAet8vYU0vDQudOrRS1vGrRP6HS0
dWiiiERYAxWBea+nL2ChZl+l7bCNImvntNNnZDnMHLodgKYQgVeys8c2QO/f0DK3q+c8c7+VgzVu
+nr6NiAEZ4Joc+EmUniVhNwDDdnlqN/BAZhPJdY3evUpRcAegXn5UUL5mMcZtr6xNU2dpA4tdg4D
+sst8fL+ymtooJOdg6mZvMpaJ3TUSK+CIDY2wFkwIGLPh2PL1bTPmG5g78Dfgf1jhZ/9Uz2YSxhf
+jQEjCvcKlnT7Pk8Z+aKQhoeQ735AtVDZl8mbmqQ4HOcYQWRRLEL1BITTmw7jzUlznpsiM0TdOXz
ubjhMrb1R8QLTqdp6yTH4OfW/kmfg/uqDRx6ZHO5HVv3ebAISvaAghYYHXfdtGMrbSa/mVe+LG+7
2X9u5+rkpN1rPsZkJNK1tCP5WR8lJikjs9HyCLFTmie3IuH8nfrw7g3s9h+FzO/KGEfsf/2nuQj2
3vHe6OO62KIs27Mthkro+v7OU4wCe8piSXFqwqS1ynvNP4mUzkJsZHeZjrojtoMnp6qtrZYXpCB1
UUDGKVXhXJawIK0jJvE9PRTScsJQXhEB59/b40SQlchvgYlsS9E+cikI/8Ub/28EzeWNuzpfB8tz
LJe6/9/f+BwXDdF0FXecwUuPmusg16CctxoFnTOJ0nvTJh49/SwiWCmKT5Pll//qPfzm5FH/cC1j
kUJ6jPL+/h7imkTVMcrjI2KN6bbKzGNK5Aeej96A2ys0rOmDtwuYHWg1Qwapn9zbOSqqz//8Q7R+
hUpyLpCK2j7WEt0zXHdRbb6DSqblNIHhE+FRVnANiCeyj7KjPa9zEYRO8amfw3IPeuRJhYcg9x0P
oE3WfWUfK0Cy597v6msG9Kum8IZziGCG+1XGHd2Ihq0No4nOnmWcAxFeBcQQe92A/V5rTSLN6Ic3
Gj3pAqv/toyNV9fr+8MIcSD1S0EQGA/x8tBl86d//t/+zXdXmL5lG0IYQJSFWD6ed/9tSbxy1PVR
CAzQJBC6rcptAkBpa4QCu41JPtLcXPf1wNyyx1BlVsd8LOjvZ+Ra1+N1kYcLjWKwD4aT98dgiSkn
1QqicBX0e9BI5kGaw6MMSut/5dHf/0fyaMuw+JD+sTz6Rn7vy/84/7//O8Zfy78JpN9e+VMgbegW
kmfbBYVp6a5r6/zw/sRo6v4fumPxYwBqawvTZdNPjKYllhfptuBVAnWdyc+kLWUX/dd/WsYflkni
CN9in7KSYf9bOmnPR6D9/qqq+z4jE8cDEOEYQEbsXyiadWIDwAuL5BorMxGYzARWViXBJmQj+i9a
RCvluIjAh+trF0UfGCiuplpO2TZu620dOV/tPNK2loPdE4BiG2FLUA9L/xQguQfPMJ9ecgOqoFWh
5MckzqxFLRae3+OJXZ6VQdG8bVerqQhwlaV0UFSftFzQgZVV39W5hBiw5ByoBwoIzOnVYkX56xjn
37Aq/AwnUMhAsfDs1JJ6QAMTbidDi1YqzEKBAxVSslSYTLXYzTasyVyQv7GMyC8jzsuqWvINlDfB
NB/efA+L1MtalGCXBwfA1F7aztXFWTS2f8Zd4L7VSGZpr9VTVUCbhj4uZcV+QkIEVotHV/mF+rKk
at42u6BnAIHm1IbvoxYFv/tjOj44FczLldVOP6MpVD6FWk0Wg5URaz8acgSGq5C7L2Za0W8mR0tG
9MQlvCMM6E4ANKDqv3X5dKchisD6Td+99RHTRfK2Afe9m9p+7xHFsRIaxB5iTTuQMv1TwL3XIH73
YHj5k+RKzKSguRkMsA2TqLd6lYR3EUAq8kBndDZvyaCSHKN9bxivQZpuhaXRVxvsfmelEAc0xIHb
cqBcCeQlydryqOIU1GeDbe5DhvcmmEFy28/q8wvnOd6lre013Z1dEiNh0IVgxEvDhDY2UUel7n7v
yqLdEgMoscHgYVFLyOF/Ll2es6oBDf5lXe1zWb28Tj0HaJ7SZZ1hH55kdbjs9y8O8+tmddjQjJgu
q8W37SkdI+xSl7/pqDd3Wb/8vX//uabynXVa0ElUr1UPeQOj8rJ6eY5W8bzXHH9Xip169nJa3k7B
Zf2XzWp1LBJIixJBjFqNBqPaE5h5QhVYnOJlRqceir9W8TUxZL2sq81NkZC4oF6jtrztdHklgfH7
qQPugUEKo/hvDvvLc5c/X01LZs0vm9XqZZ/Luym6mokbyuqN2kVt+N1+l+ORyeDvmtS/vjx1eenl
ucv/7fJc2pq3jetCgVLnBO/MhxJZ2A5sUHkiKpTrYls2RE0YXCIbU5O0nn5ZND2gUtoU3ibSMHam
W7f6Vjdo1dNxhCW4HONytF9W1bFSkcIiVlt8fmykXCx/HMWrfcBx/fb3fvc69dzbi9Vx1Bt5O8Jl
XS2pPX95rsxHxqmNXh4H+oPofF7s7ZBTXu9coGUxM2v9bT3OoCrjPmTTu0WHxCy+Yctl9NdNlTzg
m913SwUhVmWFiSQpuA5UtNvlmk9ftzg16pbwbqdQ7aq2qWzXy65qVbqo+afUuVFYruwvNpcCdL1F
8BqgfXfz1N6r5y74LqcdkR5d1tWLL6tqb/UwLEE1aimizr7yC9NBVMjZIZkYa+CypB6ckozj2ptR
2Vw2dPRlY4ySK2nQ/eEK/f7hd891KVQx6BRyOSdK6qyWlBJZLaUKqau2hIzVK7s39iMdMKp+rg3P
Fcb8zijim193fnudelZTX+tuRqBjZtEhWWyN6kH28OXzKuzXKtXXXW5u6iFexMZqSW0wwPBlBIB8
1JuxP+oL6Vg9mEKnkl4kpkd3Pvw0LqfKauGIooDTyFQFfzR61F1sA5sC5DDAbqBKTsNicbw8qOei
0vmiF8RBqsRBhdtRAYQwpZCUoVhtFwdl2pJZpJaSLqAxWlbHSXrOaVgejLGb9q50T8RaDDoqF7PZ
hfb80AQlNKcE1aL6zNXnOy0fchbM3NLVk0TNsQhLJT9lV3MWUukLLLPh6u1Wa1wfUNbUmVAnJrC9
g20UYh/Mun3ypU8HaFmKnObn0uRK2FGSYhU+doiC1sKcM2cbpzIjwPKkL+hmtIBI12w92XgTjhNz
bLHR2vPwyImC4oy3ldmHEGvHaax5C6M63MYoWkjfJIiNlkK5QnfsnzI4k9vY0wZqC/iYzALN7Kgt
zjACsGw1ekuX0Zxa7y5PqnW1RT1QfGKcV5mZubbKMVi9rV+2v9tJHUStZ5nm7kyYFG9/h74LjNYA
rtGsWY+egXFj1Lp5XisGorVkjKmHETl8UA1EMeTY5NBhmYLLjXqwlpGXWmqtBf+s1tWLLvt0ms6W
X3a/7NO4NcgaelXrCwhwVmlsap1vGf16RQb87XbwV/qqLAnn+WUftff/4Dm1y9tfUS/BS/ct9MNm
e/lzaunyX+1HqB/2BE5W/afU2br8d39ZVf/RVCNf756E3/J0eTCWm9BlNVzuIMFy6zG6YGc1o8sX
drm1lOpudtlRLY0i4752ec1l89thY8rXh1+eFO2ScffLn1X7/MPnXMbwNHGsnaujrDYbvunqoQsX
Avivi2q90IyfO/26uXUcPsp/vP3dQX/d9d362+K7Y4/myK9OQzihDv3ftqtd57gExWd8e/c3fr/4
+790edPpZDxNfgU0dzkZ745x2eXdIdROv66rJ9+9/G37u0MhVrNbqP6Yasx3D9lfq5CVtjZuzIPa
4/L85QXC1mG9zdnL5anA7mCQORltObWotsiMoHu1VJKOe8rp2zFyBcGwWNCWFEYUWs0pTWxonmpR
Pak2o/JjNnzZUy1FEJng3aEWSS6bXblMltX2d4eDuQCCf6jIgFSLavvbX1LrSTM/oSxGqiylb4AZ
5C2pl6uld8e8vKXLZj7uB80AHmTkI2jixnxWv5XLL0Kt2iGaMEx8y+/CBcoKY3T5Faq99LxClBMz
CuF2CrK4pwe7itQICBjj4k3788GjNr/2kSiuxUjoMvpkozslZffzgYKyyVBmWc/n1NHXatH/3kgn
Po3AXrmpLb8ZexmeIWWqTpfVfNwlpER4XrFXhILWi14Y7FBBmIAYeK38PsF7JDNrnVG3o9Qfbhzj
McxJZUBN/kmAq7iK28nYdYb9QpamT2Wbr23KYUr/yu8sZFLL/05N3y8PaoY/x01ECZHbjCYLDLWw
w5s0ZIC7sAkwDcI+6cQ6rQF1kmm8x6T3gRCEFVrpq9buFnl8f+K7YzR5tvVcWiTQH5Imvb3MXVUp
Qs1i89EZtrWLM88foG2oQtT/ht78C6SBYRE9889qdofX4fVvMIOfr/izVufYf3i6u5DZaDFQuf6z
UOfqf5g2Y3dkwPZieCXU5mehzjT/MC2D2q6jC9t28Yf+VagzvD9oay7BNJYuDLYY/w7QwLD+Hidl
o/GnSPfWSvCoF3pLZf1dCVl3/WxOsIs9Uk/RDtlE71lD2U1YsnFO41T7mOFSWFXIgI1O2h+8GaKb
ia8HNEHlU2mZnxlsIdsNCgrlsW6Aa0eR0ekk/qU1jFOdEZsbLiwOHwHH2BnQTDu0ftKCPbqwswZP
K66ttCXmF2JsFx+E3WmnKYV5ogfZQOyZse58/HICgAmz0RBZeK+323DAr2yM7ovnozbIqJGjLkRB
4BGkgGwb3DxzL3GwiqAABd3Od1BcaEW7Zbcp0ZHtUk/e12GPp1+HqydJHll1NEzOnQy3c+t+qIto
Y/rtY12OkOHhapIT7lyFKXIRiSIsAWPrh7SjCnyTo1VCAKIxzlcJWmYchOgrBaQEAacgsgf7tgXo
3jbVSpsqe8GwgjeqBn7tmvulc6aPcJ4pbYXi3iQD77bvGsTGU7kdoEXeT04H9KcVaIYSpMVlFzsP
qGc3di26j60X/KgrhDZu6jPutFCUofSrtri91nVuEAqdMsj25cTEvC0OYxLvkn6QN44dnvMxIKlb
kI6SufYJ+NaPshzS20Fqn7RYv2tLc37InZGed9qGj0Xc7DrEbKgccMv1TWhgF8jsY1LoP+BLDFdx
pH+l6+TeQJyINsGYVJtQ77pDPc9P9SjgjndRsa9KUd/lYRq/RXJ9Hf9P+L38TR/P/XsrSn2R6fsI
fhw6KCDDW9Le3n2R89m2Ey1oMUwgwE31QB4cSzrbaMzgwDp9cHSMqtvyd/G+JC/6kpNdoZ7zEOWd
nMhsb3ufwB2tNMTGHcr9QpC/J2ABbvzcW3f1qnT98Mkglo8buBeeRNXfx6ne7+cI0Gw2yp3JhBQF
uHGTGWl1rBDQ+1qXc/sHUTTUYu+hflrhMIs3llbN172PhIMaqo7F+KYkBhzN3Lh1MwSgbpd9FVX6
Kvq5/QgCck8r7bnPpPOA6Iwm8vBi5qgG+5avqh+6aBKs8jYxpgdqlbiOZTltRDiYiM2gTRSWDla0
I1n83TXuNyfcXHoM72r8nHFbF8tFyPN0HSQLLYO/nfHKc72QHO7iUdSpJBW1E6cumrZDH1lnKwT8
ETgfizAKb7PrEdHDVYKIb6z6l474FqCfyJHrCSppJRuEBmCu0WkXB4vYxWsmquh1ACsacUJV3kxW
2fIQ1ihmjIVZ0lYD4y0mEEtM1BrEnHVnJMjfohZF/viF6IT0lFX9xzbVgLBk8R2+VUR5sYg2IPSf
G8RYAxrXD2ZVGhhZ6uJaw4PnyVCcsmbAhlqPd44XPIf2aOLFL+ITlpSBifHQE6M9oxoU1ecBs0CW
VQWd4Fnb2951W80dSVDYrnCpIn7wqs+x3np37sCEGZneQZ+tb4UrrwdYzgfBxW2y2nif90aNdDAp
n6dwuLYDi96jLradrXUbBAQrSUjTLkqQS1gJxio7ZMwxTflaDnoKJpyWb5ZH9gn5MnY19ybTZ6Se
E5hLq3P2uKyOkNDXRl+6EPB6Gh+J/0k48ms5x9dpZAXXlf0hb8v40UF7mnatvs5ahD8hUPaojB46
T/PWCNbMNY4LHxIBcJXcl3tUlZiOSU0vdIIaQcjd9BFVjzSZiexyjQ+YcW6xPdU7vU1HvAU1UMB2
AVjCNT/E9HgwR4lFEjFd6XNjYgKWIPyr+lBnKYkS4UY000Bg2JIdixZlPffVdLVgV60KmprA1+8B
qDySH8hI0RsIrdXHXS00Dy5/GoP2qiTaTrQLnicPVS8nQl3Cc9/jv+eH/q1zU3PVmL22kia2u8BL
vxZR2x7yrDHB8W+yrtMxiZPXgqbHNOf0Gr7xJkr06ooC0pGsm+I8DFOxmyh9BuSJ7ep2Tm/H6d6K
cvsOQGNBwrGzH2MHqdPkVHvXF9VZPQh6HVVNLWbif7YKi7Q6FDnBKVhDCUMOpsXa/WKZcbjTZZPu
jMo98CMgRQK8mo8Qd6/BXV8VgzkeEh29X5+E6clqMVUQgbu3Zywp04wlC5fNdYQDemV61V3ntl9l
Ew2Hf34ZUP3Ld5cBR9c903dpSNKg9C2TfvTfLwMm6ZNogIX2kGSLRSpCRIfMnRqiSECYOEscpt2A
MvdOGC+8DYI3f415JNIEmouyaVHK+BMUG5SbMwY/kRf9c9igXTe4vR/7/8/eefXGraVZ+xexwc24
CXz4LoqVg6QqJfvcEHJizpm/fh7S7mNb0+ODuR80UE3WkeQK5A7vu9azkBRPEP0eQ3IIaAG17XCu
TdxWJvXKTEFaVxXmJi2okymEBaeB3hA+XnwYHHBF5TS0h97kSlb8McQVNWpnx8f4YNm74B6wsb2B
feLylYsz8PCIIkGNAHnOk0FS8xWAZ3sKoE/iVRQ4UemKnyZNI5tOy0YI3ecyGMptXiX4DAI4wT3k
+w2EqnXmkRTqfRpoCtJfN9JTVRtrCPkAH7CGqSQtX8qOsb9XOkzxujmeyRnGdtMohCNxY53RSzpu
o2I1BH5M7cKa3X6KPQsym5S4hxhjM6yUUzmqL10a/NUV4SeK7s5Ogy/gqJZ/SkW1glEtNq05Ah6x
aSk21gSlvMQ/aaANcMKsP2I6w9SH2QdVn3KyHERpfqeTm0T1bxWKxrj0mU6C80jqQuog6h7N2D9B
6cCLMEQ084YkYgAgOqniG9XCfg+BKb6gjmSXkycZpt0+PmP3+pID+oLJegsVJ9gatqnAPVXqmxap
7Rl28xPmCg8AB9IzucvLIj238DExgvGwH7r225+vWmu+KH9R/XDR6iyebazkqH9QrkAM+3W10AOM
VIi29W4o8Z210/nOybMK5zQ1Wr1XDe2FiJi9okzDrTM/R5MzXgxzKxTgDzoxU2+YKHbwO+KNoias
gucqJtphbQsdYTinPTJRZbopYx0R5mhBLq7kVTGT8aPMwIKQBBzcitQmzxuU9M5oIEUj7tyYEhMN
AHTHdWTVrY0sHS4l1sCVblckc4dDcgbB6ayoZHs7XsYnK+zFqTHjie3otCFZ4dIN18zDvD14qMLg
muKcaQz1RvxWxSKaLw1z34sT0JK1J7Hv9QkFILv3M9vGhjsHbNQA2cFL7J1t1iCtwEj/+YM33il1
5g/emPc2gnBZ3UZ59fsHn00xLp7At2+JRRzSEInhDrumv/1gtJP3kBGFvFMNjO+5NOFRkZGhBKe8
hjIBPhYni6FEtzS/ywJTAYWSjNsxjK01WOkX1YPY25W+QtZW59wp2FmZV0jwwklzl1WqsoIycRKs
DA5ejpNcMmS4Gryufa4l7AnMrjglaCSfhGreJ7HEvBzkx6kLCAjTvAzsklxJpvPHxvfq9aSSA8oq
+aAY9Bv//BkJ51048vIh2aDvhKYR4QTt7vcPqU+rsJqM3ryxRmTGjGLSJMUVj2R7rAJ8TPybHywA
Za7VDe1RbaeB7UpEY6YTxiHtGOoUx8xgmbcNa9+hd0cvZVlrlP4abgSmG+j46yYSJ4SX00Wl6LLS
vbRi3M6sgyTF40jUy8We0x9a1djn9TlIu7NqF1AFikAcek3OOtF221iQlp3a/jQGqblnVJywd4Fy
GHTnUOgqnoQ6PHdduhYFPlY46VDOWDGuNZkSsC2j8S4xGOTisCP/KKy3ijqyw3Fy41g2mTynKs2E
2uvbA5T8fiXjO1i6wQdFmOY+C187pa3OeDm3YxsHF9vSiZUfA+NJFWPh6jGu0bSGB8dCgoHk6Ps4
PKMwZX+lYR8LcHDttGFrKGrjlrVQXMqREtq2+cHquS179job7K/0I2RAVH1e47pOLUI9MkuccmLj
VfoaDomiCoumB2H04QYKTIXbIUkvfTW6WhAAx8itc94m7S2c1K3SeDiOm9K6w+9vr6NQDWY21odW
rxk26oEmRPxJg8T7JmMUiA2JBvjNZy+gvu5Zij+gzvjS1e44W/VIME/W2WzKE20Fp2aegYwge5AM
UOdcLe/CQrknalneV6VSbWUA64ss9ylLapJW+kOpKtYR17yb27kgZtbNTTjtWmQrxyKwDmpW+S96
nOLcGMPxGpbBsbJIosfU9pqSAPHcD84hTqp6nQ1wSlRDEe6oEfnRdSRfNYrMTrjZH5riOdXS6L4s
2eVoTbDVTOy6Wc3I46e7UOv0EwZE8ki69oRHyXHjpP9qY0lb4xD0SZQh52nU0vhJD48BIY/nklDt
bVEnmMLnU+nXOzuNPut5mh/GgVUctxTbXg3ngSTBUMZ87EaioViGpzr0zaOuj/jGRgyidgNdfBx8
9cKHK1d/vosZzN7PMY6OCAu0tAmjjYLNux2pzETa1nFX3kzUCaCbHZorJubAmorKHZPSbbIY+s0q
M+6h0T5qgYcXuQQSl/QDeUVeCfU3slhRsLsbdLM66dSPN6FHfFJ2NbQoe8LpT0rCdFW1KMAcPs7m
nUB7dmRtuCGyzZXs1AzrWPHURNLcqTXz9jLO6lWTrsKk7g8IjfgmkJDfy9j70snupia68wTpYpvz
NRM74UUrTUSIhCiguMyZtD2LvHC1TpJv4UHXoDoDECvHmlP3dby2FfAtnigCdwhgvIB/bFZJb28r
ZZQnZZLyzitzf98SqbUqrDLjH/bBjLT6SSFoja0T6F4z89uPdjEdIqQZT5You01CvvKmxIvuZsWV
9BuTgkwePJNjCIw35N9NlCF6Sr1Hy5l/Wp2Uy+DJ5OAYNRCukKQ8csW5rG3/Sli7egEfBgJA1c+R
ZxFZAI/3npXia22JBJKNBlOPaCiAjbif/ZEcAKe1P6e5n938VrUQrof+CX3R3CDeZ6C0T2JezviR
gdcH4Py66IZyZbJkukFxchtqCLvaGZpVaDJzhVl70GM2dIMgfUcJlXKbJN0uY7G3SqGT35E871AO
xieNwbGZ7frpqmngutdDTF2jV17CbkZ/e4WK9wbdqm21bDNYdBAUQXqD9kTduDyZOfmNnkeLy8sj
c9NawToEXrya0t6aowMIRc1CIAZ4n7h0yrLBG9zG+8TxCc3yo1fiEdNVOaj6OmkBmGU+YKs8cdjD
1t65w3Nw5XNYQx35jCFHPELGjndmrvvHsMjqewuFhJ3jAmj6Mv0sjHtmXO8NBNJIbAJ3pC/65ICF
TKegCGzESOO7UIbHnN70cyLMTxRsxKWcz5qSKrs/3coy0Y8JuuinBD/WxhfQZKzwJa0V7b5Wa/3B
C3TbnUFNW1nPKWJqKvkKnfgmwTWt4pzttxF/86r+k1VK6xq9aLriHwNSdbfDvon0/BoqX0IIVW5T
VfIUJDB9fDvDM96Zci3UXD4bU5LuqCJCGYuSfBcTKOEyDbwo5CSSdsNcGfu6RTKWutYD5t+hTmce
dYq5c9QKt0GzRNZ99lz4pH21aqYeC/Wp0yuWPLkefpRdui+rS4Ng+Tz5Jlr8vPki9EiexpTWvt2M
6OzicOuLILxT0aRee785mPCMafsr5BuYxfgSe1x2LI6CoJk+lMPIxRN32TrFrOKOjOLnNCH318g+
FgMOAMOybfJFzTNd6PzBJs0NG9aQPBRGRViQ9LcEeyjb3HSSy0QEzsrxKE924cCaTKnHo99Gr1mI
K1uyhnJb6aS7NOthQfoYXkxNBB9SYZd4KTv7ITILag7VF+oU2h3gEWdN/gyCrDiARWcn1g4NYu02
oYAE2MgnovdM/cZqhejPSZylETxHHsaDwt8nUVPty7GPKIOZ6ckqRpaB7J/QlBjePlVkjUVx4VqK
7gZQJQUKv1GbOlgnWRBOqxRsxoBtEtUjIQEIoRsgLbp3hP1W8UGFPg7QHqs9aX+MOn23hkfxSEpe
gmttHHZ6Nx7JLYLkOC+bR/OtSYrqwOb9cfLAoowAV/HLjdpdSO6jM+6KNvqcRH2yVWeSpIYRZlI6
CUvQA2yES863Ru9M6uZ013ewMRz8Big9DBazqpD7Segf7czeI0v9aItJ26vpiKdFsEiImwh7fmjP
sU3lXxPF4o2qpyoulv5GD8HhQ3MeuFmqY6S2/V1SDDW1Jv1bUvoTAY9ifDXG7N6vsNkRUsiYZsTV
La6sreO8CKfOPkhq5+smMVUcDW29x4Vof58p/6+x9A+NJU2TM9j6D2Lwr5+qtzp++00H/v2XfvSW
HPNfOoMcxVdaOKpp/ALKBqCNDhxLhm5LYYN1pTz7o71kzOJxXeMm0x1rNr781IEj1P7//++3onv9
7vxXM41gLfVu0UMrC88bjlcaWpbJS/t96wKRnzW8F3TnrDMacolJnaguS3NyEUYvRz8f/vfPLW1P
RwJ2pgBGc/9//NOVETBoMcgSjib0FJrrHOqdQ9/58ZudQWBPB4hhLNJD5SVXuk35KYFG4cL92AEh
xTLaV09B/5LLXCNUobc3nc6vSyE+pop24G8VsL6S9phl1eucK2xvowINp/HWtkq2YSAdzJCwT6vt
dmoAZEYHDN47xZMngw8MCWTiAhOCTvTctAHcqrJ9MAuJCyWXpB5U+Xj0su6SRN2LzKpDQlI0+XaV
WDVOZB6LHl+sXinbwCPjoMjnXMwZNjcSjOenL1DV3/qeYcTwBm/dWpnLEGkfTRWVWKwpH1MLpyjY
cnFAlb0aW/2LaEgm6jvksZW1anWNQJoBlhCSlQss4NyNcwPim7TbexV69bZhR7MCP4W5JMpccFe0
SrZ2JFs3iskfbIrsRYv8fW2Zc5W2+9YbgUFsdvYYqxFEydZp114MNc1siLBiC4Cz/sXni9rY8hgb
nrbO9V7uh6zD9b5nZ1KYiglOKbvLuoTqIgwWaGpA4sYvXtA7W1b7sBDwHWwn0z/bpnxxgNG4uYW9
vqueMstCteKogD3U5jKGMBv6PHmoghIlfbOdmLI2le68dpF4nKzc3BpGsavt9DoV8mOXl5js0I+D
UIMcVrXdsHIqZAEKGr0hJik4IhGlhNBBifRzF5Z0QQaugxC5AIYcGoE07NzEelFxw8FaIQDWUCsC
1WymmIAMqwifkmKz6srEHZL3c52A0ImMiZjqgoCnsXRjAt4GcCGl6rx1QCs3WRFoWw/RZcWqiqXJ
55yN1zoy3xQbYmOC7mIdWmxvqrg8yy5J10ytDfZpmqBtEvPt5cV9kTrWOpORwiUdlBu0lffTkFnH
1GxZ3KYp14fO2rnHFNnLfONb+UuW2wWuoKLctl3Xb4uEROyUkOsyRUpDmV6bzNswsk708VMivDRw
fI7cAkN1LMoqdUlmrLnaiCFuc6wYqcXSWtWCO/JAxpVIlL2wQMzxUuENlvanpEo/QRhY5wYLj86w
b1GTfFVVZXQD89BmwKAsc0SEbLxl9sRysw7NTaeNZ6c3D/U4fYm6wdvozdXodBoYWAuHOJFXEfcr
zU/+ioOYvujwaUq6j5Ryqz21NPJwmuxNktvh1o2xUnT9WWKioNvCd6VopbmJmpPifBpE8TiPrxRH
DYcvjRSNLrs4Zc9Ckuar9HCeKr2h7kgFKE6NF34jfvDG8LiZHB+eR+vn2EeBicJfBamn5Ssa6K3+
BOfjqYLOiugfHf2sYfz+YOMgTI3XMB1bCgfaQ1RZ17hRnHXkBaVr1nTpRSsx2Gm7yFPCBzvuEJOw
7REWdZjQad0K6veQc0/Y0RCvcbqZcIGI+Y6fmrT9HHF3GQoIewyzprgpQI71NnUphhunEh/OFL6a
E/vVqYFPGpV9Ao8nOSX0S9bh0Z+0dsu+hETnqAfSP/U73guF+8644Au+G0KPS0MriVA0XL8ZHkrU
pivbp/pmz0lDdvw8KgVJLXahr0PHvPi2/IRdmKRQcz/IONqrHmT9yJK3PCTKyU80di1k/ZgtzS5T
B/E3yFXUWdMGKNe4Ic2MW2yqqVt0fXbvAcNXm3WhQuehbvbRcBA2FzqhrMpI6QJDcdSM7LUMnOep
hMom8eKK6WtBUcvqiDiuBxuglmH8VXiDW7eXatxEZaUDL4iLdUEhhq6ySTYKCuiKHL9KwKroWVzW
sZne6VV4Eyh3ylHSTmorEw6G8qk1JJy+AnSxZtA3SzxWilqHU7iQLNi8tdexM0lAhhHckAYr24CP
oYwWDW1C2jqQPSsQm9oU0CNk4eqOkbedb61hgvnEFmncxNEXGGcHzzSO1aRRS7DorrS58rXsuw8M
SDwLIMNpaX0E+Zci7++ZDM6VL1FZBQy6ZEZcQWw3G3YiTjQCDO2/hRoarCytvgZWwKbC65kqm2+j
N7YzPPwpaupi37XlOhf+RHGw+RYNDXBNKckMtY1zaBYfMvjisR0mTHthC99UcJVH4JpJq/w2NSkY
t4AuUtwRPN90yLYJ11SIwxTUyRi4zHuV+sKdjmqMKliQXwJDfOoH7VaN47mB7ngIujE7d96WtHdC
f7TkhS6GOGax3u2azGGoDccH6WXPpYrJ2YtInDMx0ZuTRZScl04rqwB213uXBhJ5TXyv9Pq1Hpvw
pJvB3njpVxon9RptC2sHTbjIXU4O8dkbUk8/Nn2s7rxKf/NKzzWQ6xH43X4rHGLpNQO+KB2YM4F6
1zF9kZpPam3yQKJkSf5OQjj0aH0zk8He0rqgdaN1aw/MqtuY9o0/uSsBibtBr0K9U0mqB1cLw7ZU
zl0bnNQCUHyZBs7eiMEC5NqOH6Y2VJbQtBrUIqwycrq0HWY2UswcEmG5n4jqxLUd5t1dOzr1uhDi
a9k5G8dgm9pbxQciJEJ6i9k3zHRu3avlrmFJBxGChF2nAZBbs5Ov064/jXj61cqG+FR1yMe1SrpC
IQOjFslaltAtLQY2Pw3pHOXKNowRlsN/1njBlGm7B9aR9cocKCU4GZAoneF4Q6t438jhzWs8ND2U
6bed3n8lLVfkNqzd2Fnnk/JRi6JwN9R2S8ShtMDbGAWTvePwZvRmXQ5G7sKD+iSSeYknm71HBuwZ
ITUtBXk/NlrvTqD61/S04TQhY2pJnVgb9CBGP232OpCmkbS/OR+VKHM6FytpFGt1pGGW6MBW+Pwi
N5Ll17ZlwKBXLwkFs801YxnEoVEEdyWK9lVXlnQIdSXaNXZKHnhQrARK+lVrqVxAQwQXQk+/2jQf
zgNtwKjZq334JeObLCdtZH2V9gcbTcS2T4gyJlB0PPc2Ea3S9IuVqWjcRnPjsARv3U/MrIVvw0Gh
v53w75LPQPLCSCotnAfY3X2WrEE8gcoZ1KtS090zyqDZVtas0YqCW0b55GwqhbbN0R+uDKu9cA2w
BkkO0LJiEp9BrRRZ98Wu4y9TpH6qK/vRQ2bjFoQpruK2/asMJrlZLApVhC1wZH7fmOb4rBSAzKy5
rVV5+pMDz56axyhc8E2m130xBmeDvX6mGU01qAweqhHKu6MBRQ/JdtPbz1rjm/eOPVOG9WZnFcpT
msriagI18MyDLAVEzqzKtr4j6Z2F5DkIJvLJL7q1LoFeTLrfnmsIVFakIrqo7WqdlKFC52dyA8LI
781MBaJsWxGDAOE11cSanpCB7kkZzHuCL+8IS/X36OwI/k0gLGTMa6qXU2oBZNV4TQg9nUStiTIc
rMVAHC0lJZS2ENy8edm6ccDKRrcC3Y0ysFgCUfyZ+Nhu28XlV/JaylMd6eVpOcKEea+bqjhoysCy
0SZtdbD7kdWCqbt+3r8qY6qgVBrPhtmad4HNjW2GzX6MRtreTJs4WJNsF6kd/ewxuhvSWD/YSPiA
xDugx3SWchogIVfxvcsoiNONIORtezNaUcf09kwU56q2CfrwxnBfe9N1jDpvP8R0MXrVPg52o6/i
oSQkuqOh19HYcWCaHLyoVF9SqT9EtOwoMSC70vxgQ2sBi2y56kZVP7XFEF1KT15SBpJW5Oc6n9SH
gZq3Lsbg3OrWR4RuPn0FQDDxkD8hr5CntCgfTaeg/UY1REtvtSoR9iF42ZRTWm5llnqwy3KQLJpF
lIHq2dteTtGxtZRH/DHoPNhZbDMCwbREFa+NtgH9ahAbnfZ3vZbl91l/9r2eZHXJ4jSfLU6/+Jxm
F9S758jO/Rz6rDg8DAtHYFlMi37rUTZVKqLelmdVFNBpznhWFATEWXNonEr9jer33+ddCvRqZqnq
jkZbqUtHmnSZ/y1SJ7ZrUDzq4/KQp/4420O0k1/qb2Gjt3R5Z1H5EorgOIBPKRsjF/5+3pRvPtiW
zWJq+u5nQqUI+wC+QRXYP3xP381PerlWoA/tW2MIuhMDuQnxK0aLnfaYI+cEw9TwcOsth10KzbIV
9esSVmHM/sqfD/2sjV5OR0W5lgYZIW3tqfAxCHywptk9N/+55UFlYGcDYhP8/u+nvv8DVQnDuQuU
9c8kDE9RUVEvf/jnkw6QsFxTx91P+xxrLUA9i3Wuomp88MU5zRPuhmB2OjmN9u9Db/Zwl3E4bMeA
ONXZJcTGQ5lb6dhGBuoHi/XKab2Uj0uZ2KJ2QnUFLCh2/Cr7jXL2Z+WeCS+uDdDAzcmIy4Myvx3r
HJdIC8lUYMXoASta4iycOexiOUIfMolNqKx0Zm08lvhaFs/UclSoZjeBUrU/tIzgGz1Ri6Nlks6d
F+2U70dQoD49jP1i6gp0XPBxlmBYW87hjZRH1ifTXld0d/ARstPYxIswHxlVjDjSbtet6KtjPT8s
R0nVGBuCfT528496NHaaNDiGc8TfcvEtR1Toed/dgABGREnsLlebz1pHbJY3zpdUHR2nmONLgXAt
1rHFRNY65lDQQU12AZytnR8H5XF5MGfzU0Hx8djTSu9VP9stT02Tna9BDrMHzp4pcCOKX1xAYMox
9/xtq8pIo94MevuFFlyzdcbmWjZ/R6T8Ej+y5JqMAWGXKGXJyp71+s5CwVrslsv58rCcTgqZL7Tm
nIx4C7bh4bwRU6cWGUDqbZcLR2HLQDp0+iEILOwN1fwOlje0vJfhBh4mPpaLnwuKGb2QnzaniEb7
Ytory6kmttKujxW+02ovDcSknnYzjV4AWhpxUi42h2S2PcTcKKhqIuLuZxvp8rCYKpajcTGn/zxf
nlSXJzFH9Bu4yG8/f89SY3UiOI2/07RaWn1YDn/+9lTr6aFWvw7FbCAtDa6774dGSYIocwVrk/nJ
qAs8aukh4/zPn+xqkkuH+WE5Wn6wG5iHqd6gm1KxWWpRuylMK90vZ2h6K5yTPO/o1YeybWaYE2dV
TKlto/q0cvqpMNeFkoFlz8n70VnOfv8Ncz56d4odZedYjCq9ZJO6+vnndb1GemoUM++Lz3b5WB3J
x7+cLg/9/B9+nr77kYDgiX2XMaLTwC2OlJlw9+XCUzeKXxFkRcGTbTaBznnA4DkI2CuqTyD3d9wE
skv/x2E5Im+1I+rsw0M+mt1h4Ut4y+C0ECXkckgZt1xPJXNCk1+V5dtcCGS/HC6sAlmxkw6DbgdW
g0GSKZzH3MmMfQx0NJ49w7rVSbh/6itTH7ylv1/+chrOP7EcLQ9BUX6c+lbfoI2kujK7eTqGLK7h
v8894q9QzCq7BaRRzoPnckQa1GbotHBPmbhaa6bafn/vy380a/iUsA0z0stHdng0s4J5fOEGCqr9
cjgoAKOoaTfIUPG9LvGh0Xy0nA5+xQ40nZNCmwSIm+gOxD79iELVmfUZm+bzXih3xPG8vwjna9Ly
25lmwRdHM77fit54+OX6Xg4JwrRWcU98xHJKMF+8S4Q4/fJzy5WtNuJOmIq+/eXiX37m579RCoxZ
WUo3fHmO7FnuJyIoyAo35I8XuPxKbRXW5A6WjdxO7ad1tPiXo4U2MI9VwXz07pTGMViQOLfdpc3w
fx2Zf+jI6Hi+UGn8zx2Z1zca2hnAvezXnsyPX/u330dY/3KEbpJnKB0KEQbawn9bfjTjXzbJoRop
oAjj/t2OAdijaoZESa+RRIKe/m+3j2H+C4nyLKyl1WLMVqH/VXvmnWJfwh6UwhHgggQNVvFesT8R
o9QqUKuvsWqG66yKR4os/qHx1d71W8LHU33G/muE/dBc3OGDOGWqytZj7rTUhSS3oHLQ07fqRUni
f9Bkar9rMrEekfPqzPghkPIAq95Hq/r4wBM7aIwrIaLsfHPjAi6cRoJUTHCh4pob3s0UOQbVPGrR
2cMltC0h9q2P3MVOgZrHvqjJpKloKJjR2ZsQS6ojZXqdBOz71gu3GNPJkrI6hFbep18uhP/kh+Bb
+kVS+uPl6wTRSmmhNXvPQqv8JqZlI4zr5AzFR8we0V05wfaO7aJwiwnpFT175yFQ6a30H+nSNA+N
0E6pZQdnPaA8REUa2ZvM7uwceSKk1kY24tmhrxzmikTqBWU81EpSRDuEs7ZWnzzKErmXRmu9UO1z
qiTXf3hPv0uY5vdkawScqdKRDtfg+/ek6SEA1CjRr1zo2a6qVdvFwIkuvQe1piEbtANhnmOuj20R
E+zg5aVyNEUwngfD66FXl89yIKGAIi8yxlLcGfJJC8GrI140blZCbLUPi3twoKv++aXPN827r4OX
zr0DHU1wV83YrV8VvlmReS0CA+2K9NBVLXSjo9j1KXHySRp6ROh2wSmbKGWR8nXp2mT4q0B5IPst
Ah3qjiEB9Tg5qC7507DFU0O9OSaenj2gW/IWTiQGXdgwhe5oI43RUIvezxmtEEzVU2BQT7PtmWod
xsSH5TaJuRUVdcsIpjmCU+eSJByiSTVnU4YTMzQy/S2QhHCn9CiKbP3e9Ik7SYgN2E/eBGgdjlLp
IWptFVp25ejfhYEF63N+iKO13VnpzrQCqvyxesFtER7MUJl9uzUNQNXA7pKPfzkodMgWm5WTOZV/
dHEbhophV6NnXslIQLVUm+5+OaIE+xBHqGwWnTbC//xOLb0DmGMCVsg47pEQ9Vb8ZE1G5VZDLDaK
oF40RlV5GGq1WvdK8WUkLgr7Sf1BywgYngZpXANR7M20rvZ//r7fsfC+X6pULEzUPyZuhPfEMdlL
wuDtQLtSDzt3NqL9RFbVzmP9x/LHOEhbu+t1Qx7ysX4OQlPfxCn6SjrEQG41T1yCvNi1juLSIpvO
SSuuvbL2Y9YrukPm1FQ5FzS1zus/vOzfpb4/XrbD0GfPmhf+//fL1FJUujFmJa4TkngG7uDmx9a9
bgNf1ixQnGWmRXzxCBUlAQMXAwpJqMSPtfPGqlY7WWr4DUFkte9p8x/qFNWYATpVL4nCAWMe7v78
csV/GBAAPuqwaBE2qvL9GN05ThaXyEauqSfLB8C+rhzjv8I+OQdt3ro4rEsEshJrhnEWYLnOwo+e
w1g2hz+/kPe+1XlkAlWHPVaqvBqs279/bt5oN0xNfEtt1j2WsTDO1WsSED4368kCVWlf0u5jnGfG
YziR/KQN+Cl6TbtfPsqxbrbh2Cd3VdYY62lsXXBFaqQdihJrTlULeDaRQqouqatBlhGVkNJrD7tb
FxuIz8vx2HvC2VIJrV3K3qSZKtl4RA/2IYpJOfvzW9X+wyWi6+D0aLvZpv7fRjINixPGf0+91kAD
jZYc4h616Qpxu70m7+821vE3K8dhoJD3Q4MKWoFFWNhIxL0W6iiuIwjd1AuqQ2BrJ62Zg28mZdhN
DuEPpZL9E5n0nbliuaZtFhfMGfzPNrV3GhBRRGqoUKS6VnUjoWOH3Y5BejfZ7ecCl+A9jmTScxLy
llsbP21rq/kprSLjUOsaWn7zQQTURYx8+GxCnz8T0QtWWeZ/GSrRkkzAROFKPT4EWnTfT9TXNavT
D9J4tRpf7tVAp7ySU2PP+Bf2eCOPASqYdVrUwZZIP+qPwsZeko4pQYXc3H5+srXhFquaPCOTczYS
icVeGWwKDwDkJ9lhKOpmiZ28jwYcfpTRH7LaN78pdKqzsBBXBVWvHoEWZ3P+KBxffwaXUNGjQchu
1qAP55q3Z4EHSoNqY8xvSquw2fz5QjH++/IOBCi3hCqQxTkMKL/fE1FCiIUcHXGl/pKQqzF1tzGY
8tNkV9XeUqzhpjhdTyBOnpxHgNKroB8PVj4S8auk1exU8qjUGcdJip0B0blt9dkfMswxrj5W4TJY
E8I1nojXalGhe7p0SHJoi7Wlk0rjNawNs9F49DMLOUYU3cdKZj1JCYIo006T3moXmZONQK5HTwS7
sZ1TK8k5Sx67ctJdgie2aUC0wMA8uOoju9ikJtI/La/a1Z8/KfG7C+X7FaobSJ/AYeJ2Ut99Usqg
tR0Rn+KKpOIVWwQxfG3wIU64EOtSGGtpIWn3+gpiT5imJ3Pep7Zpv4qNoTjR7q1xIY6XTIfl+OdX
tpBqfxqTDImKizGNjYMqSFYU719Z2vhYoogMvvYFpvII+/aDY87ewPjZKxV5rmzlPCgGST1I4yES
Ut/3Sqxzkl6Iu1y+BS21vTnHlTWaol8qCTU/bDv1PHrOZdIgQvmeBRpFK5St0SAljTEurhEgjZtM
3/stfqFef+0t5kWln7C6FhZVBLt5w/DUHwSQJGXCtJqY5SY3qOgOBJuO5TQLiKFJGfhHzXq++HUk
R2pX6G4aFuvBI1ODlNFgSxRj5aLCpd3uO8UWreKwRni91oUY7+L4LYrHFlMHEY4Mzaw9KAbk2kuc
YrPspE4Qc1EQfgJR3Q0cw3drH6U/cVYTkQFgO0h/Tf5p/HWM30VtfCl8D9xQOqOaZkCJfjegTTJ2
7DIc/asS9/ldqkwdUgliA80sIDtQOZtm+SX0hmZrTyPhFFFIHSsLnppJqbAfxqgD7E9yqOI7E84I
mCZ7IiW4QIzP0vtAiIIMZm9iQ2Im6tfImiNO2NvQawHX0qt3+J+2bRPHD6r42DSluMXe8Nx0FgbV
/AF90T0NHpw9SaNSW60+4/3fpQTy0DcFFXTrO816TGEqxPS+8Hdo6MYNSjSUvSW3NKW0sL1kI2+p
o1GOUBxpjoOGjBknOrVR5BOXeKNhn6yngFVSRyABxm/antC8ioBauiXHbKdWhbpOB0NzSZDsz8jk
8GkuR1p7HVLjaHuDvvFDzzsLTCJqPMT3Jqi0NCfbVlcqHGcJYRDUZla1SRBLIQex92PtRpvQu44u
GrozOYweOtzoVdD+3EdU2IfKyQnp8WjhTP9F13n1Ng6sy/YXEWAOrxIlKkuOE14IewLJZmrm8Ovv
Iudge+PgnhfB8tgeW2Lo/qpq1cSRhmYYxFQ5ZMTs71HseptKyD5wROME/FhjQx9SQ0US7jIO9GqD
ri8ImkxQ9Fn03qrs+1TDTu9AiW/nRo129qifehBBF09CriCs2nisB+pwGJ9CV0bMwDtxm9ySupPQ
s3coxr9mtPdDUcf8nZZ5G83uolj8Ntk276L6biS4dVSUcapwVz3PJvyitrDSNZeGzP4PJa7ZWR2a
W06iObDdcPTrbkI3UbonSBIm5zJnL/HB3xq8g6AGG3CdB1wMVGDdRO8ZD8D7Pxtg/YVbxHtBM9AT
6akN9wzt2Lv2w6zD77WI50dSDnsil4lfk4rbCVPZK7IpD1VqZ3umqr9JzejH0ZkF+pirvgJqOpaN
Op952wiYuYtYMWkHw6LBOWvw7ivUwQnJsFxNsyVLZz8kp8phlF57lT77nzBA37+4ZffH1UqXWUIj
rpk2zdzADUqGQ0AICI3NLas9f867mpo8Nz/rHkBr1a62Wcj91quoCpibIb+Gsrl2iUOs33THJ0rl
OthlyrYv+LPsBBy5m+kVdp5Y7pOEPpnSKkHMkq3bDFNn+33ILgx1yFG19DZkf8uME2zMHO+gkZ3y
+J1Dllxl1IzXyQhJluG+JeTJTGeDYEzjLqFOXzHsc4tDKBhq6u74VH2P56i5Qz/Gpm/ovKyxmp3r
TEa70sI7EFOVO7rq+G7yXTgRVGyZtL98GxcbJ4xu2aDwp7OpPpYA+mOap+EhjlaRE7xqeZEaQWVQ
lwOwzT1ZoCYn0Y1Q/6ktTeuSx/ZHF9IlaTnAgwnh3rWsr4KspKU2xD1JhSYVArZDe5Fee7+Iym2z
3vhJTEZB+idn548tAqLDkb8bx3Q+GXPEtTZu/zitGG/e8uBIhvE0P5V79nbOOYSnGhAW+D3lUfSY
26E9Knr4KN1wq1Sz+Qod91rXYXRNbFwtnVdTWRbX73mV6i92pJ9jhfrNRA0cZg+4IHQoSRy2n8k8
/55CxQnKOad7lIq/C1Yp8HxcKTWtHs/Seosle6F0jtNtTuMhpg3nsa5lIpHcm1FJbqFT36I4jA+R
zEMEJ7otGGWwvusXE1oj8FI1fXkaIMcAqHYeBLR/VsuguRrjFzM1iU7axNkM+uHjqdrTUOZtNDr3
/Kp3ylegLlI49DhV2p3rVEwrMYWkOpI1/ku8WCmOAzvPt62NC1PrR8bbvfInbjUclWQPjLKMN40H
UocU6JtC2xjUSCjZU2LhjsEcCD3s60N27zwPRrgfdK8twkrCEHtVH9an+sr5XD90hXfnqjzvzWVU
bxXI/TuSW5R5r8/V2AZRTR+ftwz1q0VzXB/iUbnqDmrsuIAuqfhAFPzPQ+2d1ERaR2fVmkeusph0
9d9ImqiJBusi2wlbCh6d6ZQsDw5mzlMIKkWx9f5QacCnF3UsHmg+0fX8KPDd7fKp//j36Ti5xLZO
l3VbEHBdHnIjRIRJcp2JiSWwaMA4Q372Hbb0h2QcEcFXkNf6sMoGioqM0GbxLzsf6j3Ro2wTes20
00t12uN5eYvM6K22uzpwKakFcApOa+V7gzziBhTH4DJ6LTk7BSfLXPfqRs4TmTwu1OQXM5ZCp6Ib
rWO/crYXJvdK5/5fT+dBFP6sVNaGGKzYDSZAor7BCK0M9AEuwuX6MC/kx6+nVKyYuKkohxOIosry
wL1Yntan60fRsAC61+cCK0itKQ0aSXGvR+1FZGZ0VMjpbB3KtgOYFJOvY6Mi0oGzyU7nABriq2Yy
B0Xfb/w+nR5qIgiquu25rkpl52h/VGmDsxBgBVQLvoGD4yt17WHTVtjTzKgK/dG06QGvBtAYw7B1
B1HeMu+1banwjhxqgRU9+xi8JpiHxNpwraSWrSeajdGQMkh86bEMaZuzaLOdIJOS30TTq3D3Ocwr
TkOt/lUoFvd0iCaKw+kZs8NNAR/VAl82ZrOxSXGP98POYYlzcdOpONJJheOHe39mahXljx+FkmD3
KOhAnJucZQSd00rZXwh+rnv1bIu/+MWmXN2Pw5ZxZoSkSDap305Gc2Y0dPhHXF6LilZQcrpoLty+
joAsm2D9lFgkl/Xr1o/Wz319bbZ+7//5z18/wYoZDra9Qrh8MU/8+771n/N/us9//hu5NBp504jV
dsCxv375/yCbqz4L8JGd/osyvf5SclkV4Qr+A0WDoqX1x5ZcnuZtSswpHGb2euv/sv7L1y+1/uz1
aRpJnTV/5EPboWy2Fh3ltwtEjzOEZL7B2ccGySWaJkQYKCM13azTZp8gH9zyFca9PkDLqGkeVamG
Fy0XfBB6+tS320JzK8rMML+6Vsr2EjzaWSVhjzbfs+MwdYZhUv+FWm8fCUlbpwJPwilF1sQib3lL
kjp+GVyXM3n95/WhYx90ch0v3eqVNEEJGsjS679wF7ROkxDnWsAbX79u/dT6sD4Fv2IeFIsIw/JD
1s9bGXjd9SOZgVDqVXAmX9/ASj7jTozykMvJPVgh/WGu0h7ztJ1PVs3NEycEBSHZrGzdHNFYfI+G
8MXKLaxxyzUkjKwWV93yYZErcDgaalm5rC2fWB8GW4WkKBYjCQ3Igtolw/NX58H64C19BF9PV2+L
Q04o3Xx90l0MLl9Pv75v/eqvp+tHI72DOw80IkYMXK0+7bcMEVYmc0qEaF7W7K9ROyR7fYU4erAi
Tl8PBWkYVkX/+eS0gB3/z6frP6wI7K8viabYnbZfz//XT1j/geVATzIvrfy4Y9bx76vznNbnfx/O
xshv8fWdTZK2gcUtxzLxs8c6yeQ1O7T+sK8v+/pPlSUl9PX0//d1qxr29b3/9Yev//K/vmUgPLmb
jatnyAfOVAaO/16ksWPAKenV5GWS4dy0L6tjKczTPD+sr4wks0kjLh3JTe5Yh/U9+3pH16f/zEz/
3E3/ZWz6+tKvNxqfbzQzZFncT32PlXxbOPkcGCI59KrOun+YPblrOurK2IivThgATMCL1iNgnHXR
fF9tV7TswbQHJBLtsDew8Wkw7xZFflzNUgX4+tP6UDfuYhb/z/PQgs0Bldui+soG5zdb7DC49q0/
dPWRERaNmEtQLa/kuPqBFiQqZKf1VV3fl5qF755s9CvIGvpqlhWMvrzBc0vLIsHH/xxyX+/O+rn/
eovkepj+e9W/PgxTyWGT4F2FAfbLIZGNQQLL6VTOpLY6V1I86hRP3Riex1AZ/Gy2xucyTYlqSnZc
qrt3lcbdU/vmBDaBa3R8NEwT+t7OwRm2A3nYBL3XAcRhKbkR+lxfkSCuULGqb9aDxLxxcYunULOi
IzSkY6RGDh7SCER6rH3OWmPeqlJ9tYY+OertrUvV+kz15RMhNf3AoOWTJtTGmm6mk2Y7k0sw9zxU
oqaqd6Ve2TQvxa9zrTgsEcxXMVQ0y1XuZ8nFCk+9UDfJ0Mc7BXDEdky8n1VNDKnsBvLpRGKP6oQ/
NpSMxmz1J/gue9/rYsadrf2ABjTTLYszX88VYD+tvKdzta+7YtiGajiS12JDr5jTRzKPPwulL8/J
wiRXVTZPKEw6awMPLlmDt91IHX0DSXEJto6/ZgTg/UCZVhBGTfQA+Bg7fgMm8UlE07tllw5MEOd3
EeYThLHOO4QWjcyO6j1XRZQ8O81cBbIXb31utjvE4cwHChL5xlS6O5EP1ofeMzAztDkKmoj+Kk6G
e1QyrYIS0++rhMybUL9Zk2lxiw1h+Odj5POy34qJhFtSF7+UQi2uPTZWbo3iwBz0wQWpOpuzHR+z
JLsJYffHzE6fgERQYNLTGE9e8nPUJ5V65INqWOW5pIZzj2Wn9F19CjocOqxdenEM3WiHEYlboaBU
rSGzv+X9+DU7xq33pHVOQu6DlNPvUYf+gqlFZVZze6s2NDVbFR6jU44OdMk7t3iH60BN2evY1O4H
qRtlE+mdftBg4ATEsmVLjju1uShYWlM99Gapf2+0IGs071KVMG9aZTxNSjjvqrK/9xNNgo42AnLC
sAPEfqNganrS25ERijGhUeZueo7apOFQE2z0uNEprnObzTA6FgIRU0ARwGpN6O6pJQHpdz3kPLzD
71HvaEezTI5wF7J9NzFDVElD+nWY5lu3h2I1DsrP7gAe7gnQh3fJ4rwjvINbNdE+FQUWPCZBi7tr
RMP93Hrb0K6so2Fbgffo6cLTXYXLhbx5DLF3Yek2v3Mvwq/tae/oN6xg2aHvNW3YcXaXt7HiwJqG
fGvkNfBTTO6xNPRL/jEjOb+33qcup+cpKcInLTF/GpU5PqIxtE5UkV2R8PKb5VClzlqlP9blCLe5
bN7rsbZe9Cq90g1JNZI6/ipqZlRRF9vXSckHnw7b6eQRVZoR119dJdsNqiDrl6f1oWjK98Fw5ZH9
6RFThErvJLWF5oR+kfRHiW5il0V9hsnq7XRd8NvxAm/q0Fy4rvObkFn9mo4bEerjIzX2kR3RF5FT
NljaJ/oGM0bFqKJa5rBEAogvZnLuOPvUANGGxvQ+o3BSidSLi98xKDP0g6qYorOX0O1nGSNjTfKs
aWv5xpIZa2fvGz6w7GI2sPB7vZtBwzIjnPDN+kZoYgEHz4Y1ShcHrTK2AziMUKOo3srF94mSnWW3
r+DBbL8rJS2Tep+FV/op/0xt8T2WGLs7UewNPeToVjt5rsaue8Z6QNeezjyBpz5NBwZqCxhFx/mE
c6vdCuneupje+clRaBis5a2VLeWaMU1uhp2c0mzOL8iuv3S1fPXG5rWNJncfSSBR1nwVufxeKvUN
yOsYqCFaqzf+UNtU80usNDvh1aG/yI+a8UcVxwEz8If2HXbUfFVosqrro3Q67TWZfiaOYRzL3vw5
6J196ET/3Frir5WK+jBm6CYUJEqYjj629Pq1QaEGAUZhcj49u0ml7mhut6E2FPPL0DNhNJZyRcOG
g8OuNbOF8kZL3sFxLnom9NfYcP0ROeBiVVR8ozyQAFLIEk6wYc5TpB7LuN731vRtNqsGskLT3qy+
ELuyrMgCOS8qnRWXqGgZ9MejP4reBT/IDpCu0CgQzKM2NkGVIhngwGXK1ep8s+3ki964jLQMeaeX
OffdROsu+fxZDlP95DKuI9rwwlLO3g2oB2M2TN+NJr0aRnahASF+gWoaB1osMOpBzQWyO8RvihH2
T47KIGwmOjzNdvfUT78SiLmfSmNXvqyIArYpBy3TyIJt9EBzsAO+tu6jgRlQKp+mlnuam8EW7Bah
jxOiPnTzU9/SKbJ+JjQiMDtj8ScVXnawTYCCU2kHFIvCUbCUw9ywhtLnJKYRnBNGltRDSv4fk+DE
NRJQYAdr4Lzo8pTRcCqorbY3dVTGW3qcxb0Nu5rDGvbV4NU8jMV9zK0M829W7zgmto2tn7uGG4Nj
SxJZ7fTbttrbVGpL22/ygbfaOUbFctnOmUVTlM75zaKSpVft7bN2ZHQ/YXro2sPMGurh2G1wMtTS
Oo6u4uzUvmq59ZrKS5aSWzXNv8XUDe/SEqdUBYJjhlny3GRUFDRJFKilmB+wUz6MeCqvTV+olEsb
6ql9UhxEQLsy94ILfYDswlbedIJqKiLm3Tn3MKaiun3sS3t4Y7TC4UshxqYmtQIcxjy5tr2slYYP
hvNqkAm28G5Fca1J86sF3oJwdzre6uEpkj/4L2e6ua0W0CbtqTZpjUmN5TYleo1yb0xgAxmZhrwy
W1k4b22ZsrxQYHVC+HDIO6ffooyAtGvrJHwGvSHpNDGaU9F2ZRhDhG5i0h569t00s7d+MFm8MmL1
wgqUazLYrAfG19QqcPFHZrofhug+1kw/hc0vIRRwM+RRD4Mx0cuaKAxX8MGq9gfinXZTnS7ghSRI
PfwwikYjqxz9iWqUuRKd6WkcFZaVbXxxvMdIo6ivF9lLGXEo94nb+43G5Z8lDEfFNN+12RAn4kEI
RU5znzWL1rFofE/YNTNBnpPXkKBWFBFUptB7DkD4k1w0D4bwficVMXm153QlnyR3wmluIMtqkhXG
TjSm8001/7Kqyw4ErRy/sAoOl07+Qcx5tjpd/U2LGoNkz/7G3Uvu0snxNTJZTzJz3uI5nz/iyA4p
HCWA3BgVa8Y+dc9masOf1Csl8Bya2xRr8CizoQ7KUN9J4X46Uu68pCEhk2jzZjJnhTFb2IG8ib2L
tPO7Zjus63GP7BKQyIcmZadRs5a+sBXvvNQhurasvKi07cIuDVLNfZqroj60y7iEQBAqmwauLssq
uR9GyDxkFBgL2/EmpieHUt6UjXIq7B/wQH+6MVl3K7OrC4ZifxjG6Ky2U7xJ00E9wDH3tkNkPEgX
uQ+rGILQYYKRDcQZp+jAKJu5ijn/qLy8PFdcDBrkGPp+GcOVhsZgJGrDU9UZzwLPzJZoLkhspWG1
bKfZEbGK7yZtkmcs9uPMGLeqt0BKsfTE5qhuxJt0oBW3apvtWgdk1ey5Dzl6ExES9ceYZ9LPNG4o
DqJqMYLdWNb0FOoaB+mMvytLA0m7l4PNtTp3wjOMggcu0LuuMWzRquKYzk66bXP4lbnlPCpR/qCY
+Jx0UglUTW/gWDrhRqC+Bc3Ar8OySuCJaPtjrOXPEJ37o+d2qT8q7l8WPDC86F/b1J45H0dtONrc
2+667R3ramBV0bsFI9zxw24QYEylS94sNb3nZnMaCTVeI7uZ90ldpbu0dZguGRYnPR3QbWZDfCQI
4qY/wRs5f4om/DDLH4mhjs+2UO9ZZ/yAZOfdHU9+K7xUO7W6me90SUBVFJDeKgExUNG6c5kOchcn
WP1i8GxXu2IHzI0Fu2Wf3/BineLlZ+Yg17c63YKe9tpnkhBNmKO0zS6Aa6qNXdUFkdPssqmzoEe3
9VZMeOcwF+aBSnI30MzR3eG2/cts/DmOC16s0uHtawTxYpq650j7UZIxZnnUnFzDhggfzTd6n8Ok
Hh99enGi/EdFBuShxx5h0aqSvlWW833kndhIow53rsIc3+g2pdYaAQy3x9S63TG1wlNpvthVZl61
trWI/mjlVY/7p0zgaC/t5OqF2bSVuKb2mSZPkadRbO66cbDaM6Mk03emEmd7rq9b5iUNIodFvma0
5KaMe+nXy2I8VcbbZ2+g33RgKVZ7SQ7uwVVV5zZMzS8NWghYU/sCheigus187OyypE23nJCAKQ8z
lqzvcoxjk/XTKJfHIRn+YkMMYq3ie1Maz3rEmg016f0ugcKOQepcddkfsld448dZZXFUpicb96gd
5tpzvIneY1e5oNKUt2j8qUiMmi5DyAeGaOFHS7J5fUgxu16rfPo2pE53YOWXX2Zi/rkLKgU9P9+a
AidSRv4gJnh7YHvz2rglC4vvTW1ilfS0aAMqNgQQUrFJG9iDrLJTqfcnMYTGVYTV+/+MBjLqoaNU
OZd8coQoV6KyT9hNZ0t6l4L9yEawcfZTbjaH1HN/L+lKLgbduWrSpypNtXMkbHMfiuk80V7NXc5S
riaJ3m1Y6fRRjsqzOUx/2F83B2WyQEcS7hVKER+GuNQ27InOmWV9R+Bzj24aexhy1d/lLIntz4Wy
V02rOXcdQWbOGxjZZYoipoDnULrQV3XwqALgoEHCateUzODNOvO2IL3TTebl1ZERMAyclqexHOF8
lJN6Uhwv4e5GWXpTlOA2ET4CdsQ1IX68w4xtsnNRgvyY8vlhZ7niL0abrka7KRIC95pHBhh/Au6r
XdN3B4QI45tV/obkunOmcri07MaOrMO/ccw058Z4bplqPKUpwFfJlKZV1Xzfxer4mEh/tG1sbzlM
oYFHpvlkecqZ+cKmMUVxzVpjX0S5cbBVAIdsCeM9LTksEUKgFzqT15MuFEAkGdW0GraufVTkrd+Y
ybeGmeKVaFi4taK2XQZcyS6LHQ+Av5pu8WEOgeKwzpS4fs/8sMmE8eWQzj7YjY3brdbDpQpm2GZt
8xvWangdZfQAo32Pk9B7pyIDi3Khamfuu+1GSLfZJOwWYfHrp8LUWJJmZn7wMAruDCfDJ2d1O1Tf
6pYv5TVtaogtLRP5TjHE6NPkYSut/kz89085oLFGTTEGKYnFi5en3sFCKNsWrfZXaVTj6kAhnru6
ug/D0Ph2kpxmjtLtWINQL2zk83QRt+Mw025KfkibMr5IJC+MkCq5a1sdT6XjDY+YxK3NfEaJh/vQ
2G9SKlfbmBK4zxqYNU89Yu6Yru1SZ9HmUXd1ouyuVDVNwMuGJKosccvn7tvcxXuH3NFv0HF0ysEy
Cc1Ofxu4JHqtnbz2dYvw2zu3qtGrn17e72sz+6XrXsR+XH+pLCU5pCEuCqDllNKBM3kiCBx4JD33
MJPCXenNwFRdctiYTx7YL41jCJbHySRpZTipRPHhbzrMHra4dYSPl3LZMgxdUiN5NjoGOqe/6mOF
KarUd04I+ZLubJNZFsL5UNNK16qQ2tZFidA0cYokewTkS5R2Cb8uxnw50yewk8bwCiiHvxCZH8Eg
1GEjk8Vo01M4wvPRQ9c39S4MRKeBDayIMECnSdDv1A+PFZRV1bzGqfze03R76ixdPGsGYojcuSYo
2jWS4LpsXmgHsTlfo8Lvo+jTtNIemfEZWI92i5Xibz7pAMnZkrvpiJUn9vLd1GO4bGDPb92ZSvSa
rd4WHUXZ9xngF9GQES4GcXGnuzLFQK/KierXWJsDt3lTROHtUjdRjkjwBm6m2SEkr7cnt0Szb3LT
gTQ8sUxLOx3SYaIhOJl7zugCoyQnao2WFyp3vRiRrmpzFwm1O6uQmC1oWm72ACUTH2EQGcdhMs0t
Ja0yKPvqJc2AYPfO1UDCP+DzzhF8zf2/+ZraPAuPFXUtvek+zWwXaiUT+7kIv02ylrtIdyNSxrK5
G8ODu1FyURrn+zqCyZzB3JLo1Q7pD6PMNDRcDEHltuV0m80REbFX/Ya6eKj0f5LayhinEi8r+v63
ldtnLwuHXSNUnPoZ1RXOaL1YTaFsq9LCNlFNrA5K76n3tOmYypo9qwG5a0jlX/7sJ6NK3mj9gODA
yHRrWDU7SWmxOOqZogyLhSMO1Z+tJmhWjFIV222b+7kxcuzEhX3XO5UyXHM/znUSSEzcSxHzvFfi
sDroTsn4z2FlbRgye9a17M3tk2dvjMwj1ORxZ/YsQGy1z/cqbGbAsNZthW5IRAT1ZpbhdLKk8afD
YnHRcssfNdH6nod7IlFhieG/HbYiV8ZNlHKHg2vc+XMCkLPqtHRLVocFRo/HsZHWNU77/CzS8D4U
6t51SutjkFcwN+7FyJkj5YL0iSXm36lSR9tchXDe1nMFpCoBgtWVf1YzfDi6n7Chmm8bZlViE1Pl
Eaj8kbuYE/5uD5Nv6W/WOA5/Z8KGEzsmzHFmf+i1TxZcyb2ddeZ+9ZhdDbd89HbCsLGkvk+U2FNT
zuYt0+ZtPnT1tRzcixVpxTNzW32rJbbjs5p6a0WVBMjNuAcSy71gOPphSlmfq4iMROeY9FJnIS3U
DXydqWpwPEDTNfXavtihvZ1UWKgo7Oew71SUbQ9t34vi1wlJAqsu/pCi1Laisi0fV3F3aFTtMmfS
vIbYokeSKub0MmWxPFpxHe0ZK9GTsoweRVTB9mwfejoypVcmCG+t+F6xGb4IW3nvQ/QXF88nNUfy
3iSLedFTfN1APYWzF50G71k6wjmvD5licsw1+XPmhAbOTfNPzB4V4zDuuc2gFB8QJ1gll5citcdv
ICrxnca7QouJN8BveZWm95JxIpyjxtvZjbec1WDHN2PGiAtMxh0nXHPXpRt4oZpxjd+pLmNXhZAN
oIu/ldcDbZFEsr1GXgFVq2dElvY4zTULkjJuTxaef6AHlxUhm4wifao/9aYKiqRM37g7a5diipNN
XQWmoosX8Jhil2sTko1mTldPq7cKtHrwMhm406aeg3W2oNXPbFEUEC0yCeBqbaoY/UN1axKvv2EG
xOeqZwuaGspL0fJM7+DBtJp3nfL0qJSJg+W+JoWq6T+TqnN39N1wRrngDgaXKW8y6puBRa1jFuOB
jAMzrFg3YOpUWwY2yWESecklSAsPC611Qw8Ms6Xcdbe9XRQ+mxHbV8LqBRjuGAxavIdP6jwXzhQY
LV49YPi3vEh/tvPioOllA1zVYbo2wEVir3aWpeXS6MSgUEvKFu5XHJSjrt7jonznJZA76Ld/aO3R
HkbMn1+gUG4xt+f7ygVD2hWO6RusiAM8uvXJZcISjyWWPVu/TJnyqQy9HRSunPcOVdOwvd/bKB8P
MVHiTVvYPYPV5BoCg91GWd9eMhe8TTh2+a1OP4F6+Imr5x+Cq+nGwL5C4ie6ShCNu0I3xN7SBFcj
ODG+NRLiUAbN+G71DIfT9ltaZiH5YeXVkK28UaU7bR1TC4Oq1vx49OYnGn6LRzj+LRDld33M7oKR
z/Sw41DcR8o2VKf4XquyAf8xV1jzVGw0ydzjkS3aKxg6OCIW+wfd3WhDb10JHVlUvaS/8qjKjqU7
KXfE/hcvQ/pgXFffRmD2ariZGQa9cM8B01flzrnRd2FDVlwhpXnoPRhsQ/qiKH+zqS0DNMN+ay5b
nUHCCWIycs3UDCdOlHC0iSQGTWDchVmWd09z8lvWvP17ooMFzLBkb5UEw55tFs6ZiLXAaDeYhJBN
XmQ2Z6+JPnCQaFF/MVqQjBTmyM0A/uawBi70gRWU3rCjRCoqA1ALSFO2e6l6JCs9UsrLMIlv3cAk
T9XUR4lg1cSdvcvGStk6UquZROmHdafIn4Drl7I5p2l5fwXXe9dqMdjaTqAnM/RNAKLs0RnejWJ8
WBE7zih8qmNtvPMbsEJ3p3026NkuDctxh+c3KHmzoB4Vmo871LnaNHTMOXCzcWlIriLN3sO8+BEt
1xPHof25apWnqKH7Te2n8YCPUYGOCAS5B7vCpvopK4zhim6gBNUwxsgcyI6y4bY/eHj2TKCfxbJi
LVgWY4kRtNJwc2DY5W4U8hcbcLssS5vyDGGf4RP3YepG8GTBkBNhc66szqPBCttc35M342/Ck9j2
hOkZyEWj9t6XbMuq4RcDzPQwmVO8D4ccpJasnY2ZYOc39Na4SMo/pDqLO/tkyVYgsbZubKFFFLIk
LBoxcG0t7ZWBfs+kmxkrzI9hegWRKZ4iLlkR6LtedSaaly2+Qk1cfGXatpfL8izRduGsXxguEDQS
0DencnL9sO7w5RChAW2lvzqw2qjMu+amTrzGYMw7uPKPbaTmUWFdfCsGuWUQ56dKYv80yCg6tMc5
HdymQevcs7ZcPHNH7Q60BlZKpW9rCKUs/jTghCKpQRM5zO/yc4+bjxRtTPMewaANDmoPaLt+KqNK
PHrmGVuYOpgkWtGeJHYLNE37Jt028Wc2XJfa1r+F9s8xstt33qy3ZHAH9Ip62FAQh7vAHtl3qrG5
j039rTfKT1OvhlvoBnruNeyf2QBJGqawtOfPc0wgeayDwurkD91RdkOevOT6UOyUzm4fc5kfTSCY
JQ29MCxR5tKMU11qgExbbeLdo9SJG46u3XRTnJ3pFdqO8CeY6lwgswlqxIhByx5+WC7oZuGFvl4a
B4Wd0iUzPxXsuEFENRaiRMVtk5IEFMwINJcdn9sSSISipeF7HsNxj0mPFFqLTFzNwy6p6b5wIxzM
2WxGfjMZMgBKsPPa4dxN/fB4jTArnS2TplPxztKp8jEzC27Itbrr7PnghgZSiWIbR0plKShNx7Nn
jpDfUIrGxjJO3ZBW1xrDSuC586djRMVZ1Y0cjCgflZYszkOqvUdVLfehUdLGYfKwfjTOBslQZWKW
lDVXR2GwbRO0bS18AoAU6dHQsY25SYRzuiufB+JDKMm8zQXsEQQpj+JqB9q6ms7a6wTze1s5xNgB
GZqbsYgX2Ji3XeNlBfLqyyx+YcS6V2Zo/2jYr8SeBgbd6Z6NLJFnZ6gIvw/wdG3FORvpEipIGAZC
p7rqfTs8GeIntkTrpTXTwJy8HoMZjbUA5WTT+VqpL0Tuv2UCFYaVf4D8wFQX9zo35dnZs7Y9IZmx
/sqTUxKN300VNKAG/tb3XINNZC4+Vn/EGE2Mp4ekulIDE21wSi8gt4JBputK6gD619gT+kWJuVIy
hvro+EUEXr0Nboq/WmsBNLQ4jWvVXvwq7bk3zfdcG5+x53l+JMpfIpnzQAsVf9It7WTN1tUM3dJv
WtK7nrkQRic2hm5/rpGLzl6YX2QXpf4gifGaJatuo+2Ia3jlCc34LSL3fmKZZP8/9s5jO3IlTdLv
MnvUcWhgMZvQgkGVTGaSG5yU0NIBh3j6+Ry8fbP6npnuM/uuBSqC5E0GQwDu9pt9tuuZcqOecnXo
/WXzYZHtoKA3s31YGSOVEdDclhbgPYZSbhtydHv83cFBlqgn6WgbW2g5zJKbF0qV230ccJaoAHlt
cQWkQNOoq8iHMt7ICcG8C01kxbGPiKXn2V6WA4jLvHaf0tQr8Ke65+yGBzL6bEsYki5n+23o4UhJ
/QJttJq/YQ1vIZVcYsPwQD5yqbEt+hmksD4Hhf+rbPFFcd08lkxeaPNocb0HEN0zNN3FdbkOzPUJ
Y9V4GrEgVODe+lad7FGIk1F+J+hSH1WdPiQIshuSJfIkpbeX3njMh8z/MZ5k3e1HQCvPtdU9BMnY
7TrXKHbjgP4JWMLbpLmydwl1Pay0LfOhVf0tc4gtl/XXEkltQ5yI/lETdKrV+P1hjNjl+Zgm5rBq
96ew6Mm9eODupjiccPSVxW2qhh9TZqJLRvnZnv3PrcmIpKWBZDM5GWnxvhz3fQMZkrkFEcHa2nm0
0N7YoDx1kQnG1+3eYlvc051UPvaudbDTMb7JwHych2RBqC2ol6rL+ZLEBOp1wYEgsCLY/2nP43hv
OL44d4t8XvMEwDlfMHjW575nXUSH56esq9VpqbzX3vHBXzb+TErF+OmOXCnKJKd3YQ5D4jYjMT2m
TluvMO27qu+/xV3bX1M1awOp+xF8/h8iyn9DRLFMV2fA/99ElFsqJQz19N95KH/9R3/xUALwJgTc
Hd/ydDb/bxgK7HqfdiuQJP6/sVDEvzzTND1h+YFt0YnML+ff75P//b9sD0yKQ76VHxBc/kjh/QNN
/1+h6i3rH7lqV4SkZU0HA2AQIJaStvzPcdkO0jQljHFysSgODJz4qaHp/JivILqEs+ecF+7RzaNj
oe+tB3StfScEOOI5b87K/OmmTX1ZDwRjMfGuNzG3NfCGl/s8LXeRRj5wCfHocKzfe4EYTL1KRzre
3THT+uXJehunVXcTLUIvrbCHuaQhqROwNNMSigm+s3iydsobzIeobGkS8uL2TjNgq44VVhUOyOkm
lsxgWD7x7idHsSzI+iNG7JzRGz5kl+sG7iITb6dMCNh5BNy7sCg3kObyhzzfe6N/abtw+YKES7x9
JAFY3NWEb6Mq+i4bz9vFdXRHxlPaYEg9CemcRTZVcWlubynEqHaBaUH5HqbxYrkQW6OoUXtQTtkG
6Lp9Ss6KSzmGf7xCjPoPlsFZHdlhm8qop18khzAeT0fTih6mOPlmpjm1px1Y+akRv2zrJZTmfMhm
pvAS1YIzKOqg5RL9Xhg+Mm9gElNkeGUb9bnBEbbtIzQlLHWHob42dpMfszj7DRDsOW/JtPV5vEuV
A2DF9h/BeT5C+z6jnE074TESy/UEqpVXk5DwEd+zpkE/6NbIdI+IZOnV15VKWBQxzQkeI49hohVH
+6z1H2G5EVMCnEcYTD504GZ3KXn4jaL1hGAVzwen3ZeFph/g8KNiEZBdyvo5M4flm7SIPo+/pjCN
zmUkWJV6/Q7DTLGThXD3KFCfGKPDh0Z/Ilfl7FpCu4wuErHJQ3ZCTGqhe3SAoMu+o1PQGKdzYhSX
ZXqaiQKeChKim9x3XsKyg+/XG2dHwd/sGhDuiDp+Sxdu7Nq/FPVAmyHqzd1o8vIarvGYKh4m7TEs
/I+T4K/r6Cs6+Z2EXzb4Sut62Sly/GoXN4LoZFzN57GeIfJossVikpLNrARDm7+v5kpurRa/WFuw
iyz73ngQFk8mS6WzK9TbRGMlVxHgW0UwAcT36Mkk0TJKtYNxUW1i+smPiozWhajOz7R4mhP6AJA8
54dlxLGTGO5nxTR4N1ruBRx5ielE0JY86WgaXeK23T17MbaKBE0l6fmcBd3IMw6h9rmBxT4Ezs8C
R/x7Is+yda+DQ7MDpk9CXPmdo+0pfvASL9UbZjVzB7bbOTG4WQ6yfkZYSA+1I5nO4JZpjWE+Wx5O
BHs+ZklK1UGS20ea+Oir5dVLEER7oZJdmNSMhGbrYCbDVaXRTDVXc1+T+evbjjHWLIn11CxxjsMS
P+JwP1iud8CdhB6qWLL31ORsWisRx77EiepbuPVq2n/gne8rL6+okqBJrSi3anCwL9HN5xZJfrPM
9MGaGlrhtmlqj/fl/LmXxnJ0Gzj99CZj6Y0/2fz4LQuye7hHb74KznKE720a/l1dOo9TyRuZyYy6
Npb7XSAWpgsYFU/yGt+lmFe2KbfJIYvwHKdsveSwGfIuOcSlxO2Mug/zDD7eCF++xptUoScVg1Ec
scHz3nAfZ7UsD0rKr4ZKvmROTn2xwxB5kW1NZ0dwqPk3Grf+3jHeZplN+UMR0Om6MGeuPFrJQvEt
NkcUlW1UpgKH0xjvZV/+xuR7GcLmZ5TPtG2BlNzggLbY77Du6Sbf2zbzkuwswZY+mh261GFjbiA5
qKEiD0UL5a5vAppj/fEGx/zkLpl/cArzuiyom2nEFMLD4ZIP8rtTGgC0wvBX2jpfhzbr2EFBvkit
5sGcQd8nSLG7hInj0R7BIbEC2lWc2jAfeecko4BznudviAA2MspyipQvaf+h+0ukCS3b9nVUsc2V
aNIFthbVPmN/CPLyYpG0JGRlPXYWvRbRKQOyQcAOsUfO8cFq4vkeH3q/vPoTDosIBXkfLMHPcVZb
HOMbaWLGScb2sfXj9pTVxc9WpT8gu2Ro0kT5awMDQTJ/8fs82HczYEo3mLjRRxvHXb7RX8nnpcNV
LE0vPEIdVLiBcroU02I85WL8PU91vTdzCmZlOB/SnlhZNrWkdxdjX03sQri0PAnnU1vX7k9/fPXS
4mvv5/mnkXoAmpK5arIzInksxl89o78n+i+fmfYEuyCcZlrPw6tciAM7pnhPuzu01VtWRRdR42Hs
Kc2Aor8bIvNiejFrzAKgN4ydnW/qJFPDs9Qr9aN0GTPH8SeRVCeagTmrlPdzSFG4WKBWT6F4teXT
YHcFeGryP3QsNHt2bnTefTdZo5toUds4GNVxTu1PArc9SMJEl73mp54t58GH8ekQu+Hj15pg9tt3
6ggAGRRUDIfhGB3AJ+TEnmt7n3jTZy9ZvqZMEbYMZnfm6II5y4b3GprUvhb9W++hAi8e2+TepO63
Z6YlzfrgY2fkw+8R0sDsvjVR7AmZoqOFZvrV9q3s6nqsrgNIT7mLzb7LbOAEAak4N2wpkZwNlOk4
Sm8j4E93BFRJKchjbY4lTkReVh/hZqAQbjdnfr7zkEK9XKqL6yx6ckpeK29cbW/SoXyyO7E2eXCt
JfyfXIKGaSvQjeQirOJsDDYJ5Dhs7hq/Y4/mylPbxYSch8JDMRavg1Bf7VRwCZHVXkDE3Uw5cdY6
t38kePq8zr03ZIMESZa0aujxs3S3Bq7Asz8Yz16gHkfeRuAprqKTfIxTafwIs63tjMZLKLKH2Fbx
jSTOPQbsol/6S5imM0pkwFlnXr7mDR9ex1LhKY6zGQa6/MpVh06aGd8voW4Gx7Tr0HK6GJt+ATFq
M8nntBk/1FgQZDNsIl9iTO0majLYMFd9MR6EQVum8ppzN8n3aKmxY89+eulc81fas86IluqUAfY5
ugy+WlyFRMYCcXbjctm7JTC8NqhqrWabj6YmElMz/Hkyy+aAr8vc+rDJMVJWII1DHRD16THPQYPu
8IKhpNKkan/lUc5bGQIhS00jfpUu5Ra4GZzYt3FssYjsakLqPu2LlIFmFz5eBaG7EcNcvZwBWeOD
4Gq9k2XJGSyw75ySRteASsYTHyRjO6Q5K9LRyp/qxrq4Onsr4MMA9DiU+PtYh3oMBfr9AHXpJJVt
ntiSYMpPrauYaDgdXecnJvka9wS2eJcVy+C+8P609pDWoLRDst1BMbhg4AKgMA7mmYs37wzN/7fA
yoEoQnZtT7YSyTW0wROUQ8sCxrB+xbktmfh4707vtLuJKtOpyilGjaddXNGcmDFHg2tH6a1TJ1jc
kCrsrGSoyfOJnZ+Utj51ggyAuc20uHHeJ4v3Sup01yWEylfm7nsV6AmfL9VLLxKmsgOXx/Vuq5jy
kLqnRgPL4skNw0fMQNaZaNIZAYc8eUZciIrBT6JzqkPpp8sdcGTO30WIIulorIXHDNQZ6+fW1rAX
Wg9zpdrXMsZP59GK7rb9zOJYZlc4A7esZ8EOEATHQ7tr2yfgVngHKz850Hpj0468sDFos6tX+Y8m
e4xtZHTp3uYlLzPO3GWTRrwJmQO1pXdbovSBgeyXxnAkF2HDuZrjjuF0G5AkC0aI/b5HhtPPqAbH
UbMJ6yi7W6z8+5Qt0RZQFwmyCWN4EVpXh+IpQrrNQ5gouTdDehQ98nz2QIsjMfebl1rLg2zv4slr
97mk4R6CC/4LdWDPIb8sBUbQvCyuc5iyKBD1p3qyo72Z2D1KXnXtQUbejTkBe5l3R4ce5NDNGdVY
z1CA3mQanlHm32by+HA54PIPNfnW2oJwMnIancyQesfMPqgm2S1ozzzSW8dg8F5Q8lIES4kNiCbr
QMr9Er8nZHGJsG+ziB0MG4ev4HeyoyT0urV6deTU+CPtCG4VJqXwNMJiZq/Pdj/RNNBQvOS4zUn3
UfoY4WL1w8WZdzO5sG8jmncznESfjEz9LEKEKJrFerLSzyru+tcElPIxTX5KYxKHoe2mu2XJiNFZ
V2u+4EyAdDK8hW6pHtjKiCXU5c5I38qAb6azRB2Ej227fFW8asxtoXNNefU73otM3XjNwY8IbCdh
uzw0vc9nOglaAhmWdSimBZk9PAykZiofQoAY603RWfG581LgTkO85wX3NiImU+FhZB0Ny8E/x5mx
VfJz3Mjs5DaQMfmQJhXcD2vmfbSEz34C7yVm8JCByD61Ptw+x5yPTiCfIbUxVJxC51tJqWmd0aOE
5+2nlaVbT1EA0TVtywq3wq+C054sDs6/Mb+f5ukON8ND11vFC/YhTtAuf39jGvCjJ0XE34rOWEnc
fVcJ1so8L1uLTzdlAw1NPYVJ2SfIH5h3D403fhqgLevtPkZ5oe6ifLJPsuSyOtf9wzQub3ZTPk5C
swgdYm6phSZakhYu6kovrKSuu6/4OJo0FlFetCEP/mSBhMFQUbyWPjNhj809PB3ScS4NCpWvzpNq
vEPquNMRAZRODAYbvZ3iaojG8WwU1rgJzR8yCAo+p+XvLG8PCYOUm6nw4LLZZpWJyDdkljyrSL1g
k/WunYOdMsm5xk/Q5GLWBfgSdca/bIutbUcsLWumrI38hSDu7Rmr793C/5QOPNkZ9beYe0wyPQ0K
QFg17a3NqP0du1cgoek+5DxwgBtgH0yhzFvQMZESYqtabZnB9wJtxaFuhvihTL90XpduF4NEgyGs
T0lPHlMqn+SZP9JW77PWMVhiMR7YxDw2Xjb1S6bmZ2Rg5+yTMOjwbEdOymKOLYzYIxAbdH0qTiZN
OLjHwcoxwTlXywHlMaYY3dAg+q0XYfM2p4pZXQ6JfR7AyeQgq9PabBkdz1z5eiAU9LVadfoLW4jH
pIsq8gHPcDEV31n5frMs6kew1t/FI+/tqubTJsoQZ1rXOITN+OdZf3szam7F4q31Bz4OPn9CFcP7
IN7/BYuKwpLF4p7ecpxcD0bwko5E2bKIrOFsDo+VZ1kXCrutC+cpwHTr/WWo7ct6az3QWxQNsDMC
TyosnE8tqPhdqCtI1kPrthQO6cN6l5M33TOwhkhgFdal0QcKUCiG6bvk3vO87Gg5icuqLXz0ojw6
r79N6oewHpgCyosipPr3gxC9iDHRW3I/+dHC9zist/5vd+XYberKkOe1I0WUrrhI/1stKvO83lm/
PFGFvsf39UtAKNqxBGHrPS8snPSDXW/ZCrASy/wDyVz84evXiLHiT0tjspc8adgLsU3qW3ZWOVsT
4/vWGbLg4vWDYi1i+7SDJI9976DP9AwyZ0P0p6GjaU+z+Wt9WG+F6HMftzpepvUnehYA1t7qonTn
jY61YTXbX9BM+ostQW0pUY87g+CnuV2ycbjY+r+bJhhSGnHi6PIGoknMa1t1WeDKfhymPg8Lnpv/
+KLiisK7hDgxe93HP60i662wo2Tkz9cqVusnQkF6IDpees/861AYqjtgw3uZPC23+eZzDGPvo3FC
AVFngK1oH5ugxPw5mBoTv9ZOtIwJd4GgT2vEQX42qVUPeyNvPronKGgGRcManTc0TkqnM1peoara
svAaPu4aOSPecGgpiNIKYVZ6I/EFZz6b3tsQx+NFmLQ+tHBg8OeOF4aw42X9elBjpEQHVcamDhZ3
W/fa+DTPA8Mpny18W4QD7+echpmlfDOzG2G14ZJPbiFPlA0N+JGDjOphHNO4PvrLn0Ohc+m5N0+H
eqqe1q/z+4nYhMAOF0pX4r97L5pK0JttQuuaZ7M5xjWwRzcn/dMkmHGlB6T+70Olfym9SUSw1y8+
2rq7ZW0MWeszWv0ohhnnBvofrmdK0WFIFqQ3oq5+qbEVA+IKaY+Z0l1MMWTvM6m3BdskCkfIbMXQ
X5L+NRzpk0x1s2RCxaTSXZNZPqKLLN4P8qXhxs+wRFJMGSl5phuABE40k2TPGQi7usdy1I2Wyo3e
sNg9xQnVT0K5hwF8JZSJL7Nuw4Q2baQZBiCm7EwDJ7bSbX+Dz824kzLNzPhECqjdT7rFCxT660zt
pp3RvznoJs5Qd3KW889Sd3QGfI7BmYUE35nKGY5LcmwjTqPu9sRqEZwy3ffpBRfDov+ztikC1Y2g
WOVC3RDa665QSUczp1QSUk1gU3Da/2ZJN5wHl1Wpkb+mOTg3T7ePiqMqZnfnwCTYelouZzKwWXRj
KbDS4SGr+WcD3WdKxfbN1g2nZTvmh6yrPHrq1UYQ2ZsoL+ypRS16YMuFbkrNqEx1BO+LevZ8Plr4
nnSvqhqx/TB0/WYUr7L0F1gpHqmugg2XhR8d/A4ltBS1St3YGgAW3eS0q978qjvn1LqG1Luqjp5X
ktYs5fnLNoVugZXUwUrD/kxOgeA3i+VyNL7UdvViDDXG2l7vMiuoqkbk4jQBee5ivH1TYdmTFMU1
QWtR94VI73BBu0fboKzWN823QbfX+p7l7+tqss7x+JrphluUrI1nMZQMcd+EugW3pQ53il2duMdZ
5XN9Iwoz7X1z+KpcqJ9DiwDVe98Y2BTfIZm9VT7hINNPvveLT1XrYmBpGnkxjHiY8GJV33nCv5BH
3TNVPQChgMRm18dYWT9VqT4xQKRKFRZ4HD0uEVDNaUD3DE332ENzoXuaXkNvSo8dWaS8dALO4APX
4KwO98jvlDadIkHGC7uXONq1nx9DZ8xwAHTJsZjiX3buuXTs1BtmC1pdU0TFANOZVr4FiM/OTjRM
4TUU1cnanS3Dz+wQps1M59/Ys0ZI5Ttawfs4ZSCIXBxtIwojoxBtXk3rx5kWdlQOKU52wDRkTj6r
Dt8e3WIIVeirEBGTa2k+ds/gcPDQB+ONJfjbYgf9wWsYVzK1RgjFkTvVIxlYBtmupSB53/ho8e6C
IpjNxExi131zyrQ8VcyLS29hyTa9CrN0DrHq3yNjKHaGKwr29rzNZJagXGQsfGjcI4L0FvPCsA93
d3WM1yXrBbINO0YZZOeuYjhezQuApFYPocroZZl5pBHQ3YPpQ4Uy3eTGh2ujRxmFP/SkqmccLlCR
iew2hyIFM+6XQ/bsPDZlSr7bj7FA8XSjxdgX0QbfyNyLuwhmDdtz96Gx8C66WcS0Hqlv9oz42mbv
M1ltsGFEjUzwVXGaaBiD+US7ylcvy98RtuHYxZrE3pybwIyvnFv3Vd2Tf+KP7XpvT0kb5k+vwdYH
eWvg2nt0+xS/kkWPM4MVtiY/DYP/jxIb99NkuPAv2h3ZB+8QFMYP16EBkhj1744OsHHBi0Vv13KA
pIX3wSlfvHFMmKoRPZ2ifNj7DvCKMtLpfoX+TJiTcxZacojQjQe+bB6IeBZE+pvE+zzmvfUoTrIl
TMM7L2qAE1D9HhNl9WjmqT9XU7GDswpIrbXLQxy0p9Z1qm2Vu2qXzhVJZU7sVkEksqJ9y465nKYj
Z/AhUYegn+8s273nhIWrOGVzY9kDvxtpks3lfVK8ugqDmNe1r9aSRRfwzIeWZCL6bLq8jgrvB758
lLXFPXeWd1/PNhKtdSBrNp8KM71z0vA1BzkLIt8h4EZmCD2EesQ5vZF5Ndl0kQApwLok8/cYnBEl
tBM5IeW9sPD8IhLbQMaajn7I9Z/E+V71dMkWJWDAlCSdCL/Q2ZVtyd2ZfGbG1yRqUJP9ixhtNiMN
/gd/9j+NjrlfZnF0rNneZMxj2PC5DVvl+ltdqC/YJgvcNNTf+OobdEuLfa35LCeSqaBwNyVV5Nuy
jsc7JYYHWRa/EAMd5W3XahXl6MqcCB1X1lF6XptW1m+sh7VppdS4miwuXtE1swNk5fGyHlrC5yyA
8HCXCbIYMegTVco6CUf1UPdclnI8xjiS2hGeVDccPTD8VN5wILY8fNyao56KtMRMaZ+NzF0z7QP4
sGljMVoZDAV02MGbzWAiMEnTpcB3UjRJxnRQ8Rh/tpuIkd9qqvIdOZ2KKL+VBRceUNAPCRWT5PvM
wKSBqZsuDTj8XNCZRinpdJnCEU8bwq12D6N5Br5khcIi1qNjFupPfV6/3i6FdYRHwKY+eGqR70kK
MZ5M8+cx6r2DoEfzYnshC2u1nXo3vTTWgFJYLuxKGWXRO8hCyJPYq4rexbNr1NXGEqLZzwKPn70E
xXUxh/LqxCOKCNureE7hCY9ej8U6rl2MO8xmPAusnhMPf9X4rLfWw5jp8rP1ZgU98VIfVCLya5Ui
DE25bTIfNn81A1S9OeCzXVDcy84KzjBq2c9Yl031htde1jap9S5bPYyxRn+CgoT+oV8tP0r/erV8
pRuOAdG1k9/CbsHGuXTATALfnxHs03wbsvkjGs6vcqYK7ZyM/MLTkcXjkyhT42g7lF9lkQsGkWXg
n4NN+8xF4oPVbWfcXL8ze+0hstgv5HlSXpOeHI+qUjKxzRt11tVlFpQwbvO0u2HqxWb252u9J28A
QTI+qOz8vKWPDxOJylGD7Uz9Y+st5tE90NvXEXA8Ge3JvpQq5pMAjVP7G1Zy5How9RZhWRy62EDo
7UK7RJvRDMl/0CTdDBu7OdbNTo4yvVrKOGYVOnWadVRfoOddDHmsIhLhadih5dmTv7WaNkBt1st6
p49iLGAd7zG91F8PfjqEByv270u9mevT4BfYXqo08/qsy5QGO2EZzhKuSnnv1HoZruul2baQh0i1
p4OBHXy1SfPVhsb3qd6kl5wiNvY8fx/CQBQnM2YLuza28bwS7EmN3yuEcQUzroc/nEa7DV1IjLxH
3T4JDtS33ueaXfnhFhnaPaSF5kQVw+ILSnWFdeo9Z6v0HrHUu8XQtdnPxOi46wsRa7Bkscy4OahV
9XYB42uUj35kiM+SvKlxIwdd5V5b27z2jIAQKEHNH/GilWSxFvRUkpyJ3zN5i5taHYfZOQ265a1s
oucoDKvD+nvGsgQSBE6PU56UERFTe3zqg4Vxjj+wVo9qhF+n58Eq5xRYw3bU25jGcP29yuuva5eX
rd8aInVZt4b+Ag+ahjx9gb+0ugtsvUsVa3+04SdSxsy2jp/YRbYQlLk5nChtvRcMkzblygGXU8mF
yVDC4Cmg39Kxh++eNT9nS0aCSW9FV9ppAV+Bs5K+DzIBzbNLeS5UTV89Pa7nBllhteBM1ZTokmEe
Yq3fn53Ev8r0YLc+9KT9OlM+A2lInykKxOEtlmrij7yE5A3pOVsrz1pieksLO5JfAkbUPifeaf0n
Z+JGf/3r632RU9+pfzejKnoY9cH6Q2Rd7ytly23lLE/GkL8nsX30xiQ4SoXtFyWV0xLvEJP46WKc
okmfXPTXOsdrQRY72B/0X+z4AxTQ9XnIDPl1ccyAKPS0EfqbyV2FGefiF4N36aXckh2wPz6b60PE
2k5QmajRDi8Ia8sy+B7N9edCyyOyneOjp6UUfQ8E808KLxSENnilEePDrQObeQsok4+Kfljr52W9
ux5Wmuk40H8JfZoVkP6RaTbagw0vKZTufewUuEt4dTMfYzQXyAQT+SFP2QQqGrtVWRLkhrHMQph5
eDN/5QpGNNqjK5KuuCejOEBx+GQPgX0K8+HerEy2DzF2WfY0uwmthbqq7qZS8cgKAjGSM5dV9MWu
U4XFtBVbrO0hX7cmVbcjDKiaZ9Vq1I8GXZOSvPI5aKyvRD3fvCK4bxsz3LGjdI4Alh2ebfeuyJbl
2GSYI4UgVqRJaH7z5g60VbSueDZ0fXVJDciWOBGQlPI9DoGNDMoq90WTbisqEmnlFPCNgxxKiPN5
mK92G91q4pT0BI9gpYf7bCzea1lwsnVuIHOqjZ/XP5Dj5bNCq1TFxMw6mZ+LCCIF67EghuXCqvDs
t5pvRJpk1xXeDZn+Mcho8/GfTIjrewrqZy7u6cNUsDJOIezug5k2UYuNMYtUFir9eG66+gefyGWD
VVhtrDQKuDLLiT0E9M5AYn9gWlBdyclR+WNXgNfa4XstHl0/cn4kUTczmtAjnpo1qipjkjniNXaM
hxDhYp/hgT57Y//bXEkGoAimVsI0qY3wsH4YEZ11jCJj+NaJ4+gFx/UsEnZA5rbrTdpRCZrPZ2wI
nNcIU4EjWQzA1FV4mUgQfHTL/I/X87/xelKTZf2X7XdXtiHf5L87Pf/6T/5yeobOv9j8+0y5aXBB
/DHpUfiP5jth/Uu4uDcpTwhMh36SP/V3Al8n/0N3CO2Q7/AY/lg+w5AWjICoAM11nvP/V3+H+oCl
80+7Bi4jmvQEzlLTc2nZ8rx/9H5QoBUUGXPEqxlFZzsrxB2OMXHn9+N0WXSjrkgZRs/N0ZyROMCg
cCbnZMQlZz3rDn6AAXRJGe1hJDivX1vP7uutlcn9525NhlT1nXtav1lF72nkwLn4zysvW6/BOopW
zqo9/VmQrT+1fm/92seK4M+3cdkzU7fza7cyWpnGjcyFYga+xb400jfQGCauyo2iMkT71Ev4TnlP
hwLGrmDFd65rApQQtPKsTvaL1zanLuRCsi3FSxVP08l0jN2o44yFRQKYgcBv1Q8toHaV0LXEui8Y
OrqTtHK/HmQEX30Oii9mKWA04VLLN4Ln+wx1cX0eCV6B7SWnvC4i1wvaeuH6x92psd/BbIm9XKYH
n90uWe8+2YCbu60NoCYlwY1nymOr27PXQ8E2eVMFZYB7ithg5Gv8touQa7GsXw/GYvYsvvV9Ckmb
U8HfTJe23EUqRfHT18/1YXysb/Ui989dHkd/kGJ8+sca98+6t69xD4xFf6qyltZ0UFfrJTcDdk2x
aXsO0EeLBK6KDSUjIEXPvoJN1noQeF7gS6jT1NNb2JcUBSx9YRwWlXxCsICowKD3sohDCvb+4qU+
e5QEbY1xQQQtZgPq2NwNi13smcSC8HJVfgxCSac8E4eU2r0Roe00PcSGCi8McCF8mxmEjcEmw1FH
9U5IxXRYLJeU7nWzJHZXLaG4OI2VbUDAVfsqSh2mGu6wZQpBDjO4+7PUW0/P1lAKKC/q42Sd1lQ7
oEncPs7Wse7cXg+RJuuut9a+W7N4jhbniz8DmNa26pSMN03DpheAbDyj6x+CJEpPwM6aU0hbcBjh
uMi8YmZCw1p0JHsC0Maxdyv5PUFbRXINf4dtaW+Z/lC3ge/00nz8dLP2pq8/6chfk3zDokzIwz4p
lGeeXao12EmjdflibyrrhyHtmTpcGG216Q+bTK/AWz1OoQx63tHbzgUfmMmujIiRJXrl680UYwNJ
ZEG5PilubjYH0TTP//jbyVHzLER+AoyrM+g5MoNNr2HfjE3oYtaH9bPplpr2vd6kumEjhso9Df62
tFV4dlLjZ6fa5GAAK2TVvLH6AESVDBmqJ2G4kwC/sC3SorJEJpwRg11oohCnPADsu2hoXrwpm3mL
+d7F79TnwvDmQz5QzpNU7THP0xPESvaJUXmS/Sguox7lkeGQovVwL7JjWpd83trJbcU1FG9qlvWb
3NqO2k4YVLBcojnq9hEmqA1ThI7SBHc8+YImdV047jh486CcAADRd5tyMmHCxN/Wut9OD0ksDOoH
Y4q/xzNv0FqFy75gan+CjXbKVYrhyAUhbyiJSFxgHddjJ1sfUhY3H7fWrwWjqfa5l/1YP/1BS1t0
2xLhYiQQl3vlgfNJGky4kct8JZXMBNlbdXthOmofdMSyPx4SQb4T6Zvdeg5av+Svi12DkmNVfDP1
Xmbd0OQBG9icpqgMslfVYIfxW3fnLmCpNut74eOmAymtBkhxWsuezbx+D9m57tfNI4yueWbJM1gL
BGX0GWfXuwsRnzyc0J/UfQLy4mCJAWxBbO5SO3gMTYx361PpgHeeHes6pguQRzf+7FlPS0mmqWYl
SKF7uBMFK7b1/Lue5KpEXBnSZx/n5SAx8DQBJdz4XVoRzQQEliNaGOzSxgT3FgbEG9NxolvpAPx8
1Tq06mF3dQ7hM8XRpTURF3HEsEg6rRx4wIUoJ1o+sTOT8DWySon9ligZLwc1f90l0RLMejeyhp+t
qId9kjAun/Wv6inNubi+/WvWSg7puuI6anWnOdRa6wH0T9/4KgCtN9eDr7/4cUtrRpFWjyAxEvvS
ilKyikvQjYmaO/UZl3N5XbQQxbS9vA4jgOpaK1Sl1qo86Jfo4+g0UzsA5y0J48UxCfoeWw5j+e2i
xS9sIOEl5l10cPLyuSIO2PZ2vSex94TqBulK62daYbO1puYjroUYj1HI9Ndmrb+FmjOPxDZdZEBi
3xS6cYNEhgu8CuM6n/hjhJwHes4/k2+7qUlMJ2h1ywWFcEMAG0q91gMzrQxGthvvg9w8BxZTeq0e
Io+qa6YVRUp0cPjs89CCIQXKyotrA/iOfn3KTvz1Sq13ExZCR9uf2JZsy559KYPt5wlhEy7VfZ+q
+DS0ei/fM/G8UHoKmxaRUx/I+WcHu6leB2hQoEcQnAq92FkPa9NA0CALMqXb+JHuLP/4RuhxWgBI
V/zqpvGh9JvxDp865y8ApLnFAEAi6WZa250QeS3EXjLJ2EGQf1Nk4FmyeMNIDYjJGOyNQCyeEI0D
xONSq8hMcSG0ICzj0d5HCM0FLAX8SEO2zccvJH7k3h2iu85oMCwjU+N2ZFSNcI2dzDh1SNklkjb9
W4wZtModIHe7yN7EuemHRQdfEMRJnxRHC4l80Fo5W8AOo1BIADO968cFDpRtH/4Pe2fSHCmyrum/
0nbXzTFwwIHF3cQsRWgKSZHDBoscxDzP/Pp+nDx9lJlVlmW3172oqJhSBOA4/n3vhCDyrVka7XTc
O2X3s/TgVTe+Vn35wOp3purUQ4W9UJvb64i+s+rlE1wCBUWj0ZXi2hKHJj1W575J9JMeFf0uCsLP
TtFWyLY9qMSgBb3CDSKs5GMSAQGZyBxixXhIFcqQKryhAHgoACC4D1xLhUhoCptoFUrRVlvjMCrk
ogLCyIAy2LKjkA1fYRy4GnD3UbjHDACCI7WOkApMhAYW6IjCSRyFmGAKir8AGEqp0JRR4Sr0Benz
6G9SIS4e0EurMJgeMKau4fL7syTmyWf1N8pvRs//I699MQyyWuBtBHt8lJA99MYmJpwNxGCW22yO
MB9qARUbLjrQobG88eMaBktAxlakZ5/Hxvw4TYPx1IdohEqx6kYwWgmkcpyI/iFP5Cjs+sbD93Pt
ObD9bcfBcoCK1yLs/qR7/tUtbLqTcUifDFSW8CywrkepkC/EWg2gC2hYp2AxhY+Ntt5uR9g9wOMr
jMLvRommw2fhsCNqoqSSDV6FQtwKhb01CoVrgeN6YLkc0hgiH6hT6Wht6A3hswqI1wPmRQrV4ydA
CQPnqx0bxC8E9rO0/rPbEaLohfplsL2Za/Q82GV2sAr3U6IQRPIhaBqDKTZ3UiGMlsIaHYU6dsCP
OTCko/BIXSGTuEh/SoEqNY9f2r90wVMio2Mo2wILWcixdViLlQnYaQF64pako9kEB40ARFuFjKIe
w4Z74Oujwk1tAFRHgahxCUeu3tpYgzBEnVc5++WGfItTC7FsZTbQLEsNUvZgzgc89Z4mhdk6E9lN
tbBXo+19axSu6yuE11JYr1Sor6bw32I4jMDBvcKFbYUQpwor1hCNtA52PGU3wtkFUMZmf59O5C8h
K55wBvUfwRxg+2JgABiNuxEYYbkvDXZcx9XfBLYOvOJDMOZfghA8e1bIdqUw7k6h3QLYu1D4twMQ
bihE3AAa74HIB4WVu4DmtULPpcLRWwD1SSHrhpeG2LTdoBnHf07FZpSVStBYogn6EYDJ4rZBiWUT
/bxbvvD+sHzp/eWPfINCLS2XN3/7+P/xvQw8wSNmcqRf10LxXgWqnWqqO64xEjqJbJHXy0P0n2fL
y8FM/u/HkjXjTngOKvycXNaZxd7yrJV6eUPMAY7h8k7LqBmWt5cHMKOfv/r+3vJMQgQn0/k/f+m3
j5eXy0MMnebHxqbnBGLoj+fLH8cgOLiZEM799sXl5Y8NvP+dPvHVctGSCdXxfzZbsHLe+2l7MxO6
t53L6sMCGS5AYec30SapYTamS7W9vLk8vH/n/T0c4+n3v7/+7TtOD58+19pPWHuT5KkqhPeH9+8m
S8Hw/nr5zoJdvr+Xd0sI0PLNv/1lHUZ5BD8pu7X3P5cibdjhv/tUWrU5w4mAH+4Gwy43WGj3DS2S
9wepVl3LywrEaQU0OINdKyCPpATaKO+f/3j9958tMN7yV5bvIxgjRw3m0+BYeJBgsJFkEtYoBDvA
E1UKk8CQDA/L09lyKCpGbGcWqMdWTezl2fvDAge9v9SrXvHg8V5X2ND7Q64FAMzNOKwXTfD7B8u/
/7v3uGLABd7//Pt3dM97Ksti3umaadyGWc9DnX/XZDZt8dp1/79c/Tt3j3b6hxamoMdIZ/EPcvVr
01y/hl3zHTOwnzuZ//6X/+5kSu9fnqDj6LqYLPyiWnfMf7GElwTNO8Q3Cr7x3sgU/3JdEF5XutIW
pmXy0b8bmZbxL0EaMnnluPl6iM7l/0S77vzaxSQe2HBQr5MHbtNMxQ+az79ez1EeNP/9X8b/9kwI
M0mplQe9Hu4LS+eaAKgIwVRgWaE/cVEh/XSQHn90SP9X3mWPRYRlz3//199tETDeonkqTWGYv20x
zS2gq9EoD/gX+ibx4W75KlBVWP3ANQ4N8s+b+zXImp1iB9kQvVpcAyzimn/dwaDFLaXGsJ+OKKpK
5EeaM13KObni13z5H2/KpRVsEbss2TvxW7Rvj4OqV9QzXFZS1JM0efO16I1C3E2CL3/e0q+Z08tO
sSXbtbARld5fzlqLfI/wo7E8ECBEsoILfacJJc5GgMb/cPwMxvzPfW51AAkt9pBBeWhE8FP47QAi
gkeyxF6ZSS2wwNUvblVvShc7GB3BvKwQ7hXujVHjVAWMvnMwUYVQtJ1Ffvfnvf41OvnHXgPIo4r0
6Lpbv0cnO6iytBa66sHzMBxO/DvZEUwSjBcSqC5jOZ4xoP/uR8E/HYG/GUKuNGlLE0QpPc/+7Qho
hl2YjlEwhLTkJtbbG+Fg+l4M56odz5SM3FKDU5zPl5gIQeSs0bW2aqoyzMLRb2E87cqXWCYvfz4a
y4H/CYD4cWIs0yZN2rFI/vztQkJL14k0zMtDazXVKkjtg3TYGlxTuuVu+60j07mGUtrG2FrpqBfb
AoF7klWKov3s0lGeZkImZHD98w/729NkO4LpydF1ppdfB8yM2Axzyaw8aKiHsIIWxaamHKBa4gK3
uCKwvHdE+6kURfUPc4sBvvPXwfrTttXnP01nRJJYPeRFuPG2+TDo0A2xGiKbFwxY1ONl1D0ORUyn
Q8ovUfSa10gX/7z3fztYfvoFv52VIcG9vM/5BTMSGdbz44UG6XUutBQBXvL2540JXeFgv+0x7iWu
y7h0PEsI57fBWdBfc7OCyqzQScescOUrkrdBn1n9I5TZWfjIVxj0ptFrRy+BeBp6ctRiZ7s2D2Th
0hfWpyPc+LcpnTBnYuyYGlAojGvqsEsZRGsv6e8DvTtDozgXMWKx4gMJmm9eFF/BTigA+/Eypzsv
L04omDoVVAudDc4m3+/kRA8RJutAzM9kPrM8xcwaRLtxCYKZj5VkgCYJX7JbUG2zu89n9LqOjdAe
W1uY1lS0XFBjP5wtixgQ5Myhgf+EQQ8xNKGH6V5+52CIsNYs5UkyXYdmfEQfD13YpH0+3hQevxHC
+3pO8sfWwUMNDba2zjJ6OjJMbrIqOEy+SRzyfEE+ebCab0kXX1NHP5Jybq57DzwMB4Fy6LfCIyLL
JuCZqCw1noTHEDZy9iHKn0y7+eqqqVgdGT0ZBK4QDXkJEAxGYADW3iscGt5kGO2F49w1kGVwChjO
CCQPw9i/pG23te0GqsF4WSaPVo5HqKiEnuGrsR6n7Apuc7FqDpBgxiP3hT8wTWcjcjnZ3XXQlBfk
3G1ETL+oB+nyEemuhtZr14VBmylzOC1oFGiPQ1zymcDU4ffJCxowbhGF9mLjoknQafYGKkeodvjW
OsGdMCH9WxOpbCRQo9kvv5LjDCWXXQUOwB9s1i9gXwhtv9MEwfrehXQ5cJ8QEPZaj3mx9G6r0Hgo
Cwpp3+KX+O78NJouA3a+YA129rz5kGX2Ecte/r2Hi+sTluDcXcrg6tkcgtynqRDhHDAeLT29qk3k
M4EIgxpo+Mio7UVT9bmBCOJp6dWc9SO+xhWsSed+LOW9k+gXbYDWbGlvSZFcjTi79jQ8VhCfK2xq
kE0RExE8mQXaN/y1zrFbbyzS1DdVgDWyH3RPCYRPVD4NPuwe49NqfEgZxYk0GzQKbni0JC0n2gCX
mV8EVaPdVWWkrZsqvsZJSErHVD3IoP/uRmxOmJysGnHqvkrui+8YWRqQIHAfw70UR9fmtPx6h9i/
1Wj0Z3XfjSv6SNFVlO5qrqrrgLUKVtUnr8XbajRodVoCzj8dGzWUsbjiUtblvdYhkJzBX2KDcxNx
t99D8kSO2F/MmvZRUxcNAoLp1cA56GSNSpGWYstAerdaw0gfm72K/D3GhylWgRk/LMOxsgNkgVy4
c8Y4wPb6oymCJ+Uyu/YdNr1MJbDk3gY5XryUa6U4MN0i2h8uZsh9ytCYiyu/Ivl8nnZ4AtHb8sJr
2yvHy6RQUogEquFzM7MmXKYtbH0u2JooYIghVAYW7SCkQnE7XQx1oggN1L/686qPnCddMSQ7pzvD
TA/fnKKsVqnO1NfWAU6/yatTJ1etsg5V1H4GFO0nroGe4WIEydXVyhZ6zriXHbcsb2AJPLqIQYdK
M/fLF7xuH1SDcl/uL66aM1uNnwUawCE32ZTBVhYSfa2Z941LAelOx3FqsbjHYBA3TceydjPZ43pN
0E/i+Xc6Qd7k3mrdftARcGN4BB6PoCUadwMsd9xHgmhHVtidaxOrCZ36IlN1deGkzx9CrtJ209ou
udJHVeHWBu4ZZWt424jAogINxsYnKiKwT4nGgYF322/h52CdPkCuRUGqh2BOZnXjIHHeNKW6TRYj
TjI6m5W69sK1Fe0xdt6R1uuuRdvcVZPW4ImNl3tQWs8hztYojUpvm5bxq+LTkYBBboqHOnmVGoTP
alxXacixksN0wW0WvpkakMvihZ75m7od6Fn6ZgfyQAsOw9Pp0rY5hPtW/1b5+jNGeeteN54G3ztO
XYxva19gcEm6xo9TNLUfOi/bjxnm0mrwd9lAFiJNJoxXtIgBlcf51TBIVzPwP8KGIdlNcJGwHMB8
f+yLbTF13zufDoxdyOcqJztz8GMkama+i7KZBsxUKjmP3+yI9nrF7yvaB020c6vs1Hqas6nBtGXX
AIvOCQoWLyHkocUYSMaV2OgDY94MsIGVRcQJxF3Qxh7QdTIuynImNE4FCtVmcOsM/Hhb4zq04MX2
AdEleNMR4wYFVkzzIZ4NeHo6eTSV4dItz72bKM/NVdhWI4INkPeIi7CWxR3mmyGdcZbt7vS9ctt7
0TFvTdwzV37/XepZvkWvVJA01YF6mOG6c8dyZ9psrGcyr2KzWrlRvyVXGW8Nde6KlGuon9u33Lo0
dfcwjgyXNqudjemJaxJi7Jro5EL2GNGI2k1JZ+S0O45x5R9iVNpg9OwMB5yC8dtSayJLjPhmkBXo
emQiTyTReImJ0UYKuwDrU1SgIfVFOJgbK2tRi6u1rN+F8br7PuoZbvUurW12Cn/ic97KSz5yCRC8
8Tznw5NQc7kt72fdjrDq4BINBvOjg6cW+b2cDrsjGzY2si2B4lzLYh1xbysb+zI67vfFbth09Vdn
cPQNtGZ0P3MJyy7CIDMdeMZZSTetO54qyoOdVdIVxEN6Y1oBzp00tdquOwWusDdtkKMSLyNSHdpu
I+Os3lrcF8kckwUBPqcGczmucBYGHdfyJq9G+9QpZ5/8GTi+f6Yny4EqGszr3a9TNsDHc4cvceCu
w0TeAh/Kz8G2051d02rDC6q0ExTR8kDxHW3iIfroNr1+xCFgOGmufUyi1EfaFB9F1e8rv4zugmrU
N56MynUrAmtj0U0mVqf4Gnn03eYK44VcwyTIuHiAJ3KKvDWZsK8Rt9KNHu0ciK03ExJh3DgwZ6zm
asuABn8Y82jfZATeVLWmb2RUwbcQ07ZI5E0dmne4xD7n8JhXzuelJrcY9gPZmW3n7F2ECxg7jdgi
YcgYIVCqbfFoj3UOw6V4SCRhcTa+UmVYbrypR/BPgifp5O7FiCYMIJNyAzBPWznrHnWj58sOcKho
gqOVVcfK6qpdJ7HMke0EgQU/E7wB2m/aIO87/NTQ+bW7yIy8/VhmR/wI4Z/aydnDNNTOLu6AjrRU
S4YaghF8F/ywSx/gMCxAjnxMrOE1kWD1tR25fejdYOzaIemQ6z/UpnHysWNfR1pdrMkSwtEFZtdo
fbQ0jeyygJmcTiELrYDCpDJbLn3J9T951qHPcLUfi3DvmGzQq2xiSEuYNPjblaTogiUMkYvLh8O4
nLa2hwUJyW3u3qFlutKjbhPURDl0bTFQ8yHGrmOdIOixphM6VafQQKA8BSRi1COBqQ1udV79kAzo
YuyinDZkTW+MNnG2jTNhOdP3yu2iXc8zKkeEKCyjiMXN3Qi9nMgPjks6p+MQ6zr0WKlizlc1WBB4
sJ/3Q2cfCo2ozZo7zKYN/WkjS8gbmga7I2DlhxLxS98gsfM4qOAybF22LSa+VbS1Zfhm1kCuXp/u
lztdbhL9VCqxvmyMNQ6H1s1cz8k+oE/AdEbmb56fRQV4OmfhbeQG5oHONJHfNEqRHSk/xPAOI9cV
pOHX1K+y3dQ3X9JK88FWyM3MRPK5QAoF/vmxkjn0GdHvEqNhUdQSyGcRf+m28sV1kmhH9SZ3ftTf
yal59VysJaYMwkkYhcUGBu1GR5ewIgL64I4BC0SUEiujM0mwZxDMakmJ82G/7zvvaFM+rLBKveQC
yMmdWKZrLJNtvNVWU5le1Q3zR3cJhlhQoNdg/RMT3rviWrdWuvWht5XAX2D4qxYFCXDtypiJj9Iq
7u+CdRZmN6veJbRwSJgEMcLeL8tWbEu2QTnxy5oPKXkquNKxfO3bcldnw+Po4VCoY+mjGSO/FNcG
wPFVwhpvvRyT2XRfirx4ZE76gAz1flnqtjFlpitaWMBRfBEui7ckaM8AjoX43k7sd61XV6/cq5Vy
4YtLjh2Tha/YWuIKtSf3A8xV+2QzdzAJ+vi1BtCRTPug/vMEO42/9Ntcdz6L+DjfBqn/oKWhS1AL
b5VD4W6yqkPwkVzrnIVGZicbo3Kjg7Yx3bo+he7WojAlRID0NWsMsdvu+PusLtyO+i7zta0fZly4
2M9pBjoMMO0VCjRl3cA9sVNHIXRJoe4i59Vv4i8zBlOQVrR1YCZXQaYk+r+GipM6TZMeNA/OWBun
6B+pSPYi5+AW6aPTj/ezYz9nrrz36Bziy8O0RIaAW90XvrrE7Plic5+GLlNtipjgOZilz7YqQ4Yx
eSn1vDpoVZruDGLSNpiBHs0+P2mOhQKwcsetH+WfJuveFtSX8Brx96bWo1wJXEpTUx1ZLeHhx5Kq
zZ+cmHkup/iaKh3fgMZfezM3VFWWwnv5LNqDZmFGFVnGjxEadA0UCm8+xlm6cUt4cXXGuVY/u3NR
QBVGsO6RheJmkB6EqZOeYhZItSlfZDTpKyFxA0m9Q1Jypzay/gwVZlhloXEIzOFsDtMxqlkcdw4H
npU9Bdoui6I3zfPGbdz1GHKy7iH88DbIijtZdFSmTX9EKHtZzkGHGHVr5vMhVO4BOMGzIixUbaHq
Yx0DOktO1y7rMNKo8epyfc9AWTxBhFNVspnOB8z973WbpZbUaVbPXIdGnzK41I8QTbHBxjzBTyO7
U4spjpNKgKNYBSg7dvarQ6jvSkOgnQtxkhXXBDHrT5WWn+A8HdOkfRC0IYgmvSX8KFsnKNpX6k+r
/ocd9F+G4tWSNXl7RD7FjJHcDB89WnqmkIeicz+XvY1cGvc+Y2axi/PX1VQl+qCyxskjUu235ccD
uGWYPjFeUchfIXcOKyMSb+jQN0PBv9SSjD6v193QeVb1brGaGwZ8Esl7P6OXYoxHNzOeRgJqaMGM
d2bMHVOzH3DNQktfvKoJgxyLjxCAE53ZxhkN2HAm7tSqbCObiwktbU4sNFgEU+sRrLAyq+elm4z6
0ORW/1lzJc0zQXmZWNNR3ZcFvKl2zr/XPde0Kur7giV7Z4BWOIV3gibOHaBVdq3FhMjP3bLE8LYt
lTAjmH8RmBH6PIhQ43q5amfVHav09Fupsg2XMe+a1bH8caHtXMxru+ZzMlKAqImWLMio/1ZX/VlN
JeqshnN3kGQKjWl4jQ38DJN10JCgmqY504z2MJniTveKiXgidlu1IPqGqycYx7PtvCRd+LUySIqi
q1JLEXBXv/E7poxZHZPef4LZ8lHtptRUT5lJsSSJwHZpZjoa5141LrtGUE0KdSN5FVwdFdG268HC
jHbMuHMt2IDZVs7Kb/GR8X0TGxpjvlRa8zaW6RnrnN08YBcfcvkjcaK4x4p8rPDKVwAG5DoQ9Ubc
xjpNrz5H5oSIwkqpO1TDxw7Ct8miqyEHfjVZfzdAPXuDRaKjhvbyENWqOYUIvCDHWI/QvEzhQZLA
OY4MQXw32S6ySTmMjw5s3O3SWAhfUntCMC7cZl0NDLwAhzjaSMrhnQGOeW8hEDqplUDXGQYrM/rs
CV2PLCWtR3U8TC+75nV3j2Rn19M7IWOb2ppRKcZs32hyT1gs1frSPiN02TMhYLm477ZQBIFoMW1M
z7FgN9nFsR6+0DzcVjWuVB1qoM5g4ZcZ2ccWG6Llemh9i1NYU9lHFFST5m5kJr/Zc0stRMAABU27
UzZwtvvBlOLgtjikARBw+TXOC0HU1Iaq1PbRlo8w3wx6jH1BzTaNZFUIBrQq77nf91XwJgMmbhtL
iE4Fz0o3uamH7pwO434q8W7UaP7jq2sFcHTHValW1DZd2KXSClSrLB2ZGXIgdGyFsbdU90cAF4RL
XNfKA96C2rnK7dOgUR7FIbOBDFi95R5CwzKgORVyQuyUIVnNgomUzl0WTqxwyHwsaFLCEcZ3dAwh
CEI6qj0luJ2iZ8zgvD0x5maY7+ok1TYGBbJuFk+hZDWZt3iy+M29gHRoV0yvffzaBlC0+4Yphlyn
b3ndG/dL7ZnDzopiFzumhkPUOtlrjVx9iNEdT34HD7jNsCq0natjZKwY7gPTurfG7G3p0mgaO12n
0aYqJWt/3XX3dqQTgcStjUCHHzc7looJhj0MW5vS2LOFtyXFE09d55sTug2nk+OY+XBjw9j97iaU
vHWGn1QZEq2kGmJlSTe6Njl2uO/QdmKNvMq9xyLOHKICo7dJ1b2lB4YUGvkHa5RvHZGXnnI6Kegi
RGb4FpePiHXDVTzTUZoRSc7tQ6lRevswbzcTwb+riNubGcCgo8g7LjUz7ie0nNW9LSECi4hY+b1q
cCVTzepZtaYEhH7cTBOHFeMDXYYVFuvZSsIurQNvpzUsSIQdc8/qsmvdRzQNdqHmdvi78e8aTVCj
lvPDsppbdpSlFwR2eGAUqdjZjpSY6qSbLX+UPK8+ENFTYFTnxi2/eACM+7S6Myb9E9aq9BsAAXzy
kp2IiAEzNPE/iaE8qmMjLVbXA7atJOOs1agfk3OVwBfWXCj7jJB9k0+fNJ+1SulE97P3NDjQJUtk
xEczpQ5tpYD6ftdwL2UqrQWxZ4RlsGu31nijuyVFQT19803ng2bl5Y7yfA+7l8nNw0Gn8rKPZdUS
rwilsWa3XIaWnae7LO/XYfUVvrTchfaD3xc3ml5+mgPXWU8Ota7fNqeGDKQbgrA03CTjfmNP0ItF
JO5Gve+eJz17Jal+pWX2eEhwDy0Rrs32eC69UNs6tO+IANGweplKG+9Arb4QYjyP9m3hN+6mmM3q
ZMAge/AL65jRe+hG0e30vrqH5ocxcdqXu0T07k4ib9yWQUeAd5U2hPOybIi7kRg2Uz9Bul+F5FLt
dBdkDkJYfwji4aXukEpksGMHltuUR9d8MGHIuK82UeV2hidHU2qf28JTPdIgxh/dJfVeTz4QWm3t
h85OToY/iD1eOY/54GJUhVPzWVZduyPWFImy8jVK1IM929VN3MerQIzO7fLgGzzrPhWwMG8ZC/Lf
Dzb2SG08sfzHDppGR246O4yvnpDnS5jBPEglUbW5cvDvLUgFh+yPW99DGsmAsEkNSzl0wqEx0D8I
6RfLkJlmcVAadGY7X7GWZaE3uyZNvy5eZF2mf8qho+/SmNyiLMQaf+HCLQ9R4n/y6snbChVjN7rh
zw/Le3HJyiOski8RhO8pLaYbjqZ1Sw6Gdbs8++2lGXYmfg71bVRU+dHC0morPSwCtTwmAPc/D+WA
xNrwSgi4lU8Lpxqjhmw1fM+gHtsa6bamlqCdCKsBP1KHWcCMTklgPmcog3cDApjRHMetjitW1k44
mamHLkTjWzfquqLhv33/IIZWithcGWAohtHyQLtf/HjWJQn2aLP6xBlUb1IXFldrVD16EL+5C+jn
JjH0M15P5AXmtAZDH/vpPHdOiYheEY5VJ6ttawpH/Ge0VA9uOUtnQoHXGe45z7qsT3w83ksD5yIz
SeMbL+07GpE5poyuhxdjXptPtqGJpyjE9EHih75Fjp5vWsNudhYrAiadySMhu3NbBpR6SaO9ehzY
xvJqHGxjS4cfWZqXu/uu4+cEw1SeZzMrz8R/OrTG6VMs7zmUYa3XyUdkqGOiFzj+3NMUm3bOHOHj
VKQP0WakNJQYdYU93X08DTBnVIe4IeaI9rd6Sh70NwPxKdTNBqs9enOYYvCsV2fhp/d0iYdvYH0k
OzGER+53eM87n0g8bnejl1RHMteCYwZ7VQm6evWwPBvReNE4w0qo5A7uNFD9A5m+xQDt20TJvZa3
lgddST+WZ5jMxSqhNt0y6aU3ApxB0JNEFfaZH/iU9IxyUbQld3zrfnryWr8HbeLBnaav3I4sLBZm
/3kS+2Kon22txTmkmA6uZW6Fuop/CMgnT993VnyqsiZg+Km88bzd0XE/2ZPBOyKA/Iv4eduO905X
J0fbpB1u1l6Ni3AQbMJKrU/rLWLd4HbR8zRRrdG6wxVjiHQDDdNTpkwa+kS60CrVbLNIa5Ck7SO0
SBhkVLGxJqUGPrDA5ZlYBwM3J3GP1GsLlCgOWNmVTuLiXdDgHmRIFnS9t0rUn5K6jcdY5j50cRsS
woWyPpoxbupnDec1mX+tKrY97RF/8hMsxCmLY0QgEtYYy1PdtfpV40KfpxUxrhcRnDPr1u3ybHnw
rfrfLyO7FLvMc7lzdjeTU077VPn3hVj03y6kxOXZ8h6CHNy05xu6x0qfOSoz1QiDmqZEVUrKb4sv
pY3VvNF8JsrjaBOTesym/rEMo49piGmbOdaYG+HKYwTtq0iQcNm4h04TmZkMZhoPQ3DyI/dWdOa4
lq2Pm7Zn06STwY1FyZOn2JREpf7Fdy30+Mcm1g9hMX72qvIy20QljqwYMaYn9ohGpsY65HYSLOGD
yXy10aivyD6OmUmwkc3pYTSaRt/D+qwLLCz6vvlWsShv67Tbp4Eot29mqWF0Z3PNDq59E05Cbg0H
GhkZb650yk2R+PUKrv3H2M6+NNL9QmGCUbmDtKALvhCsjPV9vR4dgioDBDzFbIOHjLtAC2/UDmBg
uWdd5nJJjKG5nxPWevHE4rZDfcIq2Xlpw2FDk2VdkvmMKpAO6sjcVpEMajr3ZH/sklp+jlLzUz3z
R+o5fHNHbnNEPGM+RavRsLMPQRmgBQjdF+EFXzD7+GLmBn2vp4hgU9QFrOCQ2Ir1nNUfBy05zebt
XAnAOAHeK7N6h+KLYnZqxSkroo/MQneJHtY3GjbVqVOVe9F1j+g40eaO3XSYSenIag2Rfu/juBjh
uKlswcHi+lX9NOYIkljN1qdZ0gEHinqLBeZ8S5fH0roN8epHtRuhKgTS+KV3kEBASGRFnS54nY/9
GqLfA9rFJ0PvbzqH8mnp6MVe8KZaQeNSUOl0WNwMLY7ALqonGSu2hwsaYRwEdRIQoVvorU8Baa5t
Ch2Br8UK+zQWnU79mFQkOsjkGnn6Mz4hLr1Damac49cRKmG3py9gLy0kqAQdbaE0Sq+icrXVwaq8
2z/zbazfRN+W6+lUBdCaMFMRpoGI/Bd+UTPPgdU1tK/Mwj4QP2LScMHN3EBvO4KROGX2hZWeTxmT
cjvL6E+oVpMHoNYJbA1CTIYbVt00KCK82lRlsBxK/PpXlrtJzeEmEJSzLHlUW7i5H2MJymxTXHY+
9XZpwxiZ3qTJIOhi1oS6c4hIxMOlKroWsTR2TfVJuuI6Ysey1gbVOiDHgumaJT8m4p12ktBY/nxQ
DEXo+oWIpg4KHFLDQXEP//E33qMTiGByaYkc6szAWH861gklq/pJ0YjntHOcyZ/26s1Ihubmz9sW
f7NtsjgEGzUgQCHw/+2EWL2Nf3GZHkqFeGc+9RcbMsKLTZtBE/Z9gfGLhC0yjcYFp/cbbxhuVRUG
LIqJDX4eNdR61hFAyu1dnXo3o0XL58+/Uv6FFObphu7YnutiG2ACGv76K/MaM3g4/wwbl18ZthSI
mHwPK6ZhislJtddydC6l7Eif8eBVQRnDSPJNkTkIdGDHctARQux2BRUxXIOrqWo5N4X96RT5FWnS
NaVVyJjYWYJFWRCHOIDgJVs8LhTEQFd1u2oHtpV1X32MJ8fBwpCicOFpUCa8AQTLjZOSl9dTyOMA
X+6JAbwN5vGYqF/pmiEp7r3yCqyJfoutwzCRSp7Z/Zng4O9RPjx88mR6VgUbfZ6rrIdzWjcEzY4f
hGoyRhIr7Zz1bXgtZqDH2pye0zE8/PlYG+ZfyLEcbJLGTFs6ji7/Qlgtx6jQXFofGKclWH3p1haO
KtWv4pvUaiazGsWKyoi0nuFAJPmUbWIMfu+NHqfsUS+4HdBRdh2lCUaNdIRNTrwevlO4cVnchOnn
zFnqZKTS0T+pvf5s+QDApVGc5sbLdr0+v2UzMko0W8VOVhOhDOqcoHJam0G4zsJr0GgQ4Qz61Vi4
XxWgSJI04vCBub+mRtHhqKzMjFWXUL3nWBDFQ/eNNkNR026T3EK3cfs4hABTiTFEKD/Tj85MRQym
jfIZS0QVf0vyDORL3/lMeB+rQvV5mPKw4K2d9j2NB/RjzkYz2nIb5+3XjCgt2vVZJlgpmNt0iPah
nl87QbsxM3U0ii2Ql55hG9jruHYTW+qHUbAbcv21nTjAgo6PRWsuEWh2aXLBYWCvba89L732Uivu
LSe5CUvtO3Y1OEbnqI4L3/5k9Cz3fDKF2jihwNLhlTVBA5GlKFY5pndaJgioiMkXBC7B2DvGt/Eq
zHi6HaBNrclXu9h8CEJwGxTDF2sgJEvmO9/q7szSuSkVSQDLA4aAJw+Iuz8HGde5+qnVTVCE30m4
OhP32D/g5oQ5JUGcUd+NF9PHBWissNoc2vo2LZrXfxiuf3NHMWwhDR0lgO2RH/fr1BB0cEwsrUkO
ptpldTdAbTywhvO+EbaZOxgwh4hiYeTgNFko8E4BZoVi0lmKw1C16T/wd//K+MbahJuEzXWEV4oQ
v/2kdpJoliMjOqR28Alh7SPL5xvV+k6HCS7idOMrxlkx9BdFvcrc9Orr1QfTtf/h2PzN5G568K0F
EgkLSuTv1PMu6npf5kV0aMOxhHnDVdWt9LghqU6la8EU/1pTqvWz/VXW4C8BlPNG9Tek4o/Bp1ij
Xs5xVnBf9C56wYQcW2PWseuoHP+Biev9hSaPuTxzDgx5zzBM63ceLgtsCxh8CA9kfPsbgll2MCs2
et/Ea9cXCsxenP+ls7U5bcdcP4bCH24d3aqx/aZ940WnKYmGbRe52Rb+BC52qhuFQJ2p14oQZmJU
qavQq6LzLqsGSHKrDxnFY15oq7L3Glyax9dsijHimGHFiqwOaHFYGLfb3sWjFhL6WdTPGrbB26Un
TiYCd596PogE7wuXKOl+oLGWfijtNkHUm3fbkmyCHZfFmnTm4FVmYicz714iBrvzesIIJ3ALDd+R
wCrlbVxz2Zj4qKyFYcy7yNM+1GWTbiLou4xg/eOUQtbVzIPqOS5U0ZyemutpLyEArs49IhThYy+Z
kOf/w9x57caOZF36VQZzzwJN0AQwc5NkekmZ8lLeEDo6Er33fPr5mFXd5fqf/htzM0C3oFNyaciI
HXuv9a08f5Qh2qjAyCYvM5S9VM0zOMZvs1DBXho7P05ropQcGtrFGG8qqw5da65uKgkpI53gbVkJ
q1U2teOujqKvdiDP/Xrz/kd0p9voE4Fk8d3+r+XHPlEj1Nii22uc5O//eioy/vd//Zb/8hf96feS
S/nbw/M+2o8//WN9dTXdd19MVb6aLv31MQRfxfKd/90v/o//njcKJSk1zH/tjToBK/6TJerXH/hH
jKf6i6kJqkadokhbuIT/hDs54hcMO2RpguB0dNXQ0M/nRb2EdmJ8kjaLAeYP+E4kq3AL/gPu5PyC
C0LV6CywlNqLk+o/yPNcbF5/KmgpJDXWP5OILhQXfzOa+IMS9GFOeA7kRnhoYjr5Er9vb4JqyQLz
h4HWMnZ+OL1G57ZQ3VSKxOsb562CU7+BZ8Xtwsl8XYt+vyDjypqvSyOeAef35xRXsKsNo38oCFHa
5Q6EC0kovGYxeV4UGdpSBcy+nnhGRmox0gyMoXcFqTzEc2scZ9X3hFPf2s4dZ9U85QUO5DncZRpB
MzMDOw2l27+p8fV/8ZIA3GItNk32BOhef96mZOcQ2DtIxDWKTWiVHhnQLpQ7gATTtlCUrcVQm+CR
0ocdZNypQbjT5+SiaJbpxSWgloln2pYYpjtJ3HEc3MhS7d0mhkKcFACTe7qNgbTeiLYo93+48s5/
N5xpvH1/eUMdwzBBhWG/wzVnXd10f7SF+KGeUltH1d4P/DfYvUgojOw+GxGfZS0rI0kQkL8Z8VJJ
TOVCtLCrYU/58lrEyrBFzouLJ0gt8P9p5RLcycxy2nXknFGpaytYhAzzIqKUqx99WSKG1Ml2XzDs
ALJRvZgpc4mctKh4Jpd0vo+0qsGGW3+hRGlWJWOLilPrguQ8Tn3wKvT5NsEPhyrVedP74NkuW4Hu
kDyLuQxRLuy1JI6OlnMOwsKkVOg61trkeb5Je3/eKb2+zxRfepEzW67SrIEoEmpCaHMCBludxY86
nFElWf3nxJikckCv8HPuEJ4cEDTrJlDqlbb0v6z2JylzBOM5lP+xP+2DFJ5pqGe7VFiv1TDyfQ0s
yCJBFqi8MDWx3F6Hv9AlygpyqHkK025n6yBdVIDyC+MkWwVA0qqBqwWzLWcS1d4TiviU66j1SNJD
gsgvUYqgcmHC3Iss/wyWwCKd6Ds7zlNXTtpHMj2NfSJWySg+nHCvcTRZ+VV7jkznKNRSrK5aoCRr
jknmbII0fifMAOoTh5uiFnTEkPswlUbDLGZjA1AasfKsb+08/5iZ57nI4wCxIGHt+vqtNDnMFgPi
yKqjh14Verec1Yk2Yd41E5vZ0nk2oUlB1XAMNBxd5Wq6Z/jaTQAo8z5RHvHysZ2Snihjh1O/piOZ
Gw8Z3R+/bukGzTPSBrEJo/yDfvHIrxxsz1f7fDMX833g5OzS5fSe9c817E2XjRmDiLjUbfMDVCkp
D92b7YzOqm/zn00c3ethDfc8Ip8oaalju/7VqhhUmXhkfMA99pSSjkNYkNN5pvCP5UwjZlTFmx1F
67HQbyt1rl1SVrfR5BO6V6NxKzUkCqWWcf10ABkKB5EFoRtqWG1mVLpJS+Hcd9tQb2/Cot62YBec
cdgTk/Vp6/eGXCIys2eiIFMyisYPPHXrqiNew4jXM3z+wgHtUczwJRntj0s7BMzKJZxsDBthtzez
HPkQqVoCZZuT2E9pEh2EMt+Qm6GuYVJnXhgHKnkllttl06mPyMG1mo9Cb96J5ySALt2Y3EmrPOwu
rbMz8oY/Z1sMZp1do2kdo1pfW6lkcdrSZ2G1nkh54MSU/iAD6dvnsdQpwh1hfChNWHLKYUG3Ke2a
URJoa77FvJ9aHJ4SPzomJOy1dfU8TtUBiNcZ7Oenb/IEcvEhpqGGe5d4hCE/OHF5G0sFCEaAG18x
H1JqwVbA9dB0SWa6j3p7zvptFmhfOXceavuRRq9In7tkQpUP0Cm2bI58KmWcPhc1XhYshw12lMYu
HuwWJRiUZxcIHKlAVFWLyPsECcQrOuTXBF1OtnNGnXIfW9OdBEpT2tLTSthpEy3TNfhklmuJS7+5
mwDCogUohItBZk8O2z6uw4akyx/MkG+Iq3+UE0MUQlCeCYjUvdk365U/qNdqboUsekaqX2xaKD/B
jLsqYdDN/T01BZ1SbqU6i/Z+ij4rhpqG5moWwXtP8iwwmPELtnu1qhi4rhSjBE119kuigPlCLO23
hOGeNcofeus/MPLwmoFTUQRkFjzexRkNJNhH4untRgYbv+rf5v2kosqoluiZ0t8WKWlu9BaZnXW0
SAkEW6mltS10Gqa2BeQwCs1FLBw++QyNdnHU7TkxCSBClnQbLdhoYjipst7nrfZK4Bck7wW9j3DH
BvMha+TW5lubsoQ5M8mA5FwwKvaqiFi1KI8RBtQA9NBrxKHj2XlTYs50xKpr7aem7pm8aKELwRHt
hHRgp7K9oceN6B0YLwTI7dJUGwBMk42Fh/yUlvWLH45nCw+uG+T2i9aohLk0P0NYfytJEInBnIrg
GwKj+ISwoWzVZz1dc740yeqhFPIGNTR7IMaCLDQu+hgsOrfci2sGMRK0DKLvBRRdkAtFF8VKZiYx
c/89Gt29hTAcYc8PSx3Vw1jHAx0Y60YOcAyCCKFxYTCg1ifzFLTCwoOW7Yu0exqVAlWUCjbYZu+Z
4PHCu/vMqrpHkot6LOkdZHjmewJyx4t9/aNU/Nc65Fjv0y1D/ptvxoCsDoEBxVdvCTdk+KGbeBDq
iYkItBcpJ3FLZOx2mJzH2Bw56thvmTPBXMlk6F3iMvqYyMDsIH1+mBQiDHo2hDoyzhIjTZQI0m1S
23fCoYc7o7uo0GKdZ4DaO9UIyFdlIACxiejmtj6LRRWnIoGwIx9Bb2m0p1BnaOBksry18kg9tk3w
c3bUp2rkAMVzGNE0IQxsmtq1tVXfqZzfTElapVV8RWpZY58pVCiY5EtO8TbQJAhs/BhZSzKhYz61
QRTc9P7eHlOa+pl9VgViGFJLfs4RCOVKn7b6pD+HdZMvamWydLGkdLb9NFjsoAHTnba/gzgjwpL4
ABM/IDE2DuuWP7cfqWUR4swlcbsxUyKR/O51hnPAWpzRh9RvhlbQwzM9u03a9+Wla30MeMv7MZjm
W1B1P2cUj1xK6ttg48WAKY82xH4NtOwxszG8dK1GhoX2Ztc69lXkpK1If/Z5ryIsaVZtZBZMOqsj
VKfz0PUXwYbozsKAFJA/W/k0uv0i+Kiq4sUJZm8w0ruQNmM3WQ/4jU5xSec8Sp4oPw9KNz7Rq0I+
JTqWplni7FmmcsxrA/P5+uzYHl0xFassndL98mcNS2z0RD46sfXVxCPX/Gi/oDm573mGyFTWQwLT
3L8Dhn1SZM0DF4MXpq7tQ0xtaydiZivTc9f/mPusJFi8a7Z1syW11Fhb5UAEYDPs22yy9+1oYTUd
MvyHpGmx1GuTvq7y8nlop/eZoLcDPoLdqIjRNdJJR6gzFSQw0CVo6+gw0lAlg1aJd4pFS1LWxaa0
8KA7cKzwpbTHQg7n1Nb1tVLE0QqdbMMk1DhoNaPzGrWu2fXlTSLSJw2/ySbWOcEkwvhkGKYdBxh1
UwWvbY6yZ2Yz1AoKrKpQOE/YGkF1zaCQ2g5xUqI+aouuPcrXmEqJiwm4/bVhT13S7WRObnVQ++t8
VgPXiXnhk2Gg6aHPupc0NR6eMiJAya/vxqlTH/KcLE4tiO6rLIEbKBWaHLlgmpJ1KAE1xNPNfgyY
gShp4zZ+bSxMAhjeOjGIKh1CIivUfWUrx1SYrYcYZMamLzwr9bNbO6sew5CMYUh6WKzC8NilurJt
UAEhUM1Q1s1WQfhCmO7aaGG4G1OUwTXDM98OdXnolw+qE5WH3/95/UybyEG06Jpev8gED1lOnlfe
9Yu//oBxTut5pDICFPv7r7h+NqlzDz9BOVcd3PNiUHFEXVvXxjYMZotU44Xr3i8Ew7AsYlImg4la
mQvm+kFfHtD1F13/WY76OY9jwlkWaP/Y17SAr58iB+Z84ZcESjvv44L0zdFfuUwDyVwhnGpf6tqe
sWG4IgCq2kZjLvZ2LUHhlDI4sH082iJg/jT5T4SM8rIsv375NdfPrn8i0DBEQNjiP6YLZQiSxeg1
PgtToCRVtpusBilnRpTbWA03URPY+94e1lUW1Ksy1vK9rFWsxrIj4iN0ZqzFy4nJMAHyKc3OicR8
5JIJT7WihSeEONoGfZ7NOkCac1pWDPu1Jr4LEZitx0EHVxEQxgZ69HGAJu+Ofqs/2EEA1j3uwg0V
DNVcCmQLvQdpX3gqPWJozXtT16KDniUa7S2iqSeo9a6dacY60kM67pNyW/gOyZgRLsImidUTLt+1
1RcX6pFiLwJaelFYv7SZMlIlEgOIIHXSsupWbY35rGQUD0xF1yE+nY2ilSa+Ev5+Y47BzdCb7/QX
Phcvyz7LqFKb2j8Q4Z42abmPMmZ+QinFQ6iRMzd13co05wiCK+tDXrJVQP+lCgzN9DKzITmx4azS
sq+P1bLOCqc31lVQ32eCfGFdq+21hoBDaOTRDjOHKTWbGuxruXa0aHWEZAOftDHirJ6be874Yt/0
fnyPbh6QF7cMpUb+o29v5gR0ABAZmtRKlh9zjUosrgKyWaeoBXIIT1aD10kCbc+0wg7uCzR4NABi
kvPgPz4Nc/5toLbfD7R4AYq2TOt84zD1w3uVZCT+DPZ8yyWCclVvcw7jQbADPkeNaTvHwVLsY78i
RCN+mNqS5kmav9GF4bhXyukkrP6cJLHcJogBzKKd9mUhfqSjjabD75FMWw3RO20U3xG/Gd3R0yRb
NkAg0enWYZqr6UmxFM1Dlc9qmeoPhCw7T6QT5XvkVxnsfcI5q8Y6j1NtuE5S4rfpYyrWPHb0m3L5
0KviPA0mIkKpJWtmT/pzZFvnpByyXdSNyBWV8iylfzfEWrpzjLY5BuPwnNppcaAu9+fZPjtennfx
Q60Z8iZKrV0YlKuQo8nDtDQ8Y6K+oRmLt8iqF5VL0m8GJrb7kEnfCtAHoUySXVWt3nyqEaylqrFv
zFjuU6T0IqvLO2CNJN9kmKisdHQj0wBnl6g7penCRc3a7tKGMczwpDU0HmZhYbMIgxPiiAYAiV5s
x54YFpHnmzDzf7Z9UkI3UL047+3tFCKZnTWTF0yb3/t6ZEDXbgkZLoiLSbCqqAXKH0LjG2sDXfk5
i1C9hKaxt4ex2dhh/urPWvJg552n+XVzHEqOoOTfkJfEBdHPBnm0WXAM6MrY5L0Rutbm/nBnjvRL
HGu8jyZNbgoTI04lEnOnzpzjwfLhzmx0g+lgqBx9cWx7B4pWjfco6LqvOG3DE2THdz8zXnrE/Ktx
rkk+m+r7mis3rILsoAWFN3ezsddCaA89hpJsmimOiCGkDxFdDEiaD1UQIM5ODnWWB/fxVN4RMdoT
/t3mHEAyojpgP+bKsXQmnp1BcKGYX2DIyo2Ms3wbxemBbimtl9YeaSgwzJ/ao8BUeERhlNf3ZpSd
I0oaDHCOwLc+EUnvdAZxVuMyaFCmE/V0vCnq3Nn7RLwgijqRl9SzV6fKOrCnOz+Z9UOdiozLRpfb
qJW4DSzYFaLOp62q+gfRWfmzqQyL8F29rV8xdUZP3dh5CV2Osw8RQh8pGDPVfMBs0VBVpWKdA0yt
9HGFtojSri5qiuyByHijgVJq+pnXjM7PIMum7Tx01XFMZ882541etqZHr3SDnJLWmiWeJ/IId70J
SRWOPmm/sdyVKh7qus1v6uSZgIdbABvBOmgH/zBJ12nLI1iU6jCnzRHXmHpPzxJzHBfnCriGwamg
kvJgLx+un0XRDfm55UGpFGQl9fLpWN9wBPbZHUPlEPQxA+8ejIIsp7Wv0ktiyENiT6qQgTLBa3Yz
pVRI66m+GdZPuB5R28T0i1eaKrt1lEy4B7SuMA6/fsoMCh2gqMj6AuueD6p/wtdgeKg1oGtTl9Bf
jDfDmMwHITnAt1kMbsK0JzK9wXjaHRxTH/vz9T9dP0yNfBk7Wh0JJk+EOks2Um/rWPGvnyYFqTYq
hk51Ae1Py4frZ7o5zpwDFzr39d/thEJejdPMu4Y/iRqS3fWznHM4Ff7C4LVGfJT0q5i7wuHtIqzI
DGEsALoULpW1pLvEFnjoAkvG9b/519Ll9y9b7P3roEkuLPOWaybS/sPPXn/B9cPvP/CXf6oqJrPV
UMfMywPOoL//SGVTzwa5iuT3nw/m+lWiIfiRP3yqlbRs8Zhn3u8//Ydvuv5HR7F6XCEkWP/1GVy/
/Jc/IR2NoG0G/e71C2FFXHmLytn9/Q/85Sf+1W/5/Vu0kTs3atVNuVSLLITBSjAiXvtFZKAGWDjU
TRHG6+uXK+Hwsg8oOdkIHqLAVvfXqLHrh2veGM3TRdC45I85y4exISgn8dNiTTAwhzfQPUB9+45d
dFIe09x5smRWuPpyBXBffQKEgWlcTIVK5ppGEtJyKbSYekHE1zAVHT19lO18IMaw2ioGE8sjNg2a
AgwWfiV+xkK9jPm8r/vhZ5hhRdYZ2gX+baeXBP3aUBmIEydEz9RZMgx4qFxTsIm92uyfQWFHID7L
xyiyv8OiPEmz8gIDZ4UWfEA9KlZan9zRif2uiXjto3M1dipT48j2Sivac+x+6yPYyowKcBcaPywS
7peGD6yPWvnoFjf4bAduDOpMqcbPJGP6OJcjGj+lE64dOPz1dro1CuXbtyiApYZ9XTxDi3wKq6lc
d7pzvk4QUHTS4U2HT4OIzKDgZGTp5WstvgiixZDj9KdM7Xd6tu9VOkBqPcReGLZfAioRfrqjHSbH
TAm2uhZc9OU5K4wrGhhKmnME++pTIIb8tcFDAPuArH8zdqDIgyBnspsfh1GCvCZvDd9XboqTbnYv
qPqNkGZ6Wr30k/lAMB0kByG2LfD/BuWWJ5vopFfjI4GAzwx7l8QOhO+1LG7amvRjUu0JA/OSxE8O
JXlqu0xOD2Vg9Xe9D1tloiyqEuKW8IJPftOsGsu4rQKDwa/VUnemBiY9tJm1mENCCjgNyPR5NJAc
ViCcnSOQlMEtE0d6kj4EwRIGDp4RO0ZM+R8o1UNbPU/JNHzjvEZxKpGLXyZl2FQjmsHOv6tIA5C9
vAUWwjJpLOX5nerET0jGgAsU8tEePYSSJGC6WI1uK8fc4Tf1ZHvph0bQ3lQ+B1ndwHVNtkUgXsr4
hcSK19FHQhKQOrBFALrkg0IzGSAF00R4cHTdR3Va/iiMjIeM3aZnIdkaKGIw5RoRgnjL3HD1gOjR
K41fIyfPZ5i0jLzcrmQIkRlQg0WJE8QgNyABw7cRBYV8sBxkrKLwvSr7WSNLcWe9J/h1Z6QC2LyS
M3JYbLpzzAtYDjn9p4mzICf1g9NLd3rAO4wOf3Z+kiN5gmCKUIKEURdrOxejf0/GeImeLCEmjgrW
MaxpbZv+c1TY21xtXjiU7TlLWKus570TOBjhh5vnyOAJl8gKudPnYxGmX0W0ScLksUjlNyFN1bov
ygMRy0RMz0T6+VK/EIphIbYavTkhYlrQUXV1KEWzbWGfVsXo2fTv9dcixeBRZDaNoBRMgdngDiKE
sASvUCS7pEyzFfOnEZ8oYcDVcbB53WSQvE1S3XdjhCuQrunMS1Dmikny0yVlk9voy71WIlZYkUhv
anfL//14ityU0pUGJ/kILfurYtZPXPCsNLDAPFkvgjBUijXx8W6V0mWoZzbHIicOhcwsd1ShpESx
5UJEJGMsLbxoKDumNxjgaz24Q4BIU4f2LxVCcLOY8SyZe+qk6Os0YOdOh5xG8XtDu+cI3ypEm2lM
PNuadJCkkYxvh3XtJG817ZG1kdUEAtbVo5/auVuL9JQ0M+0m5S0biQCcMeggwKdhZ130Qvo8Xl5I
Lcb/P5sZxlGNqZb/2Ivp0pjyE40JTb5GuzjboB51Mrl9/GXjV8scsk6Sh0gWa3vIHbywwfMykGba
hQarRUPhENhRY/FYWxlhHHYy9e6Aodz1FxecRnb2yjazGHxuvDecMPLyLMPQdvUitnbkORWVem0s
ngV7i3eQE7PgPDgaFn/QJL/LVM+togzr3qo+9Spstrgvg3Wl7hsGaXWacQnqgpmf+O5xPGaVeTR7
vBhLw75d7si82+dpEXh6F1nI68NVKJVPPYxvkrT4rJd+uk7KKtOPujjeOjJwzV7iHTOUaGtbOzm2
0N31CT/uARwA9ixNg2dG66adItJdvkdlKrFjG15T1HeDxnhXofWdcNGptE5V6xttJw23ktEBHRm3
TfNdiE57x8mJkFgOM4QGOsXkzmGWbMRCjOgi8z3SmBrHyaeR6ukaSycdwbi0YWQM93PtfKLAvyUk
8dlONLxe3A26pp+UrB/RFIuPtumiFfc3GboNjykFKZQr8Jb93DrFSdZBTmjkyhlb1H/LOclyIpcK
IoZ0xlshnhisla4v64yFauKCIDwW04Hy4HBbrjLAUUREgPXMfRAoBrD9VtmlyleN54q+AZOdzlRG
NtGAe2CsXpL0lBbwbKZ5ICcXj41R6rddV43Ynu01MXsqaAKkRNM6N7pbiToUeTdFUjVTHIDM/1UC
+h/Jcv5fBDd/0vFsv4q7j+yr+at25/9HVY4KpPUP2ohF9/Obnmd5Cv/7f95+1FP6kf/8kzLn1x/6
TZljm7/AyUU2a6lCVQ0a0f9U5tjyFyQ7piFNZvLIYpDd/ibMMeQvNmJ4oEM62wVIYuQ8/xDm2HCM
F2W4ZdqC6ZRq/CfCHO2v7GAkQ1h4VFTUqpQc+xYx5R/wnrnaxXUWJvOunKl/uh79fCeaw8RqmEwK
XZgR0UwCLw3jI0ezfuQwyKjRWTkVe+xk/URSdiNy3CiGHf8biczf2KM8ONsgHdHUeZqOsP4qm0yh
IiqzNS3dkoMO4W1l9Bp4sXY44ddY2ir1yyTsrWCkq8HpYnfimPyH9/NfaF2Wd+FP0qVfpfgQo4Vp
0a+7Sir/8Aq1ZoMf1AzH3dSCJ1N7sBpVOTDQLXlRbP+ppL+TBcadX1tfP+Iixz7YG6xbr2rCQ0wZ
WQnq2oJ+DhBJ4dJNhhWhppe0vdBvhADS8JgV4rXcf/fAzb8/dI2ZtUTMiIfg71DjriP2qp/sdmca
qB9k9wpQucRqaZBADS4gHi2TKVpEfRyrXqDWpqcuGI/5PSKaZdUq6XkYBw5ry2s9Jz0G87hmW29T
l7+3S0wwMMaQPdO9eIL5g+VSWjTT/XdeJGMXMySxc/5MG0Y0Nvthd8VpjBUkIZWRX9bpk4utJNoB
WYKIsdNsQNnZiNJKRYSMBjHGC5Im1LPlg45MzfWFlmysGQ9tGA/rael7SjrOhsqoZhaYGJPbMSLV
Ss0G70o60vpp0zh67NaT34MLICqkKx+DQDkrY1Cur9boNLN4Z/IGeyanGDvSd0nNk099lGBjWl5s
ur7tyLnIJtA2zjCotTO0G1MOBwK7Ko8gH17J5btrjIlWfC5lZvM9HXA/hSZhUlJyNKhEXC0JjqVt
QGNiChFip1oASDR6o10YVjmzEYE3Wg++JcaSPVkXkBEcM9wif7kEg3grnFln2+FiAeTAhRXlKoQz
gK0yLi8oMXntkiNar89URUphxE4C/C2gvmU6PAiIAoJGaaVXg2dnk0seXe5aRommNH4RXVB5kU24
rZy4qwrjhqEFXqG5PFdWKJmk0pthYrfNmVdTiFJ7NhetwWTunNh9lyHBtG2Hkrqd9olZcvBLwJ7S
Jta/LBtYIMhwfi8J5xMChl/vUqVXv5WYP+LwR7gdaEs9VYLMNcceXhsrvmDvvCtzhlEyudQo2wyY
cGRfyafOQLFXhaZb2kS71qKA8qXuGOtwT9bBceitTcRokWqIE4eZXK5fyRYiVD8MwHbF41Txnkt6
zN3Mpt3QqMPW3IE6YnAfWGi18qF5FmozeFMsXsCHrSvLTzcMUXeJyIEYJRivKl47u+S2rvBz4Wi9
IePqGekjui0zxC+85ClwLEMfRVmPsxtqDvqH9pQOChYZm8WjjhgIJWF152t49LF4c5Qj6aUVMHJJ
X9sbcc5xuiBBsC9h4izPIIjsgCJiehTD2LuB5EqlRc2NyeE8Wd73uRffA8Floh5uDEzoA74KGCUL
tIa3DlAcBXG+1UqWpRqN/MNQwfYbvVEJ7X0+DB2aknpDTaEikS7PZNXpa9t2gDb4RPjyG7Al5Z5I
qnVXLBdGbwdrOVPh2EHGgLMuaOUP83vcT4Orq3rujmF/miOJqnLk+2Hq0fjf6hjzUY44kFJopPZz
+hJD06fTYvygJovolUCSXMA3NZ0sVo6vgP7xGkyAscf28pJPJvNKxdTo8gK6UQucFj6djsLg6o1k
PsC1zZ5xiC8CMn6QYKRdrRA5XDWSt9Qhiv66jBcqrfsGHNlGFUAQ26G4QcXfLNEVyDkQSoQBx41l
8asg4rmKrxPU+CJU57MzBXegcG7Q8LthDR8DZZApu5dOY2VjNrRIL3lvyo7ro5DpZZqJAIaPVhjx
tmr0RZPCTTJEqDWxYuJyBsu70krtVtUQE2ZsEQkzaXy9zoIugDUwcjvHJyZ6rRu3bL8i4da+viNd
y8JMjtN6HpUvcwwfakKXQZKwtAseNY1dFDc72mjw8gKeXY4wMdd7Tgspvx0f0jbLfC9EkbBauBYF
8FIuU4vruOVFKQsOHjYGsOJ5HsKfAjfYPNBjRJO+vv4hqhSeJzFoncF4nYt9m6rRC4TWkxGzvVwv
E/YGnUlg8DCj6XTzmVuDZMCVJj/iITwUVfB2vUQ4fsGBVIPvpnCgThEAQ0oeCT04Pu3oIeRwvbLL
/CKh0mzwqH7rKhtQ2bB5dEvQtkZrx+219GSahNkTyoXuMtFW4/IGGlbG4/WSQp78pMdBRez4KqNN
s+wVCnr4VtM/gyX9fI4gRS3XvuFnLAQEHPAceEEdJDirucUkMojXJgUY2tIsuV6YPsGqbhQk34of
qqjrQNYYY7Ip5uZHS5IZSXJLwGL3eL2KDMmyIoL5wwiTU107ECzZJVSdt7NaLvAmwcMj5owpvoZY
rAqRBDElcTpwqUwbBgasrAOKVVz0FHfQGCSburfec946id3cRUG5rDmzl2UW+rspP+QVAVfXr5VZ
SSZh9ZmHtnSrBZdGeJt/GKq1k7EUz9AY6U6w5MI1R8HKESmPXqzlL08F7qkuOWVGfinZVjFHkyvd
+0+9yrti0qdfFSXRE75kSVbx5LDIc7/Lvtq04FqYabLvxFXMFHg+0QorOfLHP4XP9/Rl9dzw2vqO
gVynS8p1ZfJPuJk3BVufBY+SrqjhqmOD8lLa3nXHJsU48QjF/IqZETXkcXqc2AgYJ1NV+OZzz7P3
eie7XOsAZeS6H1W2Sd4TZHqoNpL8bqKRCFkZbK4xvrYVm0qcLP2FJWqi7N5LYZ8zU0Ec1t5M2DWg
N1EFxcl3Pj7pRcHIpPIvysjFhad8KZ1v+mIs1my1bIMWEkOUg13JQqbP2T5XGfpStXjLa2aowUcf
1bvrE1HKdVIpE0MPdiGOv/iPOKuSyxXJzv3ttuA1jXTUtKw2qxL55G8liIZIsacHdR1Blg2XRQth
G6QuFsb4VBr+1tKNDaMWZxUM1WPfQga3yOReRErizkhyqKJMZgSWAtdGWQCirNrh3/KaBtJSjZID
j6yyppvk+mZyWxt3U6X85FDSc3dyq3R+m2xTRz8icuMexJUYpAwOy2VZ1UK22KTk1amL8iIDVrvK
4Af1Oyh6GPHCmfWM16LpVILn8BOtCs1Hf4Gk6UoTNEweQjweQoIEkcFwyy4u3iA2K7dNuJeVgF8m
7Oln4KhgdwQLactRhGmdA7bMVL4wENCy7aDCzACxcT2xHiK1Zdyia+m4DoTyUgxYwxy2VlNy/RSR
klFsfHPe2MCNCb2aLXjK9be23tkTLSuV8XoTNkDJ1Jrp2lLHj6LZZG36VCrpvDEmnmReBECcpn2j
syorxJqAikOkOYmdhC/Dbs8C2k8RGMIkOBUWMmE944LJm+yz6TqwmjNFGs5Pz7B5XWPzVaHc6I0Z
Y/17syzsMfqhyClsTKDdtO2GlwTMzKrqv/2UWwdBJML0sTtyC4JQ1NtTS6G3Qqf97Sx/P+tJG2Sa
a2ENWqdWdu7q9BLH+blUmNxHFRBzeSri6z5KVFwQqpBHuUSs5JJilsW/zj6k1MBnYkBlcaHq66wT
xwnVFH0OdRNoXKvN0sFtCkpEglOvl5/sxaJg8BA5rnEUfWQzw1uczPayqF7ruWLMztcyKNLf00Ej
+XNZjGPNebrWINdFPG7YXLVYvfeNlh9LcOirSX3R8YUsb2XXgQit4erkuFlWBrOWMovOY94gR+RU
o297e7wbw2eDTOZgpsyQAbtzptKJ9Jvk81r72lZLHw+rgWMox6ynBi9FVdAy7UpwKem3WvKoloI7
bZJ3yfGGCQklpMU0N+oI4tCSS+jXrJdWdl/50DTixi3EATni2Zl9AlFpl+YOJ+0Yz92K6EaBpCe5
zMvyPyfJLgCIiid1qTYcDPC29g49m6NF3e/CxrwkGRupmKzHVCb3ecxr3UcAnxqBBrCmSbSc3TVX
HZynLpJPI2Qq8LTWsZ3My3V3nKFjcoDr7rIhOlSU4BwootaLzbMQ6SVqqGqAqf+kQPGQplPiZP6T
HvCUl+c+DuGNDNCGLHWDzBC0BQ03VRF/UyVyDGHfg2xE/DVPSFu2AJkUN3Q+KAKqm7qx1uNS/AeR
+aHnX/TrWIkL65in+pm4dCX5ul77KMgJU/RRxly/g7mpoFZ2+44qBnzgI1P326tLp0xmihawG9QL
ppBPOAWQZEdcM6AN/g9h57XdtpKl4SfCWsjhViTBLFHRlm6wLNtCIWcUgKefr+DuPj1nZnouLEsU
RYIkULX3v/+wLdR7g+HLFYOGCZn2+Fn1H1nDhrl+zIt4zGA08knGS9g64ga7CuvN/CIFvV0zlB9m
x7EyA98naF33OPMCR3Y/9QhmaWKwWKdfqkXagqmwoD3LhdVuPY/VPtzY9gH27ZdTgHsXWXEbpX+R
xuOsg4oThZ3sZ3P4Tan5QQjNEHajFaoIjN7C5mAc5x1ZCfS5UnTbBNXUHS0fmXLTEwG/9lHieA9F
41rX2ZnhOIUg4XyNu2gHTWvercR57XX/hwiCe0gutxzxNQsruvjcxfPN8cZ9ypkbPmQ6S0wzviSL
ixCXMdPePmqq+dNVl5JUpr6JJHj41nQIyVwC0HwPOgyQOLEp2XYtKhUGsAqjKgdOr23Ef5rOKkbQ
KALKPApCBsJvmRN9Z6R1gT0xbn2N0sJ0I4SP8YS3CKBnh8VbuCCLqDDg2De2takUxRa97GWog2Gr
R7aAXK4FcHMs8nWDr5FICKiOmHZmThZCVK+afh+NXDVDHIXTqCebaSgvbNZQ1anEugUrnliWu6DF
RRuzNLTc5TTzzsw/dNBsSoroxfOQlo2pd6fj73uHG8YzFyPxxYHiJHq1UlHkjJCqSmPCWBYwvqfF
wyLYz2deh4qVtghJlrcyF0xzx4LpU4CvJB7gDPf/9aWm8DzpJeaQjLEWLNZigGaWBm6U8cYuPKyc
k1KEdjO+Wuqp14MAS4+rQ6v+dr2RSFqltjCSnTnBm8zH5AFdhBvq8zCeRgqxk+dgyR5bHmSSRQUY
Dmt2ufqCRHmHrkYc/rrpz138NVTQXOkH6o7oMvhD3UzogCMs8BpMN//6m/W7v+781y9GFSY8qS/r
beuP63d/3Rasj/zXjX/d5/+87W+Pii8kSBVIzT9eHsHvHOuIRwdzrX8993p4nedF275HULX+Yv0C
2eQk0rkCNdQgPq0PnvWBXfz7mxL8qjCDOlpVM58MFCDCItgNr+bCTndGi+0tvgKkbVqjjJBFYYt2
Wn+OPfdxqCExRkZRnoKoM/eSCPQGxu5JFx/oEMhrVBnM0RBDbeiiaZMLjNcGz8bhjPAF98RxO9Be
uHH9gpeE2FpxivdObGknUDBkN9CLdl2n7N7y1D+t37Gc4uONjT60IePgGN2th1kYYkJunjACNaG5
8CWax0dzDsaQXHlz17XNz4zSt45oOI4x484OT5FN4RU7F14lwQ7Mioh92nPd8gJ1WpFCgwqDivxQ
BeMhEtaCVDHLNoldExYd2CqoOPjFZCKdrVPbzjAKUoxHY1gIhlkXGI4XLpqO5DpWtPLHwFmIJdaj
bN9goTNHkapBtDokB9fuxT1ezIApTGLYo6FTYcPHRZ9QQHR0naMDX3p8rMfKQzZX3uNm2G3KNriP
dCZvySsJpieZE3KAsIEps/RhRxlLhGeISt0Q18xVTNkk2+ae+7OLsluN5uHOIBOWYc1CS4NboZnF
5WZwFhJiovhh0pNHa4hvi1Z3W60aDstgPg9+lp1lTkwa0r8yxK3ktznbP/3SIzMJ8pNiof8KOkgg
XdP/JD5qnBg6TU2OByb82yrpb0463He1QRVcTJdYzLQrLgsvc/htPdj+kTHBtewlklg0SdhSTls5
/MqNeXzqus7aWXaEY37h7RrBIbucEH7uHarIgHTvSItRNgSs3KoepsKD1m5QAc6xdyhaPHP62sgO
BTTO3kXBgvFPBrbjlYRNiKepcF2Klsw+6w7OE3MOdyK2GamLLoUt6j+jajepBebvphjZoEcLTR8V
aOJDN13Q525kjAJhKub7sdCMg5fO3Vbi0ktSO/Pr3uP54vemISHExlg6CAgkrkZrPqJB2HY19sqg
t4Sljx+G3UYgMCP2cs9mAgwtqY+RMBrgtvJS95a/62ufjBAcu2vLRxnq0mQiBP3FEdCvGMzdMqvG
Bj7elpiH3DWw+4AyBAbiOI3p4pRhhbONRdtzGOmuSLLjEif9SxqY1X22eJex35ZRTYWfVT/A4/Dq
sP3dqPfOMWgYYI6YIAxd/ZPW8BDX5ofN1rjPqMTKRuq7IcqYDhIdPSLyOmUMfoFTRShi4yywR7of
wa45gcSd0eoNb2ESmhBaHBfynqzs0OnwDB8cJs1OjoVwbD/oMgrLDn84oyMOhsHwG1bNN2CEVzfC
fs9isXBFc6vc4FoY3ksUAYm0PuQkI3nAwhTubad/0rgCqbjpedCqb+QACYK1h1vdTWBZhtzkdj0i
kh39Yxk0n7lMD+iVxd0CNQ/5gnvv9YEKZiequm8VL2c60ql8Ag19iiW9joZ11nKXk6G8x99KpEPY
xsxJ8FZhM673BFJcNJTbOzeZ7spJe+wKMqSGGkC2izltMVB3jfuS4BvcR4GrYhdZWolxsU9dfmgb
7xvSkRw2jh8qdK50l+7YVM3vIih2o+p5F3O+ZOQIVgV6tCjADJjhfIuOzr21Vt0emgFvcFO89HVx
DVKkEfOgsMfAeJDjeJ1TOUB1nPZWkrXY9S5cqDnKwNQ/+l28IxebhHKJGmSoBSY+NgltHIBwuj2i
Df2Ck5u4YiF9TJF2IEjJbpIIDdZOY9hVrmjPj9ZoO89aQneWumMYieimI5ymgsnzXT+7b47tvE7o
hiK6l6obd9qgwkSwXZqDG5XcNhhdmFyOM6O4REjS/YiWK5yBl6ay9yx1L4mUOOqB/VXRN4/hHgwg
81s/gvc2zqF3rVMwVies/TbWqAWQ9mhOqziD/tU81+Rg1YyCohmxRoUlPCEYET1iwaxPJObGrMcX
23e3i4k2KqLFydjEfGd6JLb4p2VDw42qeyyMQK2gYqBpbKZi0xio+Ixk0/j5Hi4PmOvwM0WPfRcj
AIZgFVyGxvm0FZ1aA2EEWmdSom1RhDMlu0eFf8UJk9AX46MszAdmWy5UimM0Fp8BE0JHndJGnIaX
0dfEpa+wbu6iLWx1dmnShOqK3fJdiWWxnL8ldfuA88EVX9EX7KVp6arqirmsPZqfwqQMNslZLHXj
TcbmI+SaMMZkysEcGFjLwVOGOBKkAMn91DXnDFNOrx4O9tif1HtetNUhWczvxlTfjDy+mIl8MF3w
A0cFViyVCZ+/3yZ58ejp+aWNqdV6tth0E6cZWRYGBLaMMFLm+cu2y70ni57rbuS6RFaJrRbG/G37
Bp37XIBHlLb9pj4a9VCJJw8NK5sPMma219T/bmf6ho69vkva8T3y3Z9TgwhyawdQHabJeyXzbzNM
9fvMNSSXZecbr04kPuELHQhw2Ua5w8RLICvJvWO8uKdaI8LcgE+dYW3u2vIKBg990gh9IPBh6o/a
9DHNpDzAs7nL/WaXiXhrT/EP8JQnGPUx8tdYJ28exNOOIPzlY7wXS/CkFUwoWJb6fZ43tKrnBVLW
VvLGzzkrW+I9dj4O5Et86qubD6gDCfLopM2Hlg4LYJL2o2Ml61OQJdsv7O1iKJ7RnF8tzdm3135C
VweVTyW0IONusqfJmX+DiX2jVMG6uv7ZJmfCRTB+Z7vCJs4/zhWKArs44/t+mCDu60F3Rr8eha6R
jXS2/uMMwAHZRtBhy8PQ4tBZZilScsO72XNJlhGtJKCoSrkgE1u3nbMLvGYE7UnjYpYQ41Pf25X5
PXV1vEW+s2ydJPpopuZ3PXWYQ0Jeao3Y3ULrbQrNIe1MP6S1km2X8MhcrVZJSZ9d1ny6Hbt+aXMS
6hlukA6gcn0pCLU3QLl9MW9F5V2mTn6JsS72JINDEDLxRy8hsmQ4EkmNc00uBoNVyoMpkDupjfG2
8J1lqysn18ETKHmRkWhe+mrN9EdNYe4LGGTbjLzUrTbRUhVt/mZLyzu7Bshxqj2BcD+6GhaEac5G
705gtCaxjyi2UXYbTzNFkkJeiA4h7wK3TfyFvA2RYfKQavo5nXBBZvX7aRgR3vgwi/p6fB9KKw7B
l0jCmAZiZL5jB6GU+beqWt71CTFkX7Kn1/N4sWVBohE7NrxMraq+jSbniEyLb0MAcJpZ0AnLBKMv
F7iNzfVqzhbnvBzeZyHCQc8ZalUNWm+ID5sy0V5h3/Oe5M2rNs5XNxGvhd5vsWJAy7e0Lbyp4Zya
zl66RGbMJsJ1cBNPj7ESrJId0zIIb8h6MUrJ77YOsy4k+uKlcYKbLPxXFKCulX3aC/U1tZ6LpPlu
LuiFoas+ppB/ZWQfSHB5H4cHo9/gzfHZKJI2/2Z4EdTrmwGry6yVoeuMz3C5e6SyMjR6VCWErTGm
LAG7HBsYljQbme3Un/ns3eY/fpdMJtFAjCZzYHRcFQafQAFOEJ2ncHl49WgJRMGmNvajwM5cI+3i
z8OaAmkAd6nUXQJmV1OxPl3lBAf1EAPU14x8otkbdjMPRyWvfjRxkraS12W5qceNIVKZ/K/ujBp9
PwifnAUDOw91VJNVviGyIJvpxceArQKYAzsLyiwkaWNTC3db872lwdxW36vf8a8mHwTy5t6CUbje
TpFqNMMOkRrGB5/y0GL0ZFli/b9mvEtXAR1n38JjDmCVBfy9uktteKH6Xl2OAY+flsG1HSGQVqGN
GMJ+YB3aGCB2Y69/qScv+xnzQR4hTeRjDaXessaw5y+M9Bzw41gEQDglF86+th0EeuZGPR/hWydR
lVt1rA4U+d1SRMhdgoN68rrFPEq9AAbXVjYRLAhhr9yqh1PHpZ5WUy8HW5T1tfMYjbOP6bbUXwtf
f2iZZBsw5tSvW4nk/R8vT72F/3ypAUdloj/GRZyzi2bCooJjsFZN9o71O2xw7i+4rWMCNnsFwpN4
vU/FvF93P3XaFrsCzeCuHWopdfck1vc6Cntiw5UrhAou2hjgWCAUjfBCdVPMr3GeOqi7IBlD/kOH
orfstPlP9VA6XPrC4GgA3ee2JbmlvKmHVPcJqvt8eVD3UMdUVr/F/T8PKuZGdQRx5RzVU/EUV0l+
VknznHbG+nTq4VyJmra6t9BW0KI8EZ0qBRzZId1hBXbBOVavGGL5ZXmbTIBF9BGn3mKqhxj0rhwI
mBtNJh0Eonx5FNsWV1UqIYsumotgKNY1tvv5tg7w6z79Yrt90SDTgvopr4/iJU7NgKRG/TAwMTdh
/Ak31TmXwKL1klPRF/01jSIiKVL7qw66wzQxzSYTKQlLwqxc6TQHp8UEpcETOlbRqJLNxnykW/iE
31gwcPceVhoEvnMDJ989myRgmRqK2M2LXXUTYwiPoNwODXRiI8FToT5mIY4WJHjSl18iRDSYdBj0
TVICN+Snrhof1b8iaMwdyljAUMrDDtKQmWKyP4b4BDPBYhPBB0d86ZhNhIn3Uwv6ZtM68zdSODB1
coCoMdvIDiTs7BwLugFhZK/Wkr5bpYdvTENeHQ2DFOwQ9cfs9M9ZTD20OIDsLnmIWwt6cGWPtHH6
0ZtQU+I6ilgkNdSKAmjs1tSefow5gIK7fRs0XasQMGjbtsBmQ80rDTWBAbDDyRAtE0ZMh5kYpgOa
b7EBY+X0BhSei/mGCw9KkLy6xjmFratGZnoPg6Irs592m3S7KqZ7NCXHX/6u/IphrZW/w5/YEZRK
xcRw/yhb46AXDJDMhBgQPdo1PUk4tVFepJ2lW+Vp11pEmRoMWnrSssiO0J8xAGFKZuYfUUWI7NKU
Pp4CzV0VR8mhseh11uEktfOh9MAOSqF8I+H1YR6A73KEg2RAyFUaAKrMct5bLhYP5jSe9Tq3j3WL
J3EAGDFLPKikGmY6ZnVZIfz8WFQc5sq8qqCK4eQh4f+NYTJ1IKURWLahxtBoEGqSe58xz4btqpgq
viem7VC6uxa7sp09RUNY0Mmg+CWwkvw6KM11R4XF3HlQp3yteS79uJOGTnNxZ1SKs8anOoz+RmbU
jZrvH0pnllePaomxivOge6eg0t6WaPqJL5OB5Ugark/dTPAv3EzDescsVfZYXB516munbDbQGSCR
TFZ1/4tWUPWVHjxGLlZobiopoyyv6ZLIbYfHSZFwXkjdfcsnn5QoCXA65E44Yn4BTYDMiGrGz4e/
9FJn4+hUVDDCXizFzJCs0WkS9pNmrEyGfek0L0UJ1CwkSRbmHJ0s28SRYjySt4Dn9zcnqnzUG8Gz
O7VLWBqi3MvpJxVntZtT/ODhNOBzgb3FZH7XDYYTQuYX+kCY99OShYMsbypgknk3frOQAncC3dgQ
NbehExfDTb/8/BoElEZw2u3NrIE6q2shImYCAsT0CtcFYw6XNcDIXNjdNBGG3mM2cDRicMJJwN4q
SgcHUD7cP+NUNVBcWVLIjpi75N6mW5IPV1pXg3of+TfOMpLyCOvuFArZsQC2EYHQSUGmNLJdNN5c
k+c0T06Dn5KKXl3WoUGbM5ej/PjIKJg2kWI1qJ90u7qRdPFEPMaeYQ+DGy7goTbv+8EiHI4GrtT2
OiPHbCRC2m12bAehrmykKOqyMPKYCFR4LeAgm0W3SSeepPXH7bLAiystqjL1JJJJdBkZ3/K6+uhy
5zlTQYOK5cXWQfXIsGzBu6Qgh2lfqHiC3M/DqNB/q/nZSsxZRtZhnhTlLbwJsOJrPEfMaenRbIGv
enKh9wBFUn3upDyrrdHHID/7MI3iZtWcC2Ug3jUpcJ1nqG0OqUcuL+6g5oRYddC3TsSG3y/BcOlQ
VU/69E3EeDIpGMgZYfLgrtPiYwxHBhLKi7GAEZW8wnaqyekSVrZJBSRzN4ZYSQLyLwhiBJBhEKAU
NXsNCRJyGzgRbisPckApgp4yuBSaH9aOebGz8Wlh9A10yAnijrwInAOYxEfkOBqksOKn2u38ynqu
u6A5MWTb4sI73bkGTI8qdfJj4NoPWH1/pK75sx66Tz1lhmwt1ACljgH5yEcQoMohT9tAtbOOGRti
JkVktpDqRnwxM+rfOMOJc/QVT0uNmYh6nu6Qs4QeM6mC4Vwbd28ZUZWpo/xpPWbaHgm7Kf4aK3lK
dj/K+kuTj0l1LO2BDALFi1UjP3JOrotpnHRF6+wU0zMT3rbHX24j6hFCTddCGonLDzWxc9WQfWJ4
s5vn5EsNBV2/fiOT7Dkz0IypfmOcOXsBgjGsr11CFdqnEg99XSMCZp2dDbBE6ir43srlu5xYgHAT
4dUHGOM7Rh1vxzzd/2desPV362xMaF3DpTHBa8JXdoz/nfLdmlxocGD7Q1TDoZiHdSjK5Nf30xKx
j/O8QA49FB0woq0pRUuwWbkL6cCbhErxDzVQ71n4JjZ2xVVqEs6Gqq1ummIyejFlURR4yNL5yYkm
dbrnH7wnuGzE7t4UvXudLTocJaDIB/q3kXFkoAZ4ZEATvyGflpj37T+/cEdZyf+7q7p64eplW55D
foAXqDfm35jc0LiqoiaV9kCbdshZOKbFuAYe5FGNrRlp+TWrv6p5IkfMcHCU9w0CjQ3FuahSLgg6
OVgBlCsV/LtZ0XwETIAdk6UvipAfDdIaKubg028IrCUzCEUH42I1CAdg22QQCsacbc0UxfPYRlwI
UJCVb7oqm4Q6TzNFRUYcQoj7yrVXBIdSecFEzXyjynqXLSu2WuEK16QlEuPR15vkkIlz/btJFrw7
cvv/edOsvxs9qjeNF2paru8EDHf/9qb5HuZwo2Z1B42oo7uljl4WZpTYR7GWqVnu1D5jownLQbF+
VnoEU5djhbhIU1sLDcsFwSCeNo72OpbafdyY4UqOWSSl17KweHjuXNHG5eesx3xmdDlphC4egUnf
/7DZbOt1NJnjLrRIitwQy+SwZO1jP05squKIOU8sAKXVFfifzxnvf54zOBDD2lUvH4HB3yUI8dBk
ZkCI7kHXOzPEpEeLMKH0BNsEilLmW6R6rWR63UzBBP3kvJL0NIuPMikUCVyxyaM5enDq5WI13o7F
74Bl8iYpxiPOHzm9HAXD1MyPSHv2ldpUYrv4mH3emTIIXpRGHBsr4BY4EKw/mCoUkhlRsPyhDjkp
2tWGtiKvCZcsJBZKXnWaYh8mVTrB8Ming6eXhJzPKw8plXZzQuB3dH3yIFy1t9nCCPZOYh8rRcTy
Y0xZjJwxkAV8lNCC74MW9mf2oUdwj+L5NYOasHgdhhhqd2VchXCLRHP45HziJqnj8LgBwOxjAxPr
j0MwCiF8df83PYa+Gj//9+vYs0xEK5buB5br/T2hwBnwrMtn2R7SqmCFpFjd9z7JIaYNZ6eU9+7i
WsTxYUZUNsPJdcmKb0fxxZ6MryehqH38OquTD3MkqMKkRImguPpO7OL8wx9pSfkN5SHgAvOrP4tS
RyQOGspubNKdZpg/dLn88pL4A+5ZKLvkxQzyLz9j4Sg0Yu47NtTWZIYCqyxrXX3TVd41tYePpajr
3dxEfB7ue6N4nDa685024hkl5nxXeNpr1AtcT+tBPgTetOuX/qw1yNUzQg39tnSwgJGI9aC7qtCo
Q8uYRPDQl7GYTlEwttxSGkdiw7ZJ0Tx0YHUHa8ozCi+cIili8AfC9orrUgI35tjOs7Qh3qg+FAff
a1zAThY8xQxb6WxWDwPdsX4pQmybUyOpIs1t868c77/eZ21ybKrAlUm1/t6kkMML/lEf46+yyHGV
t+7wxvq1FpRxUd9cjQlmi0EfLphcGYq41XrOyxK1F9UXx3Xy3UvbY1BFr6yURC5MJPzW1mZW2JDI
++8ycL5Her3NnAFK7xghHQnaPTDkpVmouAKNGmHBTC9eqndFDKLi39iaoExzsi97nB6bojibuiCR
CP+xTYKoWi7Br7mM3+I2P6xM1Z5AhXj4JNSFxyKxbENao1ciiXAKzEQrW9uNGWcKPp04+wzVTsvo
RJMG4wzXe8k0GLyK1aUqzg57F0UGIXYPiN7PxdGPHVz1/vDbBtV3lCMXnV5gcsow/pDAIcXP+cUT
QB2KQGcLxk6ZDnpYcrhmVyz4oJtw7+36ZSBXaWlIhPBVK0wlu+sgRobdYD36UfU9UquQt/Dket+8
JY35fb3A8TIVW6ecHkU6wgCoYwQwjXmrU2Wg3NLjdwAPMRO9xG+/+bG8OcgzaQmC+c6R6d6hJ/e1
llKuYMk3Atoiw9OfiDl9IibpNivdRM8ouac9Djo2fz3K5TaxI/x+lE+nYWxaC0fgte3uNYCT0QAK
WCjvDUV/rDT+MJ2OmEBdhvgHSL+mractpmKG0bJ7MDPKLf9cuzD80560xpY32V5qSBIlDkUYDzY+
QjaCeOwzk3HMPSvjPEBPc7AGJbQzuaWmPM6zLw+ViYsuOT1Y8CxjFCJIA7IYsieC89hPCK3ZI7G/
OfSWR434qW0d6QwAfXnBQvLTyWbzOcN1zcrGiybQgi2IWHrv1RcNy1GL563Xgzgl8D11gWcztsPA
WyWAbJ/YYSk6cyNNa9zRoRNtirBiGPK922sIe90Be7RgUihpT6dqM7jra4g9kDRJg++c3UoMwgPK
ngkb55PA/UVEJ1hlJyurmzDTytOCU9W2RWGNv9yCe70+7VVcn7DK8riG0y3BchUl8bZIYG7aYGB9
ZNeo4Ul7X+xFh9D1vZ6JOKF7JZHCIeXW5FZHA2OoVN4alDTr5HmErq3fMTZUEdgnzdQfF8M1Q+hr
mMpY5la41osbVMsp6N+QPbvgS1BR5NwQl7l+S+ZQPvTJvhLZBF+x0c6m15ITIqdDE5Gynnipd2qX
r/WHTt2yfoeijiFoa0OzLWc8fnw00ThzXRfI6wfb9oJzNCzp3i+tb0kTZJcpnvBgW4ptYBT4kjFS
OcdddR3ofw6VXO5jz0sPeZobKEdUYEXeFGfsaLRNhdHFBhjROYvRvEGic/brUa5HYXkdL8PqvkgV
hgNflS3kh4SRij/jH0Qbuqmk5ewLf9zjLydwgiKSs2+ySx7hXeAkPJ1eJSQY6P0Ba1AuKoaHO8uA
x9vBECQc+q0ZoNeZTnzMvNYlU5kiJDIq+HTEQe0Rmz3acd8fpOPvPQNIJaPuZNAyvQWpHi5YM0ym
+cuSaUast9me7aZvz5MwfjaQ08NiqoazqKfhDoZMHFb4F2TTaBw9kvGwK4tcAjdtb5PGjA1Zi5+j
2H/LkjFBZKdDZ4kQHRXuBm+zEiw9Pcv50enn+7LjcsGY62ZqtBYgJvAHtS49TM9xuaALT04LBzAs
cQkwFBl7SE7jvjPyUzzM/V4vXLrkplm6k6N5HUgGIbYLQ5RNOhu3Nf8Sgn16TKsI7jHKBTBCI+tJ
s7vLEJmcfFZqNp7U266PEUPlxWyI0DXT6xO6PHGfKIt5U2lUaMaSu5LSrOxIYFQM4KxDiVJVPcws
rDtb/LuRt4rDKuGq+h4EOBu/Yhe+DoS1y7pqlUqbAb36Vy7cV7tYXtfqohjnasucbC9Nxnlx330f
Y9iOPuM+mNz5hz+zTC2IynWlZ3AqgPbU7kF5dis1Op8m4mIQVM1OFco2+5zj+LzSs0sT73SPQlql
LnMxIlqTrnYPPypcj3IlTCuIaImK2yS2kBpPhjDuDbuBZEK9vgwB46/uZa2T2pntQ8bFXqTQrXJk
7BsNywhFdsbNv9s45fKots+VQ474BVZ/y9rPq0hBKZ5WZ/0C6yGpqME6tHPK9PZlaQpSD1OY6RRf
ZPD6CJsYJWJbiCQgQQQZVQtGBKDmMp637PqU0i44ci2h5lT5pYuoLntEiFbGHK5uNhnWTim44t0w
8Dw91OeMaAzSmxpaK25ZRTJLXOt3Hyu3fxR07l4SejkYQZHJvTHIl6VPxmNZZBkJ6uKKh0MVEle6
arZWgvDUIiNodXrREZ79zmtQlkGk/LJwzrpDPIeejHz2u2ZafAKYcCvrUb6myi50CUz8RJv7Vg9e
YmdhVmne6G7RhrjyxYG5W+TJ19LkXKuMoAbtJZtAHFwX7UA7f4w+DJUe2w9zbm6NZxOG5iI0cQ5r
A+0ptvHQeQ+wJR4kofHh2MHi6r32mK9omtIDBtqxjdqbnoPfFDFuvL0Luor5KdZ0S2495wrQxB8F
ZUIKHqM3wVmKgaLFujgmvCk6/bFD+cL/iQSrJIOXaDym36neZGETgaKZ08mKrIyBDJKMOPo9Ckld
rM6IRVhgkZSRd6lZ31NEYz+qwBZMXzDBHPNvXtDv06T9jjTtGDNfQVecSWyxJEoiDro7FgN0FXtS
GUYxdRFuQltrwA8+L4oPogzDLte+rU8QOxGEHtYHq5z6u9TpXpRox2Z9YLVtvqnac8UPIrxje3JW
t6o+75r2OWN0jUiG2rcAtElT2nqhVRfCL+uNL72nfLbuG62/Jh4s6KiF6YzZ0oseJ5Bqmd+6q5uO
XiOcSe8d08WJh0PTB+dFOrnYxNM33UC+bHq8Hb3k44kdfIvamTsaoM8bncRrwC34/FKJwIpKfULu
b0xmKpw6kuDSKylqoqRIkW5xaDZzurVF1HiIwBNXXIR/afG1QnMOWv2qW9FXrawzYL/uK+Q728mr
qMnlcpMlH3M04x3skxuwscfqIWfeyuqD1AXDq0SLP42S91BVqWzYOxdL9kU2H4dqDt71ovgyTMQC
6rrtDfHo+sVh7OvfGBYdDQWAFCC/6Hr1Yzbj0gtyaqljnKh/a4zUtmmw9BxiAHOopPsoMH8/LW19
LCwTuphr6zQaB6lx6QSR7WzxKtmK0ULcODT23hGwda0p/VoRER+mQ0w29cYDCNzaDN3XmzUx30Wj
8exn/g9/Cu7BoHaqXhLjsNNHn4Q3BVWt0qEq/sC4CYXkkJGQgdGpUr//WctiPmhZpR/BlP3wY/G7
xOwYNLpGST2U28iL8MI2wlnQyUMSZzns0E3MTEMxWEKsta+rgQZHae46DUrj2HihEq2ofly1JM5M
e01NxpNgG9/An5kr4s1XfX1q/cC3DsGgUnis/VEt2LVjUSOe6fM7bwxeVuHUqsAw1EmFidhraUJN
Qk69AnArbm2qqtnrEKX0EvUNhgrwSmMkvxR+hcKZbVlmG4sLNQOIPAwTQYlTJv4MAFZ9jo7OEW9O
IH9vhEqrug7b9DdJF+L427oOdS+V/YiFK9rnRze4HxZygCoTcxy4J8ekMyBjuT5TnCQ/JTOZ9GXy
OtguH4ZzTu34aNgmxjudl4ep69KPQfxHpKvdj4v71NdltHGUqkzrR1Bv6+esVtmMHpSEMKLVMLZk
U2HHzFyCkIAy7CmsBZRWPSH8yba2Zs+nuCpi9WRG/FEGZHVD1ze6jVHS6JPZ7G7WQ7BTVlwZNe+2
0NGnc3Frk/3QTSW7KysS5oI2Zpao9j0AWr2jOCA2ZNdE882YDQgYqC4GkqCOVq1j2Y1NV4xY47QK
RGV8sJ2B1qjfIvXUyod1wLk2uSbOL7XlXQYtY84O+t4W1bvVa2FcLfed5EJdVbeRx7zSwWMttD4x
MX8JNJyeehuB2moYnOqSysT9hT+oFfaFd6lLCLSzB5Bfz/iOVtGnXQmwB91E6RsdVpuOedDmq2m/
5bFDkK/ExmlFfBwcqDhl/PICNn3yArQHE0toiyVYlWnwP72Miw4HqDy/pQksIZ+qqVISw1WzvCpP
iDw5sqK9BHbzvo7c5pm9zu/nd2wzL6m+PI7FgkeQT8XRBZliKZTbJkjfV8UbSlH2VTF84iH8MMHb
lhV5sM30ZuflzsvcFxmN17Zy9r7qXwegClhjaLYi0MEo1qpdoVReatzsNohlOfi1n9R0/BpIG0rv
RJUB+SQVhHPM2zv2u3Xnw8D81g1Mj5lmhkqBuF5dmTWHdtOd/dKEupS9kjnPMpk2x2CAQxf1dxhB
IZjpWZ7XS65QE5l1qKEGRcP46blGBQKuNyQHveU2vXvPyWWlJKjov8qB61LTRKhsdZlp4HagkGPf
g+uqB9A+1JbsZ/GnllZQlXmX/4ykDSy8oUS5ShM1LNol0pznddK7foZQLZjVp4DOLcP8tm6PhLWy
AXovDJrYWVSNVOmsTIOPXA7+9XGaSMJQw3hN136P9vi9j+QjcBgDhyzGMo90AS6PGgBjPRu0Nql3
63WxYggaAxZGPjwg+OR+1r0nVTND2sy26+RiHWD1zg9ikp9XLVGAtPkOc2pMs9KOdLJ4Bkhc3sSk
QWmIRFhSD4M9cqw2oCGudnjuzYpHkQFBNTmOFrqIUA/w5gAkYmOg4IxpucTqhKwHemdVSw8Wfgr0
oEetLW8BNnKwDsuLkbP4dtRMSazBeIDtTSGEMZza8Xwon0i585uqx6xq2hZY1yi9IN4QCvtSlZZB
6bm+y6mwv0nqTn8C8FklXsart7gpR6kzl+w0drEMv2Za32g4z3b8pWZ9iYCfQqp5PWLarh7rv9g7
j93IlTbbvkvP2aANkoM7ScN0simvCaFSSfQ+aJ++V/CgDbovGrjzO/gT/6kqVUmZZPAze6/tqK3u
UrNJTdvmmcYfpCmW6Elzzx6f/HY1FhfqHOfUZ2x3yDtQWmoGNKE6WefNU2QgOGUnobYu6M/EVqfa
Y4NbBynew2aUS6BWmEjN2Hl5fCxF+4C9+b2juV0a/wXrA4sLZhko6s3bLI/f13uoMYwxcEmTCA23
2gPC3XsSh4li1ChLnJgqLn8veliNtJ4y4Cs3r6v9zRlS4GLyD3hLKDPUnekN+SeDI1DAwz90g56F
tjFPe9iPnxP5N7wZr+uKYymAEtTiaY5f+h/Q+wIeHc+e0L3Dl/NZ0lID3eeT71jyNmX+a7nlZ1KM
D4k/Y7eMjHX/bbtBY6E9Xv2Tmkd1a9Y8OYuuvIFIi+zfzcqgng5AeIvKpm9QF+ucUNtLNZ1SZQs7
smQ3dzJYXYWqnksUCsEqsL8qj+IqG3GsIsjtlJFxw1Ib+RRuTe1ouRVRkjDXyiRkbJxy1aobi7UP
qd/2oxmxL9O1eQxszM5ApI9WVP2uggEk9uxMS7kbrUjuPlug6yjKIQ4vPQVKJD7xwhzVW8ZJ9677
c6DamUR5a+2ueIhdqmO1/FanXlr3RLzQpWbwITfjlP9VM8ixp4ZcHdw8P14jhTOsK65rD8Cxo+P1
UXV6zei3xydKssxpVDyz9UeIh4mxd7lsmoooAid+WjcYpbo2Jy98XrkWGTZrnpGof2V0rGACZKCD
t5ljfvoz7VLOfZUQVYDuZrlOGouzxuTtXoFBtCG1iV816jSBGBhPi43bnBYCkL3RXOdcNHS8NH89
H4tP8tTUOyzQMBJzWazFCk6ohxKqXunFv+odVf9abLV0ZMrR0Zn6PzPpwjZBey+EnzjZDQT37eKU
ebCO+XUaU2NXtsXfPk9uVeW0ZpNT2wZ5muAqLrl2WKu86gZjmBCPaGGMI4FAb02PAddl0CFUIeGY
tgG/Y7msZ0anfOlpiqApwz+5wcdygeEaMBbf8+3S6LFM/8cWT2Uz9S6ts8cs14Cw1ArGpNW0zFuq
jQxLBd0uEF1FvmBMxHpHORyKVv7oLDw0MCZbc+AgKX6RjjLcDd1Tb/jMU+jAbGW4deQAZR0lOQjG
BTXG8C3S9KAu9/VMJOuMf65Pg3UfInRc/7nLSokSbC0z9dhDyu98exUWiL64Se043npeCS7f0QAV
auQdMQNfkQVe4gT0UXcrqsBQpvh4ZspbOZilCmrI9f6JLRcDB2NeAI+FtW+X6EbVXrbLPrSOlrtp
zMJtl7So+NyXuemAZHsv6zBhnWNo3QzhbzCfVjhGm8+obbMOtSd+oIE0853nx/TQlgsOsnq04CXO
Cw8bYXpR0D0vNo/uLMOZVXg9do3f2QaAlGlYTxvHeYrZgBMdtxwnSZleljzYdX8wAkiZvcK8FG51
C64WBomYv7zxZ3Wph02GvATSNfGpZMbQpDp1chPj1PW8gUfBgq/Lh1O6VcIASUfEGL7e5gM3ESlY
N1PMOWSFDY9rsI1EOsRGzx6t3Kntu+4yfRzUo26sXyVHspqsFGQZczUeGzoj10f0h3j4d22g5dI9
WVb/OoyTvTX5fDKQoYeVhBayLtHY2o69tZtGYJvMVTfdSIPhiuwnq6vTnOuUgCRQ266S+qpBPeqy
D7I5vsyYI8LUwS+Mi85Zh2TLdBFnaJh0kmZv1wi5xlxcklCfkdTZj4VSfOTjcNe05sK+JiHeBw1W
u6CDK5R4CgS8XjrclQxn94RukeYm7E2+MH1rmJLudB8Sr5JcSOHReTrRjaBI2QIUR6e0/LgUtmhz
cL0QjlBC6KJO0peC9EHcGE4LBah1+fumlPAco0TYlYn9Kh6KBVq6OaI97UIOJTvP3yfH+gdwZAxf
qey2PWTvrdt+wmTlWY0kd6ue5GontpJ3EsECpHH4Swlr+tVsfb8OUPioG6qStxWukmTNrVYNT+q5
2aBBZ3DfXyBUYSNXLXzKdsg1uM27KP+u+rf1CF3PszL9TARNgVWjpbTfcj85hAnzATFAC53a9tZl
9xrQ5n9qsbM3ivoxbn4Gr/+qG/bqXspnRtSKQ7eGUm9yMWBa2U1nK3ESB81KK6MYrzfQ/Ji/fqru
rox8Ij/GzYBQxyoFQ57o0Cw35hArPEDHvAb9cmDX/kXTwkNhZH9WKEehccIVajSNh2DTKtFHRBKw
L6nAQosKzOM4V9MvFyjAqukYl/g8esk7ikOGe9NmHXPWrHq2+AkP/uAmxxUMtSq9yDKxIp4Dq3BA
Lf8yRVz1ouwHyROVUUgQj91kPytYyBE8UfzK2vEEfutT+yft8hcFMFKPTb1KMWlU7V+v6m4RUf5d
13Wo/Q5zV78tHnUQ1J0atoviNjDlVJqhQaK27Njsxurmg9D9jEXztC6ADZeNHQOaje37D7AA70Pk
fntMGRy1EZp3GT6p9mmaKO+hU6NPVXazwVUEK6rDQkn8eru4FZlPDmmp/azDYVMoO/E0MJ7qiQQB
b1aRXrQzOpTwZQuLmOYA8UiETob9HKaiPhgQv23Xi5TF6AB1VWyLzqjUIv7ax6hn1bvPxY2uhwVk
IesbxoQ3SquEe+G41n5r71Zpd0kR7hePnWYuVIQTYvusahE+Isy2ADQh0U0Ok50dZCreDJMjGbXp
n1hJamOj3fudyYqUOsRqvSsAWEIqhvpNGkSvst7Z+kLeoTVDCK9QYqpLmxQSCb+fDTr/Q818hyI3
9wyxlkCN16vuubPRXK/tjVSksXWN2vfmX4f0i13v/M2dCUehwkmozkZNR0l6/y07eAzW5GJLpGXL
+W1X2WeVFATi9ikdvHuyj27jakEqYNGf2U5zhtbJMVq6ZA+mn2mBNM3EV6Oq6FUAl3VUWu6SfDT3
aUtDQVwgmC9VAcj+XjsKMif24eRBCTG6x5XflS08rhMvQDfv0QGSasYZSaYp0vCusmLu5VALyhnj
tMnKalv3GDdNldGZ/i6V+5fk0i9FtFI9I4uPFzwtxyZvHhRTpEqcm4WhB0NkasbJZnvqP4EtfcdF
iA+Tk5zjjnPloVj055V9mKtv39duJl3T902Gh7hTNDpIIsUhJIK+6i6+Xn+tUxZj4uSIu4VGtH2p
mPNjPE2QASbWTr2FJNLByU2Hq6fEPCC0gaa7iGBotQiDec31dau+SihV47neuYui66kebJ09MaM4
W1QvBGF8k5iKTpSfyauX26L2zm7Num4R38XYYJNBoqsXv7Oixbn2XzOZHtXHYzkiC6Dkk4OnlgGC
65BPQ2PIxM4GJPvU85nazRULHw901njqt01KtAmXxqZRlZV6m9eKWI3T1/56crnpV1qR+tMzdDjU
4pTMawcowSvgPM4uszoo1BMcz1EmIe/1U4pIgiisftaUb5PJtqXtnYJ+mK7hE1/yh9Nx8GqtoOCG
U8M7sahS21Pje1iX92LCr6ZUnkuP4rptvOv6JBlQ+YA70inl2e+nNZUIl+iHAFhYLMXZDiOYbRxR
/W1W9h/qrFmf/U643FkIj/boRO05UCi2HjnOxoyS3xAOhgqyvBg1bMOkrN9l9TRbzvNKkFJFr7CW
z7z0LzjwFH6QcIAlit7knd7FH7Vm/a0f7SCzK2fX1nygqqpYHzaahxt0ngMkkV6oSlU1vTDvOmAJ
G3sYTmk5nrBJ3SPRf+1Gwvhw1z+X4zUu2CRjiXhuTNNikZhydGWfa32rlbZGTtkm6ZyXqm3Gf6Zx
hsEwwHFwNpqR9Y8K8v8TjZ/nGi7x119MubukI6ruW/5XOLEhbO9/zRm/EFfef2fz/+WL/j1r3CA1
HFWH48MgFoqXO/508v/8i+b5/4pWjkmXwz1p244KIf9PoDHzVd/QUW0JYRo6MsN/BxoLKMgIuXwC
zMHVGo74fwEaW0q9+l/FYZ6JYNFEq2hZvvifuF6LhUULTwXwA07ZErw24JIa0ZOYtFNVh7chgWuO
u5C/4NrPRZ3LzeKV8VEnzkhju0g6ADj5luqhTZGDuGr051fQGiR6O8EwbGNbGEzxjBNSjuCLTcVT
pklnP06EpDCS2+XAJzajn4SnsRl/0IElRr98/e+yRNPW/+fPyTvl6J5uCrpM3fxvbOSJ5DwnMz1x
Ij3AoHCQwYRN6xg2XXsOdVymiUcIs0SZBWRTb8+kXPJSkbPqNh1d05IfS0N/LUkDWxy9PoCpJYpT
pWCnLdBYQda6b5GR6BsvQroM0vvqqdT0Pzyk7Yf1JS+YD6iVGLu4MLBFhMhgPCUaoxKXZa0sU4Ty
YiiqgKfICAuAdmPReuoYuCIzAyf6DXO8+F0W8b3bX5lVN7s2m/093+8zLm7jLNQL5WVzpmOTeqmf
15dOJevMWeWeFu3xP3/Zd9t0sxRRuUcUtOt8czlaKrFnfYkTqSQTPo5K8o5QpvMyJKiNrTB8nJLK
4EkmMeMboiDWKbQ+qmPtmj8DghTVC2DlbaU8R3Pzju3K36csuc9xr+QrjDl3kdD1M36/6FCyHUmq
jAYFjopzthg54TzJl2+DrnMvq8c8m7KzAk8ESZFfhYpDArJJGpQgidfJeFCX6j8XqdNd/sfL+msa
QeidPbvHGtUrZKruYVJ/oOPy67BvHM0p1nZpTt5mlXOaZ+bcMqzgDwN+nZGOtAB0e98+N/nggJ/h
/80LUozuLdMa7IlGP22FE8ogIhWcgcyR1twDb0isONrCeTh33A67UZsGeGAUeba1MEqUzZeZ9cZe
byLeEeTS59kyHnXJLy26GRR51INVdSGp4D7ery+1YPnC6Ca5DJqTXHpq2YCB7uv6S+tLFE38ZrFo
ge9Yj4uODAN9UE8YlHqpvV+jIliHhxcpafZnjUHoVI03ginrptEnkpApSUh0XNqdPTKlytDcmaRs
JBa5UUNjXdqqvck7aCMiMT898aH3HYF1MTi+mViSM/b67gyACmWFBSdQgy1UjyI9SeZRDI3NiuBM
JYpIQf6gd4F1FFEuIhLCJOOQGeWLtAjCMtXPoKc2siBpsiMC91LShQYQnHD8kWmXO3m/nR76gkzE
NgEA0hfwr3xigafGO5q+M264N4Cm4K3Q8oniUQdGguhAIzlmkvMBpu1Nrmv4s7XG2mpsb05l+Nnb
vQFPyyOQ3RmyQx9V7RlJJrp6HY+m0eAxBFT5qNXQrWo/L0lAEdNeVG98vXvi4zLPiwCH0To9lhMl
H4Yfd5CxY59J6moQuWDG0xUVyWwCPJJ2YPskVwggSA0wKyawr20ivwjc0s5Tf0QngSCVbIuyd4dL
P8b5IU6apwiLNh4ZBOJ2HWhj+dIUC+zImpSpTkLCFq7Nhtzb01/5jM7qD2uMrcAEqeQ2CrIBqWUb
a1aFFSQ6chX7B9MyOPGMpnwtpSiCKcuX0xB9VzNUpEa95P6Vg2M+ZQ6zGJ8yeLselDwwGYARHhc2
TnNYpuKxc3t3V8AW3NigseEHP7d5B6AAlf5WVhSzmQeTV04T7Z8xaIFV5/caQ/tz5ZnWyY9eEFNZ
54nsICEzeN7ZuIXD2mfANDNz+AGbCG4BVgVwm5vOGGP6Iv89hhZUGoYR6FH+alVjdYpHdNVz2Ow8
AgEY3CPv8xKlxEzFl+wspB1KEBg3msl0IXsembN6jcWCOD8vs6cdZN/cVX3TbQsv/JndJ3xwn6Hk
8MVXsl7mc16e86TtDmz3P1GfiX3DNPMc+Ta5x6ULKTzquIRb8a6Jhe9SDR1dW3I99MSbdXm462MT
eUm0MZkaBFFnvoaJ1h45J66u9doZRFwjzOkCv6oZ6Cz5dchYdZuucwHO0rBXK/Z1qcd7aWJr1HQV
Utof0zgDzBvqLqOo3rkzYh0ummFguiYGc853jE53o0PgYFI3C2imnkGkJRSiheSy2Tw2bisBvXN5
ldY1n0jFKQUp1rH1YR98ld7aJfWPmGM1nmKB26VKI8mmzyidW+HU23mV4soeibE3kGjOV1izdO8M
S4v3VkK8LeytBX8lu+lK7/aWadQB6yGWF5nZHPTZ/zOleF21LHxcIno0PQL+7DvDfe1GF0vPTo2Z
+SzCCSlR4DcI4OWxM8tjOwejrOcjW2iSt/zwPofpCZe0eTMNROGOz1bTQtXTJpQv8dD+cdtYbq2I
vBtt0pjMaKkE7TYsp0wTxzSqj7E1ss3RUU6XcW8AhFpup3bEjNJk7Q6mPTI3d2uxjdgvWFRyZ8kP
RHWiyfJrxjV+M2793g6GhTRXsllfCAInPr7UtEfCZvn9VNxVhXk2kYx6Gl2h+A7Jh91xsoC8N+0d
oL15Y0h28bg+5yOd077PJvJkHRM1ByKz3mV8PTJwTAjQDccrNGOsaZWF2coLH0ZhNk+izm9tuAEy
z+FheHa7by0tUEdZYEmAVqYoXogLZNX3hnuFao82GVquI/ZD2z4sFfyxKjvHC80QCU23S53uRtco
uM/7R11v8wNcnerSD5+OdF6T3IJVbKPccRIuS8POtB06CzDY/kKQVbvpkn7cV5KPv05SYrEk/EaG
fdgg6XMa9jE3DRXbW17dO/E1lARVjJH3gSUAnBW6YtCOTFmgMvjue+7XyHLo/Pd9Z9kHE8PH1qWt
xwse7cN+ZMMFwflh7gBkFvF4sKvwnX2gd6jr8bkZ0xTmlP2bEwpczUl3k3l6kMIm2FDT9Dv2aej4
DGfedW4pTmnN3qD71TJpo4OGSiDDg/QcA3412JKyoC9L7Oqr6lijjJKtQyKIg5wgRxIdHzaHCGgk
YYyUwH1Yo7GM5I3rNzxCnm2zMI8CyokxNbeeyRuTpPAyQCF5pGsbWLmYLETj56zf2shhX72qOHlT
b+9ZT+9a0XGdAhkZWLVeSFo4G35OflpNZ7iU7wQWQIIA4yvs6lbmBtMk0mH3C7K8s8fGfo8iSnwR
c8jwwF1YRJn2Ga+BUmc2eB2r+aZ20UVR/rH5S5nkO7xodUtadbptZP9etcUfz/fYbVC7p91fPvSn
yhoeMyeOcUwXD/gGWGYVJZrzVAePbBPdYbygsafOixAK56QtzyUyUX/+swzosIwsxuprBU0DKTOy
H93FvF9K1zgW0ISYzDMMxJZ4H4XMKcgnGhgo0DB4Ie4CjM6eVf4wXTWaSDwukyfwT5u3mjfeeiJr
g4r4c8I0/EAlQky5Ry1FZFfOYNdNv8DFjNsYb/OgSZDbRbnLBNjMqOgejAq2pjlGzi73+lGpOvtD
qJ1KzMFknZqs/cgs37h5z4C/rd7kjBeCKMyoFPCesVYMJbBJdFkvpjm9MuJ8L+vwqTJBAPly+COF
5gbuUrSkPr3WpXtwJ9s7Wnhek1jblqRBbzMS5tEpyp47OLEYtKEU2Fnd1G2srFngqaN6otBPuJ1k
4Mxmuh9Vxu3Uybuhjo4Rn3JQenkZZEu3ixofmprN7NbpLhbRAWxk71zL3oeR6bAiIeXLHhIiaSKy
xUqzvBj2so1976fqv8bOfOF5c7D8QuyE0//WJszPhXw/LN8omJalPVFz/rp9PpI/UF5INyFuXPi3
fhVdtOxxocy+dpRjldUKBEzLlbiCK4s4rN86m9zY+V7KD6Z7DANDyqDBRBdNYRo59VUJlrRcfyng
g7FPx5JOThOfRvrW6M6mEqyNROQtpzIdlJ4Px44sWjg0CwKPZjMj+jkNxnLhuc9gKbszIFpEWXqD
N+YPo8MrIk79UOQk1NZOcguSHop1Jh5MaUPzIZKKwsgCLEH9pC9AbxoQaymsvEX4WJhcmKZLk0Gp
rHucRQ7LptBAzuYy8yS+5WSijN3MeaPScC0yT3TELrBp9wLJIcOmVMW4UUhGXvqCbuPRcsbx1BoP
Y0Y93vIzO+zmDqjJ7/yWRZqoHNi15t+lwd2NbP0cOUN/nhDuhMgaDm4HpiCi5Z6sZQcJwgDp0kGQ
ZaGYcu1XIfAhipg25oeeCjtg2J/uJEKXvZ/7n7ZVm7cdggqVnIXCctnl+X1JpJapsrUGlbLVRjik
6W8wXGk/vXacVR4XIjT/0CPUKmtpbH1o1nR22jVWOV6Y87yDprK9FgJ0tm1rP2eNeks5C9XevFOJ
YISe7VyVEZaptDCN2LBK5YcBjU0Q7rZ3Xg9HfepbULqJ+RWVICAtAsjKhdPLI5KsIZosF9atDv49
JLLMTckuQxts7W2VZ5Zl36nKNyPXAFuTMkKq7DO/mglmBwuLTFFloyUqJa0nLi2yom2j8tNylaRG
b7bRInu443BcIipHeMdY0eVdTgbbrMLYtOkXNvXHqELaItN49XE2gsI/9/H4jaSiPmnz0bfshK0m
ljOwetu9TJPqEo6qKDEQqmZj/q1YA37hf1chLgsVHVepELmqP/UqVM5nc83b5N9jHbkgEkVI+jvm
HU5RjZpDNw0GWgBHJBV3IdpDS9ScEzojmrf5AYcuGEud/VendZvYsZrAWMSBcaoDTwYUTW+SWx3i
+mn7hMFq6MW7JE1OFrBI3KTDhCHZgA4GYoQscUp4VwXv4VdM8L6w5FChfIOK5xPk9Gnk9ZVWwpwT
YS6AqivUrR9L9D8mvQihU2BZAtjznwORBOjfXW76ET6695S0YEq07I6JOd+DCg+0VIygJpCZWGji
QS+VjJ63qNjec5IHAW7fayqK0G6bJ/5iyiYVU9h52Tsuqn2tAgyJ8512ukeRJ1W8oZSTuFTyI1HB
h4i8z8ZMFCK3Me4hzioyEkVGWGKpYhM78hN7ejloNACQCPQDLETIYpoKwDnELoJNjonCiMlxobkU
+UxsFZjkrU6F7fj1wC7QS1EL4/tYlhoddJnCdjb3sQHwokcTi1VguVP/K06sLWF2T8jqAYJlgXQ+
mCByuRInKee63vQUJHO/nHD2vrP14fmqVRcYcaj2ecaqSMpOhVNSRtQbygISIFV0JUxTbn/1RpIl
8ObdDPXCmwGRb8P6YQvEjAWaisJ0lFKS0SOJSKA317hMFZw5qgTNEU19DTU6J1uzTlCO5j8as4BG
RW+m7NJ2se08OARfbEoV0ClUVKdJZie1/WtKhqdHlic+1Hk/ke5ZqphPSwV+xiR/aqQvWCoKFO+w
3HKH3zekhGLqJkvySoDqFmMRwF3UN81IrKiuAkZLFTWaqNBRW8WPyqO+hpGqWNLE+k6MBMa0SRS6
7TYo6zOTXp7nRDRN0xE/RLwJR52brSJVsoOhNWJEZ+5GIKquolGnNSS1Jy7VVsGp4OmiQ0iWaq2Q
/L6o//gqZlWLk2uo7shoUBGsZLHGIaGss4pnbchpbYhrJbU1H7D+TuS41iN5rirYNZSfSbzsiI04
VhJ5Jvmv2XzLGTL02pOjwmH1pHieo/ta2PupAPzB0ok/Nh5NUmVbAlMg0AehipsF+wYSa1EhtJQW
sdZcYeCiIlMxtaEKrA3ZKjQqwrZTYbb+BUJCMKuIW6r8l4nM206F33o8KHnq2Sxj+OxaFZErOUQX
FZqb0AnkKkaXqEhjN4a/1FXDXUnSbqMid3MVvluQwtto7bknlbcjnddUMb25Cuz1Se61mukpJMlX
ekT6xiL+qWHJCRX2O6rUX9J/7dh+BIBpOf1rRTZwp4tNj/NooqZwp/xiu9mTtLhbgB0HcWFeC0Jo
QjQdZRHif4nciw92rcVyV6Y8GPLwI6S70fqEUdV0cTCeJeQYowOla1HRxlZx6qEO+5q819W9ZlU/
TVu+VRgLt8tExzXIb2LNDPaoQLboyh9kzzp/8OVzW5ovofGkqaBlm8TlTs63XuQlXIs9sXT1NO1Q
v/HkbafvjMRmdyG6mTgdvMza16RCnV0V72wW1h8KNnTANUvOLnonQQDmEkSldmLVK4cEee1OkBlt
kh3tqhDpmjTp2PIfQjrOhJRpUdq/mlY8Vepn1kb5Iqp0VyDz8jxsriiQTEQScEjcFPmNmVdneEe3
pr8xpngMBlv+NezplPMu3tX6LQwVk6Ss+pRRpgJ/9sKgLX0jwD8VIfIRQV4npH61DM6Y79OB5Pgk
IfYNu25OGCGm3nKeqSQbzA4OIfNmgnYqzqR2ijT/KaFXsBqdp3T6qoXGcswpOYglMmg6AFqLYu5P
KDsBDnZ1EOmZfh+BHR6UnzQk8sKR4Ky9hLg1UkzdnJIZrSd3adHy+73sgnwxPqpZB11eZ80hq8tz
5RbocKFO7ya9u4RiwUirZBDZMn4XEqXO0GcAVpySiSS9uSiIfCH5hupVp6e7w9z/ClqkToDVkWkU
6In96jlUNJB2xHaqwU1mmDIw9P7J60nbk0mAEWrAm0e8DWOMAVho0tiBv2RvXYorTOuuTZgjsyji
/GnSzxxEYp+z0V+nT8emqj4rWRC8UVUBEr2/NrXuVnvMRYzuDCTCXLbJLobUcOPF7V8ZR/7WTmzj
AGcjhkWYubchRT611vI1Ff50CtPcvsN7SonqwUzDhnpBnQ6iyEwh5mUb2bJpN2eeISq2WXr3cYyz
IutlvHEtHYBCLZJ9bkUjuDljPqqUnUneJYtklmZYm7gnkgU99FEf7VuTtKGDgbY0rnCEytLe5jOD
Sklpyc9tMbRFytHXU0o9zbiZoDM0x9Wzqfd4Hu1cBIaWwPQd0odZ87EkRdPzCEFzVxkoKpiOkwgs
hj1nHNSlkq+rR/A1ZUhgsxjq3ZT6SI8958kHtAZXwdrGaXrGHjxfqJI5vubePnRu+ycppr9A8aqz
WzqszPOHvARvipasDrAjOyTuinEfpu6f1gF65Hrha+lZdy4G9onZz6Wp0BWyF+uCadRQwrdIAcyh
57gnMcNru/S2oUYS5sQpWHXQ42ZiKEwiHWgcl5vOK37S2cn3IZLYjenREdghTDfAmo+dZthoWpjP
Mb4OstTID/woRznl9XVsubknYZ2SoRnvdC1+BRGEL7OeviShuTdt6VH3RnWNC9cpdi6AXUvT9fsY
ZjJgZ4aVdr+FymLh7djrZkyERUsVZ6WDw0reuk8atzywEwddbLjTsXcbyv0YjviIwShNbXCz1T1k
hQrzWt0/JqW+11vzxGOi2Tn6CdezcypbQEHaCAUu/Ds2aX3Axscyw9fY2Wk3OFKSi+uhXXLCQ5dR
4rtas9z27KgxbVf3fn1XYm22aZwDlBW6zjqhiLJhP1asmjxg++dpaLlD70Eey3OI2ZeCU9wwmkW7
iCqJW7b56/bzNZrTaz3Ht4Rev+O82mR2/44Lwzk0I5+oSw/qy0keRPLTyMJ+rM3+hXY5PIfe74DN
Kp9AHKI/bCiAUYzp2XhG9A6UKCmWjbb0V7uKHhgdjWRqjBtHk95TOWhhANT+OfShG8AsHx+7MflJ
svIo6ZF2/swjfsyq1zGJGXhxSxo+zKTMAjXNtnCXjJOzx8L5nojq2ZClvA8nRAK55PFnzdE7gRF0
KJn9uIwzOZNJjFkQtewmTJK3mi1BEM1v0ZJdZMQQdandj96wrl0aYxi28Nrmc7gfe8e6pYLoPWpD
YjLnbVI2j6mlj/RAkOiwKh1NIu5Ow3jjSuaYOekP29ob7U0cdmc3y+J9a84x7JT4dhpBRDuRt/fq
rgGJvWT73A29nVEsxypzglo2EbnY4x2hHNyTzZ1z1mwcf2nYtFyC9Jym697UJAa49rUD1goonYpZ
dZMY1nd4TskfdQAWFnH3Y2t8n3FaB9WQhjuh27ctLtrd4C3fRVcRSkX4hhVWF6jq7/ZogRWDstQX
kPa1DOyQ1cVHuxcPIK0rlkv2Ao4oJdjbMEhcyqjKY3LYPfTM2NE3bgswVg9/w8oo9iDXjgZCEOZ1
2V24FN80VzGeyyhwhf811SZWKWTgjBL7XRol6cltfxBspiBPIOICjZPcg7Z754QPbWHZN3pTXjOc
IZtstrg90+He8wkjRR8+dLMORM57a4rhq4pJBsrYdsMiZdtpVqDHeLfQqrXsPYBgaRJlMbOl+4y2
ed904cGLBXQBpPp4/uZT7VTVZhio/kZ7enbJOYoX9Gl2HrB+68+Gg36fR4mZlU3g+jM0Vd0Rx6hg
LW11XaBN0XhCGlTuMOM89VryWsMQ9m0wfQwW891QcwgUjGeARTO3Xzw0b12MtiVkXS8Ace4+KkbV
b/Fg89Ud3lydQIKkL6K7Qq/Hi5T2LgVZguUADWlNXF4IBQVJOBScpAL63jTGzkzG65hF4pQ9S0Jr
9ymuJ1B4xSXkIgmkHvccVJr5OKc+Vkv/JcttOJ5Ja+4aPcawRxiJaepsbvTkm7Jh2UkvqRBbWY8Z
4thdwrh5kxhUIKRd0MK5xTXTRop7x28Q6OI7Yy2mwtayv5FdGttSaleZS5f3xY0e3Cwf995gMGxM
HRrTx6WwBbmcNcTrxb06BU8DgAV3Ng2hQk9sB9t1z7Zrfpcjhfo0wdwNTTN6y+R92/+CIgXwYJb+
XactGKJCybdNDCupQtve7LncHit3erKGuTnKkLHcGFndfa8bf4oZzE2SafekYfRghvsbzeDxPOQy
vm3q7CgA2ur22Ly2JAkbUW4extIg8yc7tKZ7kyP0TXr/J4u/RpfYep27iXwua4/le+9W9jEaqQF7
Y7RJWCrbDSctxX9auAcD5WxsZ/5OKpSXbXf5xdONoH9Ll/q3bCHJDKQa56314TtV+Ze4yLNTEFba
VrdpjFJ/tPqDuxgNZGCOl7rNL0th7GptioPFcWmKQkpvjMy8Uwh/OS4KFDRbbdFJIawQc7WJtsnH
8VrhT2ZxCPDWgfGNGJXDyIr+uHOaETlimLs6XW4zrWMMP/tZgFPlxhFRHKQTqMM+62HQKpkUz2oE
zdopr/vhYmTLoUeed9NP723ZdSed2mgrFf5SxPpNVlTRtiiY6+FVjXa17cnLOGi4UUeXT2rWPhkZ
22eoKY9izObdMC5/qDY07CNfsCnTrRzVVqgU50iHY0LfTSoURIMM69nOno3i0VL1jZDoObo22ddj
6t7Br90CvaLBHqz8HmOGy4xBEu60NzNxZLf2nSKw3butkSImA4iZ0H4Y4RJtcXCdCTQ7jTabYP75
LqjL/Jp0y8MyZMM9dsaU1piPM22WP6wrb10nT38Wl6w+Y8fDLNrPMT8FBU53nef4RieopXYc90/a
IQIgquUk9Cq6c+yeZ98CRjyyjD3BjwGYErwg9FTs2uS9IE9NWwxuaWTdbcK/aXJWdP9G2XntSA5d
6/lVDN9TZg7A8blgMVSuzumm0NMzzZwzn97frpE0kiDb5wCDnu7KxbC51r/+QEQIIIHhFupQ3akx
0ImVSFAqofZtx2u9ZerO0BhBLjjPtQDnISVGKd+dtLwYxFt5ndoyfEmP+axkj5a8X5M5P95+SFJa
HIkIoLPA6imuORY6OBwUsR1TySzHtR+EoEzSYY/7NdGohUr2RGdXh5V8NDW3xsCqzY+kspjdxqt2
58gNqyZzRVgDTCK6Rj70s/EW9eXBwWrDwwbyUhpp8Vrk7Oue4XtpJtgm9QY8EjHpVJhXqeTmPWOr
oS2XlhHh3rEpuBbHJt0UAJ9XrsrDACMfuvOTNiwWbkKO5IHUFYOzlzpAL9tQw8YwMZYd8dNIJmkD
+8TCTiOb7zJI99rcL/Cw5wuc/yrMOikgN2byGxGdoS+/ZrxCthU45jQMo685TA9MYVhkm0bl1yja
MM6iQGlBiHRlOsBLWUOnLMJIHdNzJNkPmVyAWq+jRJnsANxhGLNZzB52zzzC3BaTwypxuzpb/MFU
d053bc63HzKiwIQQ2dHQkp1ek6ANkVcOa/wJ6ESJKmf+2b5iUuSay1iGwt940yC/HUr7eh7kTrub
80E9xiQ9ZRqQqzYioimv/YTd0LpbDc05agWtQFm2dxECRdbdPdYr0dvcMwFZoi1202qgwCdYUBj1
af4SIVc5qnEShUzayQyW80/b0Bu/yGsijJBXetfFUT11Sl8rBptLnkH/HdXjPLMwVTXu/S8oecgc
k4oxAHeetknHxV3Vrpxk6xiHOU41BZ50d9FM5R1NI74Fzrg+aHlvb5RVO0ZDZj06xfqFinVQ9Zda
o6ytJWQdZPUsWBYd097eD7BebS1zQuwx4K4m1h1ayU2rEgjhaAWKCYJut8Zcf2tZ8tNqZALsZLPz
a6vVfSNZLBAUtFvxWtXhytFUqcaPvHAg2hQpKCb0M1RC6IegopSRtbMz0m+TBHSpd04DyZJIZLFZ
L1FOpjorY/4MsXc6Q/5S08rHQufCJISOrrR39P5cZVj4GcMKUVK54UICWFghuLNIRumKdFujgwk7
ugXCKhioJS1PGSI7UGcz6NeIAM2QHd8tnRR2DfTAEoktV7FzO5lkrg/dgahJ0l24JAwyfiRtDIZS
961OUeflmq2GEoq5QB1mPinm/Gijd4wBGVZTHkhMdoO2esAdHbPWJCFWsBwUT1rKd9N+0hRGQ/KY
HavcYF5Tgm6Aq2NUZWAB/wG7nm4bDMjplwda/uuuT5nGKA4Eh/aKZf61bR8smxijtNuBtkSekk5s
M9XYT5UDFM84gh4ZYUImL5c1zh0cfu+rrqRTmvFjhc4XOroGwj11I1NQml4Tvp89uyu+OJs8lRdP
yft3M7OlrWxQPwyJdCHQqieAj3V3LYDNZNv0K72On0Zzsjawwu/1uUt8DU3nrqywqhpI+oYR7Ryw
UkTRDuQ912kSJr3+01no7XOn3I5TpYSl3u4hqy37tFReMiXNAxr4Ze+IH7ffdHlY9j2ceViO8gjT
+8rAVJk7L4ugsNx+3NgYUBNGLEfkmSF0DMeohZENCgVLaU/HwcAnqShYY/op2GFl32B3SkzJKu66
3X/70c34ZfWS/cxHZ+Sbskf3DuEUqP26u1j8dbsJs7uA7CvyLgSrLdEhDuUWkQIkvfC+WPXKQ9YH
VJ3+WjloheNuv4ofcAohgKSGTB+m0fEtpP6BcA+/f7zkPV/aFuyzUkqfrHboEbqb6++byJ+YfnuE
/re41Kfkq6266rv/D/G0r6peWuKq+v/8j3/6C7M9/v0/H/J/faF/et3uP28vgmWk99l//tMfftkn
/XI//GqXh1/dkP/+DH995H/1zv8BC5pX+f+RqXXbhpf7v27f8q/v8Ndnnj8LaNi78mfyWULu/f1y
u5//+38qv5/zNy61/heLswTatOPYMvai0Hj/xqa2/yI7sqXrsmIbxu+7/sqm1pW/WLCvMaNDYqvD
6Nb/sKmtv1jcgU+rBqlapeX8b7GpHZ2X+mc+taIpNi8Hz5Jpj/qvPONBJedoRbK/oyVf9SFkREkt
lybF5UqhxbgMHjSg2rlL58Q3xRKjUw4aoi5EMa0yHtFDLB2wdxHVoyTqyIGCEklUit8hPLZCgnas
/jARIHp0LvctfOf9SMZfY5HDMk0xvEpRs1aies1FHZuKinYStW1HkQvcXaL7oO7t57de1MEyBXE9
aONhmZAl2eQ0ZEUjSnJaOECsI5xHotcorUdRY8vVJMKK5BP2t6onqVilNE36Y1HJKZBYjjYd5Xop
6va6Hx4k8IpWhAZYSDS9a2EQfAQlq9c0BjLqwJJPK7DQElSiN1hoEiLRLTS0DTykgUQ0oa6hMB5G
pTopnd+2sDBTvfwJ2/s9zQsGkzLmJ7Ql4yvevAGWBDkMWboW5HaOp1L5OqKjWYTdjCkBT1wjhhI6
tT5ovbGdWiLxnEnzr8YID7gudvL4GYumieapoYkqaKZGmipohlRmtFmr6LcMGi/gVWbHdGJX0ZPp
NGet6NKSJL7D7jv31Ur/Eelxf4l1E+QhMxvENvKj9FjEShSQHgyuXNTUkiRd2rHi04M5Z0f0is3w
nfYXZk/R6yR6yUJ0lSRcfw2iz5xoOLVb53nrQWlGC5rSRXSnROCYFxyzMtpWS/SvpuhkO9HTdqK7
LWhzJdSIm4bG1xQd8Ch6YUd0xXD5ozChUa5ExxyL3jkWXXQq+mmFxhq33grHsVQGIci/rpUj3MVq
0ixzfH4mLFQ7S+q2iS09J+XVd8pWu4/jfGDXFQutWVQeRpN2uWyY2L5AqTV3ar489NqoePA3u93V
UjpPNWu4UUIwh5ZI0pjpQd33VGOZDguRr4yjFEFoWWC4yeYjkFv9CsUXJplnQ8X1ahRzwVXmIjJG
EFlKenpsRwlXhKOCgQ8QRwXWQbP3gpz3sRMgyFXAIdCgYJUCkKgCKjEFaKII+CSJXVnAKaUAVmIB
saRgLabxYQnoZQCDca4tlqqRSv0NyG8PkuwtKsVNBO5RVM3FstHkzgLWGQTAI3AxBcTH6LDvkAvE
qJNcxMdE7j4JF34dBFAkMWq0QI4Yi19SASXZCQ5qWV8/SHZkHPPm3pqQkGcpIAmueNisjnLqjdav
TIBUE9A7BbwaKrqleVKPTUoeB5mAthwwLinLkBpKS1jO7VZlf/vqELPSoEnVjBZKED5GAGaZQM5s
gaFpAk2bBa5mCoTNAGpbIKFuK6ROKGJ7M5iSzSSsy9amf0uX5pAKxC4HbBiA8Mrc1r1kME9RWl+9
cq7rYIr6e3iovzKZ6YYE5WaD05pnCXTwKnDCHsAwF8hhcxLAmC7wxJHcGHfFy8Dtj2QunyNFppxd
zj1Bvl4JJCkDTWYCo0S6mBHoxQKkCwRTsdft2KcnSQPr0Mw69nPYMyhviDtSKmkjFXiYDtNREdjo
XM6CCMqYjfhEGLTNfSyQ1FFgqnC8ZoGx6gJtTQTu2gPAjgCxMoCsIdS2EVa5k/Saq0MS4Ir6Kulg
uIZAcxeB664AvJID0kvBEb1lgL+OQIFlgQfHAMMxAHEskOJSYd6xqqMdzm3ziQX4eRS48gjAbAuk
uROYcwz43AJCKwKNdgQurQNQFwKp1gVmXdFqRQLF1oCzr8Das8C3UV5UvtL2E4N+ytuhbODGg4fj
UOU69nckcPIKwLwWyLmR/LJvSLoIOBTYeipQ9hS4fQV274DfGYafKjl/kGb5ATO+n7rA6ZOxwB+E
EG+cDJmWLUO/X+aLImwDFbneRzWjRlWqR9+254qUgjBa5SxIgVtr+TxBN74MivVcxsp6QjEKhbaO
pVBr3ktZR27DqIFmSQqgyX3OYgqxKvEvba3mY2p9KyuQYu7sSgkiq804Zamxk0iV4d7SchrO9aJd
0/VBv7KGqtnVH+ZBZSukTL5WIX/skipMJuOSOgsiX2uhZ8/zCa97u/M7AxEGFT6cvseIflsV8xdT
DGLERCbDutCTBgmmA042zIHWz6tepvuszl5MS57OTo2PXw0Sb9Rz/VDMGNFnZDvqOquBiV7aTiLj
1DblPaCckCkT3Tk4kLwIQMj9Tq5/1U4pH9uMeQ0UTRB2c/g0W7PdL0YKI5N5X3NFpnu11SE0Bgji
OawjmKsdCWfasiHRtYJNPf1YNeMsp430oplwaXXnx2jBHusbm8kYVoQB8kxSmgiMkgxzr0RcbxNn
/ZmNw4/0NmETs7ZGTN1YlPYpY7irmMeVDObAamcM35l36AOXimFVJm/pmydZTPQkMdszGPLVYto3
i7mfWq5PoJiSP2AuVBdcC3HKNQO1gv8dKU9xjfrbEZPEXswUW4aLqSmZDJDhV8dpvGwg/BAkmkIf
nJVvQD5SUmvzZDGujMTcchEDTDHJzMRMs9k6YsKZiVlnKaaeMACtMBWT0EjMRGnaL6WYkirLWyem
psINkmFAdjK62Cuonw6LJd9FCzCTuo76uR/zZWeN6iciMmjYiCBO0ShDbmbOF+II5pBiyPAd6PLY
FFOCfzgJQwbfJH2qGvpKBcH9bA1VUCnVs6k3H8KweAukIxyjsMnpHdzv+vwx6VvNYzW0FXwqASMA
UZg400G58sIMOhbT6FnMpTMxoVYZVScdczx6+jOGYIjLxTxbYbBNHpUaqGLWTbCu077UpJFKYWUz
fU96POqVWtEDu7eR6o65Tzb8im5l/YqnVHVVKj2IHiKzj1l7LabuOeP3SczhsVNDtM9oXhIz+kVM
6x0xt7fFBH9hlO8w0udEQcGgsK4pDaJkHCSrYZQv+dwEecVQh0vEsBuNZNqYpcpKi+QpkqhBKqgE
kCjlS1qcYkExEFwDTbAOTOgHuuAhrN2hELyEXjAUSEjAQRbOgrO8rCz0s1G5swOdxM7tYFQUlMFS
qgITpFJgC9q3hZihbxt111+RvRf1OdPlj1gk0C9U+a5BzDsms2ayHK4xgheoHfvMKh8ZNVTBXNpY
w2hgs3trQZvgqNCFfZLq0F8X8U8sFQmzz9sKIuP1KdHjpwSZsbuMLUwKuPtYaetthcoN/rR9TTDf
Fz+Myuz3AaK+v/59u5EaW0GR9qBN+KG5rW7X+yZjMeW5qR9ZfF9iujR8VXTMKu1pjiADcXeZYIZv
DPKlGejIuYo0+9tv/+7Pf3fbPKoWSUOJ5d6em0PS29SFSWy1eL1/94zb466NAlZpzgMWV4MkYkr+
9mgjK0qMGf/+N0Bd4cV2jl7jzz3/8Ouft4jQX0NyaHPvz7MlSZXcKCKJVLYppn6/7n/1WypRTOdV
T9Au0fOQ0Exw6N+30u9vcHsppHYc3hoqsj93k1oBJcXK7E2nZ+x33EobQnS3xu1QaPHlcG93wC1C
8CMeAoEWS74rl7M/dwDDQvUWR1muA38rfd/jkrdySMVOBvm+VaGq3n5c0/JQUcxDv2CviqXuH37c
bnM0bIujMmOsX6YrYqZ8q0Kb3qN1K/dZjvErzOSeGl3NVwDIJg7yIn9WxQ6NyeDd9F0C6FLMBVk+
OOzcfvuX23SY6nIqqBAWdctBxeEl1J1yry85FaBRozkdIw54ce6oBFzwPhCZmb9iZhkXFQbByUBm
ZYTzrnifPz8W8Y7VpPzjbURxB7m1GuFVgYSNUwyiQWDp4DplR7S65f7P7eM4O8FSAR6nuKkP5E9x
teE9b09C4/EQK2UVOIbuwOSNGtSJt3s0a8AjnAyI2weuxba+/fYvf6rLMgSrfuCIPhpOUu/FJ0AM
ie1Dg3g4U9N2f/vNFrrh259EH0FditOEEcjS7FsudvtWr5v97c/ft3HcgfG5Yba7W4J1fweqfpcS
qFj0jNKDV9lxwxyWaRc/tP4UYMnlWqfXeQ9rfLcESJE8IxwX6CvbCf6GEdyt+9cpCHsf4RgIFwxO
d0mPsGyUdXd9DEeoe8fc3oTXx9Y37mEjBUfTJdPQw9ttccN133mm2/rv4s2OLM6wfe8QPb2m9uY4
b7Lda2l5r7YUmJflixsGjzeEGPOItfBa/WSYLmWPnNhhcXy9PvZEMFDoMC3A12fdMw9wjXs+G0mo
vHnIa3Nsf3de6Taesl832A67REc0MZaQXu08Yqi/idkWC2OQYTO9Jc1JLy9slrUImWxVxhebh/Gp
v647x3gjUEMEKV9KknjXpCeJcd90fn/1AaZlKSBWcYS2uUA2vTOt3TXy5xU1Ab5I1Zn3vp5yKNQ5
lfp0B+I4YEzoT9qGbMg8245klH5jngZmgY+HEkOx8ezplc/B/NAO+Rj6gGMxqhd3CkwuCruUjBTq
RbfTNhhl2ZHPL/zp6MwMdjCLsJVKEjSuvn4hs06eDhj0wRRiJ1ASIJ2waZi/sOVXMUBhcmhulY8R
yyzG4fUGx5YrvIvscSLfHgmr3u2THCe+M8W/eLP5TGg4e6F6W/WA9YMAWN6dhDEcyJIdivMFRAfZ
/WXlunZCqukkOw4LNxo25eKbDesTxh4Ekj3al4bYBhR1d1yxfP7TXxkGhKx36j2hjjATryRq9mFG
vvomedEu0LXrDRGpTP4eypOqbMZTvIcn4e51CBtPdJj4X0z2D/lLHrYG29oO4x/yHX4CbLDxF4bl
5Qdbp1herg+siq6jnvP4c/DXALTbSxCV/9h2T3Lg40/SHatd0p56yXeKX3XlqdKOiNeHbJP/KItT
OplBkb2QfNFGiDOak/wwuI6XeDB6v69fFIsG+2vdnOtTrB76c/mc10dp961z4jTT+7ib8/te3ZJ+
WuwMVowatRGyBFrQePaaa+8XmoYUyzXyvfY9Q4bboBc/pp8cAti94YGw05XVS/3hcTwXPxEGti9K
urMxANY2NVMzBgMvZn3vdOyf+glpXdTcd+U7T2ckHBGGh8XfBV1E1HrsdYUeu0Db8YFgsF4uHI/s
smHzuu7lr5A7hzewkg8l3eK/TvNOKlYHQ3mTr9vy20H8ibTsQQGbLy+8d7pwQHr5N7u/Jk6M86ZG
Q3uv1ycOrgg2kSXeEvviFcoTURcvfDlekhMiZsda3UO/+MykOaYyEmakgAN/XU8l8lcI6LxoSdrI
dNBh5GaPi/otjfTywydHMqEkzG/w2ImjEwdlbnkaiiQ94EZIA3yYg93t89tWKrN9Zj839ZNTfw3a
z7jZhE7hN+2uancyvnCCwxPwkkl6lNofHUYAvIBhP2ptUKjHkeJ+zPGlU0IFDpMyfGrXu1GjBFx3
RXOfoaJlrUBBCf1skzOTrk/246rsm14hbYGTOCcBfHrF6RtkZTfSi8dKyEvE1c/XEousl67zo5ZC
zOPcAwuEHcI5SUKBy34ftA2WQ1+24i5B1u6G9c75sC/sYbXdsl3HzSf0ikvvnpP4wQiXL85gk/QY
ARnSEG1IaOpBXbeFc8HW8FO7xy4bFdGGpTw7rgWrJ7+xO6xw3I++WLtZY985lHiPEFflL9bVmaZo
8XnSui+/Df7w+ShHnIfoxAKVaszV+aaR81lDY3uUfrUAdR8iJIb47C85qH3MtNstZs55dcbi99G8
WKf4tjQlQ4jakYVe23MQ8knm/fJGnsqZbQDuBooRrvob4zYTOeYFaa7qRk+snMmRHVe6I1vLGp75
CDoPRhg++j0Hrz0HS5AvvDmrD0vpzLlGSLrNZfG6VfZKKK4c5IiPfrKpxapZvrBYDh7N/YBXLjQn
rlqkP4QERZoX5uxEpqCofdb7sPyWPiou7lIw7tlZwDjqxVQ8HbnMzmF6NrhF+vGuP0qnX/PVl7/Y
dBCxG7pGMrLEgi5ePn0FSWHZNZIds3POYO5lqb69vVaEEh5kR2yJP60Pn62P5Pe+d6c3xr0f1j2X
P/ajBQPQhYDzxS8hfNZWXEWw8MvygKRJrsNc2BmT366EusfqoOxJfkNj6XJsaOVdDRPbvhDMwcVs
vUdI63No8VlLN9kURxp7DgcCLNkdGpuLUhLGBl95I399cuRxucDEwu33zZHrl31hLzn3nPUrV+Iu
WDfZ0boveD2uB+Gr9UEbdoTRjHmXx8NZFLRQvkgn6VnZs5P495q+zJsvNoL5OG/YL2wm48QW51e+
P1+Lg59L6LgX56lxqP0Yfw5XuefyYpDRXb3kL+oju7E6cnm+Plqn3ueI1lij0JqzZLGtrBNXP+Oe
s6w48rLpZ1weVPbfRo18VFW84xpyKYNZRr5SiMJIlCd8T0StJ5ZKcNaAVbR7e+fJ1ChI5rGQPrBU
RjtSmpMjO57FJ39hGVT2nHnMS458M9aANy7uxumdb6F98G0wkuMaypY13N6HaMFbWR/vbXckuVj6
4AeI54Jnqxc9cdgXuyXyrftB4oDG5krsIHKJ408yyDqukztyvj1WSQ5WZj58AJSfuYe8Qbtn/edZ
szhIzRknCh/vWgJWyIDqfFrxdTu0W0gG3Ren9dUK2SvlihJ5g6MLH4y3dk6jLyU7qijpyDMXUsns
R3GU6n6uhCoH+hGx47VhgH+eKRb0YLojjZOek2ovekASvYbLOj+CHyDmMIdnrps9a2rzgQ0GjlLT
HZuA2Ie7dMHwD9XfptiNmIT4JXFBO4Hpc9T3xNjBNMTzF6MqCzLZcJIeLMDA7cwmNhS8M7oj4McI
VhJ3yE3qdgj00TzkMemEGi38rrdwZofft6m7uxbDCPOpZnyQq7af4hNy+rQfadJx/3ZZGmaxyKmK
62ymmRii5zucZuCxkLCbfMB/X7G+QeonaW5GhlWCmW7f77BOP4qNr2AcSokWJNPja16ALAaUTfgB
DPgxH9RHVTlCQmaJsoAlpq8ZyRgIhgAB6g0TkXcupxMvM8EC1/FNbLmqzXAcg4qM+uoFUwRnX7MT
GYgo4fUalOXZmRHZisPArk51K7DhzXPUEaFpn+M2WJY7KnN5CtXqFHO4UhGTw+XJGkRimm2fGmR9
iE4QeKBHxsUvBGDSC5dW6zmlo+QAjmAAhHLkMfqhphEH2BH9KW/++MUxy+WcOptjt9jOjjfdtXrQ
vY/LBj0GzCxFDslobt4QZsi7a8COHrCU0IOZvC1sFQn7s889f97P9lmRsfd3R8czNT8MQxa5vn2Q
8GwMONKqN9YrjoBZRl3mynMwOKeCcihC/nTSCT/yidyYoPLflpVlg6eIou4YCtJhUK3MG/mnnYQa
VqHy0zQe+MB0HBxbIYnCHf0Ol1dqNxe/eVRlSLFoDSiAkXwNW+WcQ6bjSKFOoRCeuEBttNO8bNXI
I2L9a+6+YQ6Z0j3TPSKZ14fe2KtPykfjcVJaIeLLjAjN9kCOgU1pzIKs7zWdVCFQdpgNdw2IdH/V
t9YPp1Vo+OP3RjX99DMaUQYRjuQ85une6F+ykCdGtKhBUjysJEYB6u6KD3xjZ9ihBqRYP4YV228K
krIOa3ZJ7iWf2tI3OLgI+KD/4gDsERwUyRFGkaSdundsNzmuuZBStfYP5paRBVFGAyQitz5j0frF
KVelRABAcnWZLhOJAI+N85ExA4Wcg6nzDuRrdp1X8KYFPB5BHujQV//NZco6OCVeEa50YjFh58Z6
2Gcn9EWRtCVmqzhNJ8BHhp3dvZwQ9fbBcLfZM2lhehIHMgAipUshQa6GWuPrpo9qscXHEUsv4Fpz
t8BJmVyJ2FMGtWdbu5Pf8dTlEJo5lTFFGX7iRezeNVIIwbiQgGN/2vFdL+N+84L6AleiVHrDD2ZF
C6ydpObALRhtYjIEM/+8lMFV83RWfuQfMy616gYZV+fJg985v+Akusv7YGwUoVTY29zD9CgleQvy
In3bfR9fHPmTgTpfxcQDGBkw1bPpoTcziZDc2E8PzqYLcD4RhYlK1+ZGH86ZE8d6cMgn+xU9L3dc
8PB5sJODTjQ3yK7asDJuR4AArrqFlEBwO6YaZUgobZafESD9w6B72aHkMuiWr9KAGMK9Pl23NN1E
WRA5TTCCme/l1MLatZ8Y9twbDx3AMKzqJix6zqQeGW3zgSsDoLGwUegjOqfYo7xH7ItPiPFwvTex
jPpJin3xcv0QvgxS4bYE3z9GJ/Bd48FBPFj/QFMylru6CSeGkY/KCuuOFL2T8nE9Yv7TYJTWw/5u
/XGbphNXRXazPu4wNlSP1571Zd6z/nAoWC6vxL7ONexkjkZ/bhm0t4dlvE+Mu4gQqfxNH/0qXsI4
ftf4ACC6LpavhY4y1YR0cFS6TXvJv1bNG+7L9+kDtfmaeFyBWSUPBGJ7yXHxUNpg33Xkqowp09i7
7Q/+jy/5RX3u7xjEIP/NcH2CZjFenPEM7eGKK9IEs20TkUR6Koj57P0GpA3iwScrRkfoEk7jk9sA
0XZ4RvqEdx3Jeg2XPdtuamBffazBfDSOMaub3x8jhZVw9ErKg087POGl9EQcIObmTlz6EVuElFoL
f7MP2AtkqfmJtd+mNbUy/d5mjT87yb6TLc6peqdvqg8nUALWTC7mfvMS2Z59Mp8BWXwcUaFY6AYd
xl7lqH3tR8hQAUQ3BeCOOapDVLuLpBC0IyBXbUY4AS01PyWQ9YOMlD6yPy7S4bAUO8YY5n10wJbk
WR22TeplYZZ6BsDchdVUf89OSCdlV9sWma9tNa94cGTsFI5YC+iw3FzpYFywf39UWRXgZW7nY0XO
VfQJwZ6cDPLe3spdyfDHu743odyAAITIwM19HerHYYcisrl7vJ4NLz5aFwlIwbUulV8dZFiWj8Tr
SH5MFaoei++Z9u5CEuT8hCQtMKdNtL6Z79HH8NzLnhzvU68haWTL6nNiZ6XrUYaP0G+a2eWy+qo8
GBG/LNm5Ug+V7bfdIzu6I6hqQ0IsuUpuKWS+7iRt2womBsVWWJ0wURZrYkVk6V47172r7mDlvqWv
rKLyOxOyKCQpvkeXRUhTe6h0eBhuM/pD81EnT2bicRYrD41+R6ivgquuvrOVb6ouu91SI8jtLk02
JLWHBRxk0FDZfad1ojqkQpCII6Q2qyB9tDMOrdGb+B9rQrZ4ztl8tH0yKX18XLsdxDp0Beohnt0c
XIXPEu0KE7pwBH9w02+G4/RmQUGgprVfi2MSFmhOh2QJ21c4ClWEKQKJqm7k19KBYRZdFSMdRm0I
U018C9zhXie/DNUolM5NRYo9YcUlLo7YnkBvdlsrxGCHweAz5SYd+vKWqd664LvjYn7t3K3KPVC/
vCtFzw6TxE94kwqb6AA0QzotwSdHgYqZDFeBkLHNkn6QXERanR+f4+30k9EfXROqdYu5iRs95yO9
p+X3rw40etdxk5fBwmZvq58wvXgXq3f03DMacrVgfsu+k9fhRwYKA/zuKV8G6InnbDNMth1Y9TsZ
t5/lo/vOkdWTeo3ODuYrElGotZwX34J9izcYEJ1LDkrjMRZnAKV2ZNEy59uWsd+4+Y4xE/wg4AMY
QFQIrPIwOmrsA9/qRywPu3BigrG1dxT5j2uzx0TsIeHISAmf/azuIbpaNWScA/wnwCHnHF9wH1DK
bf6Kxz7MShSCDoZYP6Fj+ig17OHYaYaGmtkrB2/eJ+8Dks4w0kT3Er+MSjionrFu0geECSPts9O8
1y9Aql99ek+lJYXQfofei/Szg0sQ0dP45PQVetyrl+0dfIIkREm76ay82u+D5IZNSHt/5JQkKO+x
fzXfY1ZRRuJBFWFdEAzGvCVGIhtgrxkhVAG8HRqXLvC7OKvVL8Ngm+pH7WGmnnjG2UsdT9mnSt8b
ESKGkMJVgoRz8Nr6DAkqxsuv9Y/6R/XlnAwYogLhkC/QBWALaM1jzgmNteLozj6lyq8UFxysCZI7
56wdhJp4S7aNHRqXub6PwBf2/V5Wvq/H/kfyXL/WvqjKLtenUttGPfF/OK3DP8888/qr6YjVRBJc
bLgk5UmAwttOevcXMq50s26jA9CARRydL5GS5dKii91Cyxhi2+OiJOb04VVjhm6HedtvZ7gIZIBs
xi0rSXRPeXtyznjPPKFkO2fW2wqMFsi6t5aEu/jj44Nzjj6YV8UWc9V3+RGM7eWTAZApVtuX+JUS
CmkZcsaNVbHS2Xe5E1TUAKh9WWdf0ZlVHrj4RWMlz1wH8NPF4IU+PixOxuv8E4579aE9VM/X3aC7
1muyn584En816d1YNgDaL3q0tx6edInv9oWS5llxrfMVdkO3kc7ZnjhMrsgcCtc7XAFWrwlR82IY
+FFAWXQvWbwl/liV39aDuTH3FGcifEO976frNkNQ5jxZlXTspeguEgOgqJjp/W+/TsK3CK85akjZ
coJoqjTC4MaMmRFzn2WQLAheuPgUExOg221OkxxqeDxhJkZYsXCMhCIBIKO2QJIpKsnNn3sK8Zg/
f+rRCO9BfsLoFAdsMXq7Pf/24/bQXk95pQXXKtiWOEH8y/MztcXoa9onMoOdXiLf7vYjEn/ebrvW
EyV6bBufDpwhTH3od4f4Hx76L8+8Pd2omBX9ebWqvVZBnnWPhmFD/mtjzJxk3GiZFt1+RI14j9uv
KFXhKN5+ta2sU4g6LcuQGIDDn4ePf/+Yf25zIoQDv1/iduPtMUXeJlsuNcGfx91u//Pn79/iIsbA
S7zqn3syHblG03Fp+nOHrUHpxsOFB1YTdZlS1/g0iK/xD29/+9owQglykxZOqy6igOScLmpn9GFG
AX4JDDcpl2CsyWhomwIj+gYFqhUTdmvLeFU2J7y5gOFSsKtVe1JQ80Glf+wUZztgeOJmmr5DMmV4
A/SJFkM9zORwp4nthySSfthZf+p04nYsIg1KeJS9DIwmOfBqtVfCcCZCAnAxknBSQvYGhELGLdK8
Dm8XJyV+OrXDsVAUEONRD8ZR2cottAKcKZytZgilY/aaTyl2sJ2x65cWDp78VN+4Ptk485Lzs+Yo
rIJV+jhN66HAJIM4Ub8cFw/1Bapsf9apLZvsLi3eoog6BZSDmHXPsJ0dsXaUiiJIYMrbwMERqY6T
S9wVga5YrF1adLd+yja5dAOyGFS9e71on+tE+pTN9b40suAa/ZhGjVkQig04Agh7LmtbVhs4KjZT
UkP1zaE/WYMCALoC6lwtDNN6OlO7vINqFm2qtjZojmBH0gEwfeUqYjjvUQRZr9YBdCoUcqc4P09X
69fSz6qH/cxPmCQnObLeogwKqzqs4Zx9Kco+wvionNAVTCVmDV3cwV8dvuPS/sEYGXmUrI0hOWwx
tqe4z0hEcUFNNAza6V6FptuXr8j/mJUr+xZPVcgku6JgzrJej3OiPnTteLcsKmYmLeyoEttjJkKo
nWK5D4o+26AzoRZjub+2sBp19XlwCPp5MnWi9xCx+IOxhoppHyIwz974YDP96CD9YbR3UdT0h061
lc+YF65K5Kv6ZqpBPQq2mZYqv+p0+NFhXsmwQafa4xrfQnJhi+Gm+n/YO4/lyJVsy/5KfUCjDBqO
aWjNoE5yAiOZTGgtHMDX9wKYdZl17fWzVz3qQZulRYZAgBEICPdz9l771DgYIJTKCuDHE6fRgOcb
kM4u3NKwV0V/W+KJ/iDbZVl51h1p4z/SoqIO6rZUU40EnVH2SSBgikdGOco6X/Vmnu3i0tn2KWUw
q2VOZU59agaWUaQMuGyjnzn5sLqjrvxUPhaCq+vQWAXYnrrfd7DQevRAq9oiYFip4DKoSXEhFOVl
LCb4vi4UAiCYT6b6U99q+b5ORxJGxomGoKGVAdGIDEABdCFfmOvTffKXWoLyMqyiDeirT/aktaY1
T54Ub81g43gf1qODVGNU+8e+78ggJu3GLlHuduAWNfU8OP69E2SHVDMaKlaUPwyp3/VPVUpBJ3E7
cAT0MgviK5d+aD4aregXpaW/lR+q4f4q47Tbxzmbqy8xfTvDUbc0byNLVu4OAxevzjs2Fp49hTDi
dWAdtEC5jCrYcsv0LohfMQMBj5F4wjwmD0lhP6ImJ0xeR307lMAwO+vNzpAv9HjpFDpiY+qWa6VS
6VqA8oiGdA0kor2JVXBD8XhB/Ix5Kmb8UQ3uxvSxnZMpfpLtD9g/NBvV/mAltr3WDLrbxEAJ1OjA
RpL0V4VHsXElV3EhbiuvZpCBLzHrfpn1eI/aOUTHwLTQ80JgVXl0tO36OWyZXaS6bAB8QREcwL3j
ciN4qXhKSG/fNtZ4KRTlKeDYZOtasAjcAiQHFZlQ3WOHo1dpEzjdRq+D1J67APmXXjX+VlWYMYeB
hTlhMCgPwQjADLQ3avtsCe0IEhoy4aBeIJ4wUpX+Nf/squKn10xZYjQg04MRjOqqxNm2DIDkOLq3
bG2nxi0JBM+x9GlISMfFG0IMk+1rPtL9tBTKngrnnl2VeFTM+vAaJOWrVdSPZSbJjO4vYwW8lgFt
30Z0TRX12RcUvWL3wZMlJJRxqxTFNTQNah8ZF4bKGcm3TcNfJlbrvDcXvmFjjsiDq27iHTLshIo8
kUCRSzqrjsJ0qVgdii6bWAgzbpZql3woOZw0b2x+mTblLSJH9tBP32NO3svGCN5FNUZ7pMH90fGY
8nP+TgC+kBBpIkZECuc09zVxHk2oD1etmbKefNTqOFUpQXAVRPaQb0i9DykPttE6qssfcV9ABG2y
G+NqUAlRILr46aeV6vryp23SLiiDl6R5t4ORQ13VJXBTTOVgGtYI9Q96eqt41cXvy/qCunpSlVJQ
1/KBmY1X7TyZ0K1p0iclaN8t3ShWjj61uqZanVmtSJyBNpuDbywH+Rja0CQVepPIPnXIgySM0/cs
BgTs+lpJioMC0ner5jj/slgBJUbFvGgoggi0vcAKr0ZG7wspLs5TTz6rvTssQlPsKwK+llkPtSR0
rWeVSFDCnDP22pbAV7uKHyA6fuRdsM7r9uBCTvQp1kJA2CQJ4hJHi1EQDLZ1MiIq6Q2zz4CK2DpP
iQbtPDjnmZlrSwn5wDgo7ckxyJYyVNoMPqntnHeTnRZb3tmn5OimiD4dY/hwE6pTKl5PwHqUaDsK
+rG4pG0O+6xrXT4tfZIsw8SHSoxCe5HdtXVZw1rCg21jxsYGdVAnd7Y2+bRDDNt2hXM7nDzcNWZu
DVP37JP6jzxlWMX493/nFvs329n2M5/8WPXfV/X/oKVMN1SDRI3/s6Xs8tm9/fw3R9nvt/x2lGma
+U/VMGxiOEzHtFUXQ9dvR5mmk/zxLwuZ/k8VaKCN4csSzFIEWR3/CuSweMmyeVaY+L0s7T8K5NAs
0/l3C5lqa47j2Lo+R3LoDgEf/yg+3u7CzK/xw/2voDH7LqsK4xwwlY26ysL3D3rId3NmoAF1lhD+
OzZPGgAoZNoR5EAcWCdyYKg/6dWjl5f02y2/39ikkWWNXq0pexVKlW8a1IXwmhiJ53pF/KbWv2lB
twk8Wa/btuZAoe0xwomAi0uxoNUoAPTOI8BW6MGRxzGiZVevJmZYE4cq9utzN3CyzC3g4xVT+2wM
I2JoUZMZgdhVUXNvtD3wIst8EIavbcuWuAStUkm2k52zjvRurxKKftCmA1pr+/oJws2DRTxflaj5
s+HKDZn1F1d4NdHCkm5ph6tfJff3IMzyJuBSAui9ggzuax+OMpGgPdKxQ+loRw9fXKK26VUR9Mo0
Wtqu3grs9/j8Vby5DPGJRaQDm+nqc+tMQeSws6wE7LdfvOR5fQ3VAQB2EKxkxzRRzyQzNa66YYVE
qievOZbYPpA0skvU63KUpJaDQHD9Ti7md9iwOXHeu0BURBZicGlpnQWTZ62O+Ns9ObdV1AF1ja8W
cJFtk6fg0Tca8cUafmQm/yYbu/jVtox1cxJDg4ZcMT/MNqOReRvX/Gkr6ItqeMhJYNhHGbseYRqI
So7jUFs3Up0EE/ENmJIWotbQT1CEX04tXzAslDsFJZwfQaJzp15z2zurKKLgVEXM9sMsqVE8mEBx
OSFbWZUtHZKzF1Y+JXsx8E1MToS52gBebDYZaRB6I5CltGmEh4yqi9GolDBHA4Ghol2LSsZnY6ii
tajcM+RMCC5ODAjCd2H9EZdx9SMlPCdxB/ibbYPoW3loPOxcmrEYEWVv4O5wHIgBs0ieEbaNjBXP
AJAGz8qha98LZOk7v2bEa7e/rKrzzqWWv2eYALc1A6cNcywb22IgD17BSMGcBFbgc9g83nGEy7Av
MDdRa4GB03XGBU7OUqZ+dTTg9+ajNJ7jggQS39mFlRUfe42aoOMaxwi7M5QCzFGaSb/UDP1Hdwoe
Y1TPbttghfBS9aIHfb0Naj1dYxWEA8mvKEMmHkGoV8yyISLZpZHsVMb5tqQUz+CaLkHW7YStc8zL
xFoPHTWfJIZdGEb1SeR5xnTuwcBL+lK22X3iZ4+qSkU57xJrR7QUrJ3+2HfSP1aaUuyHoHLwaXko
GTU5PtlhyITbh1SoGOEZMg9RcKrL2FrjHCK8bqcpyj42DfVSha3ceiPQahGmz7qT5nRRmM8Vedct
HCeytokXGBeRilMA3BzBJPalcpkaVM79UXlRE+3cqKL9LOHGwwjzTqPIO+BnCdVBzQuOtco2GHS6
vKrS5OdQYbofePmLbhXe0S/Dnqgg+MRWHVOLEI0BPsKmpqb0yY3nxvXOdogOCgszORsJDcx2AoP7
FR57q1FQm9Y1aIQub9elHUzj+ozqXocGX9UsbVt1RGhGKWnujuc9wS2KHlp0ynkp7GWnh9A6U1sc
cnWy86E75Xs2g8GWQBKMyUkfabympyABUjbfJFF0ziyPBhBkgoyfXLEhwmuywctp9J8IrK17LHrm
KiV4wJ8CPdqsX1lWg5JetV8HpTC3wk+PnPshMJkeSBUNoIOWpfVhvgFUgJs9qClGfz+e72WG3TEz
E4SxfL0+DOQXzY/n178ffi05P+lULmuaX/rj7vxSb9nDpu6167yKeZH5+b+tsTUorxkxddQ3XSCN
bie2sjvOCvaCvJSvu0rO3WB6PN+bF5pvvt8TO5PefX5Z1CEC+O+Xvt/z/dz87vkFKJFg0lrLW8KF
aEeqGX/92fkv/vEJlPlzzQt8/bl5LX/c/Vp2/itfdw03OnK4k8Dy14f/euH78byOv/+lPx7/7XvO
f72n+EfyKBKXv61n/tNUMO4Hy89gSv61Hee3fX3B76/+t1X/ffH55T++3byO//KTfb3zj9XPn4Mw
kwYU/F/fvEDUvsK2mmNLUNjS8/rnG9Mua3Qbf9vy80vzk/O9wjX3RWJV6Pn7F9+ilPz9mtLTb4q9
DvE7cdB23CAArnTPOkc5XuXc96HFBSHREZT8Z0/NbLaJCpjQWGsnC8787PdLTaUnW9tTaMDjv/h+
fr5nTU6deQ3fr36tpfYr1vXHGr2gXEQF4UZ9GZdHqa6juQrcCToW811lKnWG8+OBQDS8DiEM0O8n
My+eihLPX4vML8zv85juk8ohb7w4dDkPTAVUP3VzzIrDyKkfomYi3OPs4SHSAtfO5OaZbT9Ga9RL
s0milZ4eMEFeQjzj2+9DtJhPBYV+oU6ic0Tmx8oduVzF/GaMgbO9oE1e192nU39yJgexnQ2vicJs
jgYmvopxuhkmv8V8YxOI9F8+/F5ufhu/BkY72sGF45Bi1BfHvka0YxYIFdX+PQtcBNlVjUnHJXib
MCz5Au7zPve4zIc2BK/iLwPG7CKZH5Y9mR92k+0GbKwMcQ4CxNZBdRX74DoAUby+bcHLUK2fb+rp
nsgnY1Wadv4OkCMbpmUW7yTdQZ3uzQ+LZsSKIPI9c+LgON/IHL+eP3A1zztNgTVZiexYJzbiy+kn
Nacew3zjjMZCp86566auRP/XTRsqvwoN/HqRF8z5Xc8Iwa3b1wpD63EwCNsZlL4EKStWduKhrumn
+saY7U3TdXCqKxYsJDuPV93IYBMIckUNTjMOjlMzc/UVuM0S631g6OUhqnSynCUFRbsr0aPZ54oR
CZczfqqov0s1rMwB4G59bcTMx234zUtJRt0eTZk1jGTEkR9x0MyjY0rEM5pg6EeUGm5O2C7zPWlT
MDGMfEfydn7o9Q5hoIZzOGPeckinzKtSVX7fc0lN3zInOHf4Fw/zb8CeXTaYMMG9MABAPjdtf2e6
kQ3xVmVyR+ZgflAnDIyjdDgKYObu1BJ14fwZhhpHXYyrDUX2dHd+nIxkUQQM82ZLkz79IlbpiXSn
uRChQ8Bwf5iYvs1F/hAIgK6peZFKBuh4tgHNBiBrECEeJX1A3hJMnF3aVrP559vG9LfnKDAkq6D3
EfxMZ0OX4GbGjJuaUSBd/Ql6o09f6Y/HthOEa+ZnIeqD6eRiT9/76+tMG5s03N+b3QUERwVIUs+a
9qn56807XEqmFZT4+XeYXhHe3gzgt802rdmhNd/7vpmfa2Iw91IYP2ab1GyMYv6IkarR6XaLyVM1
P4mTrFt0DQq7+UvPu9B87/tm3gbzQ64mDFcjczf7oAhmw8xdcr2db74fDon6In2fkNRBvTbYqck7
sgRt0/muYfbuooPEtRxC8gT1KWoNrvzvm789zGtkYYYPqnli+IAq/PNmmOE+03M+sKwtu8VBSAMd
XSz1z0ZFiDazFuebAL7suvf4vWrCZnammUEFI9EkjPEzTBa5eft1kwluvjc/9/2wIfoLGB3JbKBn
tq1lb7oYSoIyQrQdpFMdbWhoNNmjYhVJnZaYb2k1kEhzP38hk0PaysFbyImllNVMAhearydYV6gL
JlrVH3TsTdFUdVP1G+GhvNE7B2XUYOqojHU08YGaHHsjOsF4eJCS6qFfFwlWfhOv0fQF2lj4sOCn
E7rANjR/i6+jACRFl2EXTsaaPMLS94+tM5H8BmU37x2NQTQG3doHQPPZ4euXnu597wwOCLCDeZ/1
GXIfzydsZpobmclbr+XGwa0QOTvTjcJkUClps3y3O31XhgdSQMhQdw82Q+sdUVGbLmifWth3G79K
kI4nQC6IpacppGvWKWyTfjtiOz42ZgZIsi5uy5jYPnN0ALyH8PcAAOWroWzbVaWiH1cEZxDiwzNQ
J3q8A52z0wqyMSK0z22Gf3fuDs+9YHNuI8+PNQ+AhRtzqXXt1jtkGdRVk0RumIoMo+kec9mfRtGO
bjBTbTHMY+jL9O6SpIjZnNq9ismwJ6rqgaaSwbR3+bV2M+dpcPkCKAAnKTnS7y7VU4qg1XcqeuyY
PfB6MtKxYbuQ90QCE1f3WuLqDGBSbMJGOxUgKoiZnp6bXx2jAMpV3TwELeeacfQfPRDJm6jx82Nt
vo+mMhz02tewQgPbYXWAWmlil92jpdR4MVI0W9BqIuRxY72eP1gmonrbxvopd/ObirrAWiWwZaH8
CmpWGpTdD632CUSTDaxuqW86MWm9ibD5avBPp0vCzXwMWeqnSSPvIKoOvxHKBq8Md9UhygmrSaab
+V47QEYkVqQ52PB66WjBRukpcwcB9jPOJeuswg72tQBH7z4mrKpDJN5E0lp0MAG6JsSASu/h67vh
snTIg5cTTXM66U43XZpxQ5FllbScZobxOR+qJ19pRibbowYHBkGbY8dPTUCe3BADFzeccDhHTSbw
JGELaeg7zFsH9irnXTPEGDgqubuc1QlMNtPDfE+I0PktWZifJME2BZ02HFNFDbbzIvp0lp3vfd/M
i9nf750fzyuIQ0JKC40fcJJB/LHcfBe/YoyFwv719d75uTQiPzajZZFZH3AbW/TiCfolcNqARk2F
1l50n6XxeAZ8EN+BsRt3kSR+yVXWho7GqXKmEpoybAwPEbGv9nCo3Hdfpk9jMRCSksAbaPvOXkA7
RO5BUPmyt4tnv822qcAsbSQmsUKYo6sMx0VpdGAbqh7uYFJ9eH1NVFXhvhLOKuhKTEkcXelgWUQP
TCG1Qucd9wfZjcrdqAcfWrTthWG+1oYgFcGX3o0T+BVoJQU4bxwOb04VnkagQY86ta8dJaZ2o3VW
9xorx/l1aUA6sjWZHDqv8u5LrX0k7aZ/M4Max2XqORc6rPUlq1uko5Rc3ohivMt0Tz35hO4QSBDS
uh8lAMvpxRqhZd/Gb7WLT4dMmGIf+U72CCn0Mq+VrcauHlrm2Q1zeWNRF17MLzRCeQkiM72XRaUf
aCzG63QoCDVsGdfniKrC3h1fSq13MAZYyDFrd3ySRbCfv8TQAPzM69A4wa/Rrsx+OCAYr1+FXXGa
HzDteWrlkZMWase2D8DPTp+WNDqU3nb8IyWphUSxBj9Y0gY/LEIz5k/VDngXg8jWj9JJxK0Vk2Px
tXWA0gF/CI1r5w/aKQNM87XKwTF32N/0pyGLUNoNuQtCqJEvaQBRdNquQS6iNbGaxqGGdXHfdv3r
/LyagPdIfa+/0YfUOI92I5fm9AYtyC8iUUvEnAHdZCgeNB9t/80CxzH9wGbJ7kS6pg2hXG0fwni8
m1coCyuluyyaSzAUJCjSgvv6AS2RPepqUDMtjCGkwPsFfR31Xz8gYRBuoMvX0RbNJobZudNVx3oc
9eQ0r3UMHG0572KtZ3s38243b0uzVD+oRut3pjqEuB+AiM0fP4Mc0ehO/hTmNg02DA5DWZj7wMnd
28inwOoORvaRtebBJOz4uRdjuWGi7B/Iru1v/R6O5bxE62d7y1aiH0poRhvMi+Wh4IR0WysWxjw1
zT9CEHAeYM8fbZi568AoR4ZqVEe13CZTih1tXg9RGpg0kuCF0Za+hsMiSAP06uvQCEqb03qsMF9H
UuleEotKmOJYKeOHLMBa44fLeQkfxK6vdt5L7Tr4yopUHpkYaDeUiYHxTt+nmoBu+dC8+lPO3ASn
BvGfljcq2Tdf67BRs6WNJV7H0kHWX2jRKSPECffuCMR++hwTJasbx/pNoKQgbxmlSzqEKtj0mobC
9Fd6zgFuJN6SXJA+2ivGqbYDYupqEp7mVbho7GqD9N5pAbVoawIQqvDcNA7ep6r1vpZyoBRFg/Pe
tTb5FHSYz7FoRnZBQGiS/NWP5PcHyrUA/YREX2DK/Ez2BtmlldTeqWt+fR4gq1gslODiAbDDU9Xg
ODTM5D1VjvPn0cbCWBIQ1VyKrlJPrReotIUT/a0zn+cF6gGLHr1MKDHaUJzMmgS9hiYjAbP8PF1H
mVopqp8MySlFyka9c/yg4No21jvUJN3dKNA3dZpd/qwhieLJMt9KA59FgkzsUrJ/HjM+47qLQuUJ
xNfd19rc4L4g6+TJUxJlTTcrPjqaYl7YmYjXISL0DZTuYl40hiO/ABJa3lm52cH095KdkefWXW7T
0JgXyXL4yRRn30xoYys4L9VF10x5jK3aoHVflM9qUl7nRTl6Hlq1ap4orZBlxSFxINgpuJG5azLy
yep3I0AWPn1jg0ntwiai5VZDprNj8KRsR9uI7h2fknTGKP8nca4r1e2U10gxsxUeQ6X2LwE5icQf
iH4dphxe5mhe5s1j6+KpU6vwyaybctP7vXbQw6y66WtFXepwiBkZPc9LjsQgwqLTEPCTsrSTQxOv
mw5ZUVu299LB8DcvNvgJjFV3eFWiguD3trHOUvWDE0QaemSeE/wY2/g8fxe3cH+oXWs8OoFCNlMm
mkOswoTSHEUuUWkkH1p3njdQyUxu4Y9jddvVMt5DBBsQUvjWfdghqJkX8Wx/I2hXvXoq52qhu/Ls
6Ep+8kwtA/NbNz+0FLHFtA2p1L2FAaLQJpU5UgM8bJrS53s7c8WtPaaYGwrD/GjTaq27lfIStwi2
ZJPXp8zSgosVxUTspcgGUnFLNLHF8Uc6WOc6yg25V/qhKM1g4+Vd+1zJ4TyvK2jUX0rk42/pEgfx
YUuEyMil2/HhffGprY8uJAF18LQfrjUS4mIHyGPHzL8hwkGlisjnmW/mh63vKhf4nhJbJqem+W3T
++clDP/w/3vj/xPcqm6A/vzveuOrtzhv3v7x8zP5xyWvms8/uau/3/y7S+7a/7QgpMJd1aCvMsV1
v7vkKg10cKuuqlvC4T/a1f9qmrt0xlWQpvTVddWia/5X09y0/ukammo4vE0Yumpo/wl3lYLivzfN
TeE6puHYhs4ntISpGXBm/2yam64oarvHRkJ1bkbkTDcJAxv63ca4DVVH3+pTwWLOce/AtNBj+Ovx
/GQz5b13JFGu6qmQNlQG4myqDl1qavt8JhMnFRlysRwMJEEtIrIkT6imONM4v4rDnkm0ctNONYT5
RkqgRLvQ6Nx9TAVqmgvSmSK9OpyKOfNjIvmOiJCDbeun/r5ECdTiHMg6oFljkD5xvXsNBgiDfqLu
su7C5XWk5huu7YFAU6+7iRU6SPB+qASWxWPtjw+pKjGDyHSvoMuB3IS9aYgLsJVCI59coAA1xS3e
1aPpBfhtRtgIMYnOpTsQ1I3kgSKJuWs0Imf9AVdUniKYC7Lyw8iZ7ui2c6W+/KMU8R163ttBbZ4T
q5z02yVm8SRak9pCNy2l+AH8Q1+QBXQCNlssm9D9ZZPfVDF5JUkQ3lCIc47w0LPbRiuRyrPZWMpa
GS0yUoYbK85uNSNE72UzlZPpbVY4zL25So3qna0q+QahWOfi+DFMNEsgPJlVgz2aVgjK7BkAGCR1
BI89+XRWmtbUhMC61747bNKwcLcOwXm4vsidlNldrqARIhKmmiCPJAGegiZ7LXy2au9gv4kp2OIa
Ho9BWL0UghSgobzXyuoqaufRDbSnWjhMimW0c1P77ILLgN6kL5zyVqdsO6VTxDBAR0rikpinVeCX
P8vGwLVkZD8F7DZgUtRmsAzb2b6RcsoO/EBjS1cDFLUfb4nCXY91cvBqizp3uCG8fGOoYU/qu4dl
xt5Xqtkvag2BZ0f/kctX+UvXbaa/Kiq4gMH/wr91Hf0mabRPC/iGnhSAIun9gfEjNzuwfqVU66zI
PlJOKBet0+C4k7jLRr60ElkrNyEMdHBadrwqeA1lSbiTA5Cg0htjM5m8y4T0ROm+F1aSrCpZ3WTZ
D6ka6YJk9IrhMn3Q0crvtedYZ1O5WsogyLQ3jD1PBvCmaX8qVFxZqrj1NfxIicqsTR+Ta5jsM6nc
xCOBQCmuA8e+0bsBOddI2rUZKluZ4wqs4+HnqPWXxJ58+0100yLX4QqLWaC1eCd05aoHflOq8VOl
ec8GpN2mtZVlqw5rH3b7Qk6k5Cll12zUK6xXp9FAesXIZQoR7SxDj5emCABsONpGFMWjJe2fLZp+
WMn4mjpcFEGV3HNNG5FMRHuiMm4MgfAklzmgQyM8kBkKKNmG1l+b18zxEL0nuOKIICIE67lEg7Fs
411lQDRUkVlqeniuRPMgYwnXBgKKmbEn23pDVIadPBUMhRaYjGylWiV5JJdNEe2qe9nB7Gkw4Ji+
uiZz8WyNeHfbGG+gtPzbpjeOY6IeKbhYbFQV5ctSxJgAk2L4xR94SUPzqgS4HuMqfDfTfq9CVECN
cA9Z8p37JD9IeycUBeoCRtp4X4Qd6UVedApLn/BfxktbgitojE/fp7Z8fihdoNQ3Ywy0Jo4riylA
OjCJjLPoptawUvolsGNl57uwfauHplJR0BTEu2gc011kXNvgnFSUpcKkvrWN8EmaHbB6D1hn0+6l
gn8NJPVVz4Y7B9w2Vwl2r+i1MwTl9Nr+VYsG/3wTI5xR+qOdqPduxM6sE4nLJEJ+qtbFc4dd74ub
Ogk/6U6S+JDIu8bAtBVnzQMVzhZIN5pod8QMFtT2WoxcUoLWu++C7qM28ju16F77gg9pjNnFpKFA
noy75ZuvhGNeAzfby0hma6dN35S+etQkEaC6+ZjT2COWE7EwOCcYZYsuUe88LgJON/zS9Iw6b7k1
w+hXDzw56seNohcQH3yuJogV0CjklPpcUB1ts9DIzIjKAur0RSlDRFlWt6TW8aiyel0QzqF6GpVx
Q90lqb2uvHaLJ8f9sCPOFW1wjQRZ3INJjHQgWEkYnl2RAO3IOP+NDG0XDSPusDOPPmnJcWQ+e6H6
6Xj6Ic9NHJygzgkMck4k5W3cXh6dQfOgbo3go1p88CjQzI7oa9gVaoq1S0/eyKZUVf9O9ZBzps3J
MPZ9nF7N1MvZZkx+2sJaV6SihLmJqVvbJkl2m3TJpx9NRYUaI0TXvwmD4HMgslcEWstwOrp6pt2G
glxOC4LP0RrXncQ4T5ORTHYEn3JIVobyateRwIfi7kpRTtWmbhXHGfl5hnMRmffR4UxY1hoOv2x8
b3T/qe/DO58uEgllE9KoNHahDYikdtQfRJSIjWVQRlEEAOES6YbjdHu9rE69El+HgOGE9Ei85SSf
KShIbblVLZLQ0xZCR8TcCy5mZWNsa2LzrGa9WEVNvJWRvSuktikt57nvK+KH2NtdvdC2yL2MlR8N
G7/XX3yJnd+vjXcEN7eofSjNRvCSfmSBuoNe++n2zVpJnXMijUe6k1TwNX/h9O1L5GDgHoU81COg
stbGPTlFV9Ism04NuLl2Wk2hpe/zW2MqhozBUbigUjHD0qshwa+yr5peEaXDQiJ7cEt3UxfxG3mC
2cIOScQd2RFV+OGFnR6ZjLXo3wrOdxAmlNyB7J7llE9HKLeZxX7T5ZPzAR8B0wrAJEn5w5IpKlyL
5wuVPZeE5mkmPiVKqlzdJvuPWW39LNnZhXmwVSD4Nh+4CMdHt0dDI8ECRO5LqHXhPhrtn0Gsb22n
TOjPKO+uSfZcYd1Y9P32MjbOTQJIqC6T1wb91TYvoq2oDah5EjAHMaUb6Zeget1MP4bo4NsWKE8R
Zg82+Xk4IMo3A+lQNnDKqary0wBHvhHloxGr7joqJGLhJDkVyL4XXq5wOBiPecfhGhTiCaufVYjH
kJo1lWjvOY7tYG0F1YsukpvBzouVn0d3dup9EnyDyMJl+ORE46oanm2yY7zQRO4ImqEhGBZaf/9u
FAVgFF+9EHQ/5pjWZfKguYWxcF7SSzep4X2NokOVcEZMzfpBmGaE5UB9VhR16mGyJ3iqv+lq3oKP
4Rnpts3gx1moHYJ+zpgH0+wxgLayW+R2itKru9dE8WG5V8NVX6UlfkKf5fCp5SmuhQ75LjoPASGk
Oc5EFwNzG6jX2ilU0DZTMF9QLfQGC74qzRXFTLpowr/Rg11rJvuWPNZFH/sviRG/R6X/Vk62CiO6
I/Pnonnq2YHRCh9DPRo1TfM6XVVEf2xqnSo/M1CKl2T0pWN5PxKhnCkkgVsWgu0kuW8T+5RrfEfi
CgDEKPjM5FXm/jPZSgOqwOBoleDdfGzjnP5WSmY+KPoUPEdSc+VGsAsBTljR6HHyKq4eA2u+Skt+
q13RY5tQHORF4aya0mu3ro5nNf6ZaZRz/RGhh8NFSwwfkY3BzHcw7jtZshHDiBXbOjIiV8wUFBOa
2Ok4LyXs2NohMLtRi4UXhGcSquCtkeq+dLrbHCj1Mqo5wQ1BcucpFn+78fkDFiqauPPefDN4sMXI
MCXzDDAi+NXMOn+Otdzf2OVHVpt3kYI7G0H9Wy/wkQfdT5jdnzqsFkba76GbUR9X2VaBF921CrE+
SZseKrfbki4c7TSvvdP0dDtY8qRV3tHWJzWWX722fg1AxwK0Q1JVDtUninboTX/oETF/ZfkrIDl2
MWjJq9TFysL+QuAWfnY9vtXoDS5FJT4CUP0YX+RZU+MbV+uchRPY7w0EFC9zoAPG0wWPCFr5mbfU
7HxZQQKx072wFX07qCWX//bezMW7EXkB4158fLu8h4Oua8TUxarJ+L+tHaLv+g9OOHdGQHnVu5WF
voRgTH5AtPbyAD9BGMUrJy5vZZS5S8MFLBZotDmjx97MSPD2ufwvibdIcBFg+IolcXaBqrC/RLB8
dEbKrUVWpdXvQzHi5mtx4AXOjfRUGAzUmYaSPI6yZxJU28tQpJtOb09lLu/1SgaEEeeUW3SsFO6H
6Q93lEKtXdWWV4w6T2ohXrwCGh7lfQ5dDjDRoTHJCDrF9z2OlHKlAmkn5JhqYvvnUGu3sSK2FXRe
YpLDU5BxhirdJ13z/E1eU9Y3QlVdkrVyUxkh5CQSgpxgbQMIJ8S5h9SZ7iKHYrL3EMlJXgKrf9HC
SJF2xAUQ7LxFtbqtq2ATGqAtMNvs8AeFS9dtcL69eFJr9qRF0gGHmRE8KCjiV5nTNDQ4hHewoVXJ
FDN86jwaZvCEHHWZS+dSsF39ol02efLZ6upWK7tTRiVQ7z7JE/zpj/KH61jvbWA/+SbjbVccmH9f
zcLBGlbcesDmVw4q6z6A6FgzQgrcHDaM9RHp2V7T+lMV3vQa10vfywE1YZJPvK1m0KLRGSz0KV6l
Fo3wOrQJFvfz4qEukTT8b/bOY7txbMu2v1Kj+sgBbxrVIQjQiZQoiXIdDClCgvceX18TUGYqUhXv
3lf96jDoFCThzjl7rzVXhNU0zmZVk0i6A+3T17RkETlHwLDiC56D6lqNa8rYZM1iMA2umjC+leFd
ASQN3iNTdVv/XmPcgyj0o507fwM+qS2S4tWiz1hu4qXMsNwF6A5rXJdCZ3mYpuUmKDjWB8p+6ZZc
Mdv3RpBhsyJgkS9Y/jW8cPzZWUeeWFH8XP4uGejYFRgByHGeBSHLkwuBN/OsiEZjBaVrpukuzw2F
3G5g/wdEIbT0qOcXFgkJVlgBpOmYDM5cKV7UBMtNz5nWkq4IKUWPAEGUUJbpiBiJjRoHfNrcLPWt
uYMaiP5L10PNtuqAfquuRqnbYIxe5FWkYV33tJbc6bMY04fxTuvRzs8FmsQY/4Ia//1rs/l3aVrt
rxf9w5c8pkDkRGar9hfaWAtkb6tw0C6qGOtLFLQ8zgU/W0NRKCUAaFnSxwgr5iJPUgsqMdVfd5d3
G4uOCFtshqxwlhRNSefoxAN+ijDQwRFsUc/TusdpkD+33OdWCokLyLVkpDc3d4/nrRI3jPl1I1F1
+Xv7L9t62RPLc5+Hw/J4uVESK2GuH2xL1Vo3fXu77PjQmNk9n9KQv7fP8ko1oPoqrQQQxcxhXjaK
3FVsH8QEM0KJcseolW/NAONu9nsv/4maGd3kCKrippancdRRAsmana8EhOPlBLDK4+0vqqVIB3jo
T66/AJdF1kBbf6pbuKlxRpvl2wf/8h2Wu0ZCVJpEYuTnOz/3XhiIzKE7JDeLRGqRRLWVkM+9ofVw
myRx+LlxB8p9dPG/zhpTNryRvHC27/ctqJTBKYdoJEykTAeZRBStGbwIbSo6X1uYUwRll5kxxv11
AOViR8xP37nLd+m88jrRJwiaokYeWk2kS9NDKV1+5/L/fGNc/+45qy2mVcBws16OhI5UNgqFHvUf
vjcBesZW9eBKz0ffcvjMb9DLiTeoTIsLfyQBD4kXKSX9dsxAV7RYzGneELM5n2n/z++i58nOC6Db
WRlksOWzl49cvuMUHU2mbkwNcx2m6XIkzTK05UhaHn49lxsqlrlyo8mT4XhG2buBkdwY5EpSmZrL
osvNcjQt9345RD/vLs9OlEG31lwHmTf25580gQb0q6kzYj/mkmtW+vVGhhH5dYZ/HVLLc8tDfz4K
xa5z6yZmMxmhu7ymLgf78o6vv/9+CC6Pl7223Pv8m+Xx591vry8Pvz33edgWpQ6CaXkJJwul40Ql
CKSeyYZbKU9GnKU6LO55+8iW1sIArlfyKLsksK5Msic+93ivAybRjetsas4G8bdebl7JuDnnJOGm
j89k2GMfbg/arEKk1njO0kNOo4YIQ6JYkzwWq62CEqwohXYrjAOY8fkG6U+zr6RKJ3Zofow8AI5I
IfoQQHPoApPsSbaZASQlv2omjMzv//1dgjzJ9jHluzgBdZ3o9yOd8EM/33hhzyiwPPZknQb6creV
qwo/jbhBtNf7ANp1/7C84PsMFLrZunrKFfqbeObr4ZdQZlAGNvEiivm8u7z0i0Tn+1u/v/6pp5mH
33Aw8q1ayRHQr6Ga3OWd39/++T8vsp1fPuTzo3954utTv/6X3z339enLqwP5UplXmf5GqTUY3Zz9
v/v7z4/7ncgIaoHvFmFz+fzvvjbOt//ml6/69d80lMBWvcxaann38vHEL25JGXgOsgRtY9xSt/rl
7rDoONMRFIc3M6jpvCw9GHK8SHmcb5bnlnvLC8vDeojdFjXeRmxnw4c1Gw3KWQO+3IzLk36sUHIc
fN+haD6rYOcxdsmC/OVxnBY6TCafSehy3c/m3bjcWMt1z58vn1ZVVITwwqmazzONUA9Gu/liJjLA
YRNiUYMQlSvUFFHT0EniXd5o9mW0Hz57OuUyhWjiWVgemw7rZTAyaDkD0VkaOv7c1RGhKeVhpm+N
WehLrAN9piUtc3kMuaX4DM9EWPiS0jtwpFkw/JWXyfRh0wfAI/WE/L9QnELXZ2kD04T0I7wIc9pV
OSG1QyxNo/ave9+eqyrRYBXakx8w62abWSO73PR+Xu0/n4vEYUPYtS1O6mp5rVMtdROUzCXn/RnO
ktzlnjQrdL+eCxd9qyZBSRmjbFcvmn4wNigOpzmbZNnDy2O9kh+8PId0Nu/bpdsWLrkWyx7+6r6N
RRWTAxZQMZ7ndeV8s9xb9vS35zCWkgLYlj+iZSD47MB93l92dJdRU0MDYy+7c9nFXx05fRmKPh/P
g5g+MfUilXS7NONCMUdwvtwdUzoiXJNnGXpYvndhAeds3qPqolb/2qPLk1GWU5tlrtoKcwrJFFT1
RucqL0RBuVfnC7LXKbA+lseYDCK3JHtDm7Mhkq7Je1hHUbMb9WdPRG9qzTkSXze/e44KzFYIa2kT
SJhTRgG96nLTZJQBakOJna/nxtJHgOlTXbZEcIiVXxA/H74pvlVAkh81p6+7J21JHVn2k7/souVu
yyXEk8lTl+qaY/1rTyw75mvvBBVMa8EgCmDZBV83S2f06+HnSdnouROP8fuyG5Yd9LtdhV4O6Wwu
F4DHpvWyUwoiQVTSZzbLmfa5i5Yzz4w6DbE5StA6IGqjmyvqo0HWEym/JPbOCR3z7HynCRERXrTS
VmFc/PDoJDj9vO18HAT7xJwtdMvjz7uWb4DRDlg/L5tQnLfj5/ae7y0PJRV8phTSAJvPljACVVzH
5uNygVzOGGtE7mcvdz/PJfQ1Oz2nflaYM4mHAGBbYe/b8nxlCASJJJvE8FgVoWMmAdehf0mheXl1
Cc31kEc5+lQ8LMdSqRaAl+abr4fLveU5TRBoPDCBWI40rMsElcxXm/+TV/z/yStECxXCv0APtLAH
/mP7mhZkvlbf1BXL3/6prjDEP3RJMiVdFamN/a2sMOQ/uEzOsgtZB1AgzWG3fykrtD8UqiKaZRmK
BJIA+cRfOAJV/oPAIIQYimIghUBa8b9RVmjKP2EEqmlgY1Z0U535Bqao8x3+oasQ9MEvkY1tLSbc
cagflTRwzNARLuVVsjV0e5Ld0th7skOfs71vXtUf/n3zABc5y9ajtfFGd4D8Lzw2xaGlnqLjXN1Q
3NPAWIlbK1qnAkDJVXCB41GCovVuCbtdy272Sg8H3T2F3JSmyUX6WR7odO1AYkWrX/bKDRNoHOH/
kWH0Z9xtZoQCWId/ZvbOv9HCiE/z0eCfb9oR4r1H6pfkRCJ/f2gl6TYAVlWayg3lrR9t1X4IAu2G
Ig6ftVC6/dcfjhDlN5+usqcwHomGSCf5n1sYffRQIt+ctubF6g/iR35LySiwxReAVR/BnKW7aj+M
O/UW/Ih6wKcU35FcdrTuTMOeIH476lmqjtIVVprX9DTt4nPcrusTarr+3BY2XJXT+IrMYEas3RnR
ZorW+Xb4kT8EV8oNyQPmu4+unM7C9BC/x2iob9RnjCpM18k15W+OEE4nY4XPadW+lJf00oELVHbw
UYElIvkklQsiOtqJqeTyv6qv0itaez+pEypb8AAQYPA9MHqY6+quPFE0lQ71xtzTBn7JL5K4Cn5E
9/wcd3gE/79BCRq64dHb6u0qllfdqw8V6aq9pn9putH7uE3X7UweDVE+FKsP+VDWdmP5q0jY4aOo
3yY6h8Q/rdM3qroDHYVd9UI5NJWd6kI7HrOwLDsyTZD72aR38epNEp3Hm8mw/aOv25V5n5/jdzAA
NOSEY34P7fKW2n72mPb39KogY7M5/KvxKXsl+JRlGMS1j6i0jaOOcFlickfcpO1DgDbdnmJchDZl
RU8aYLY+PkFtV2hf0s5KcHqKZ1V0USUY5+qlP+hv+Y133eQn+a4H7KqsKPrS3AMXbt1CvD6BRjz5
jG1b/0Y/dLk94iOEAWAXr8m+JPUgWAXnfK18EAfnyq2bQp+FsfZGBTuG8EFzGPK67T0B2gHGE96T
W2we1HFtUOXWbbS90PynDYkFjlrblABDKNHP0k/vCC1KP05PLEatNSnWdvISHOWj4rNpaxIviTWF
gAaTf1pFG+OK7nkWbcaD+WiB+VTXY75O3qtzMqyGkwwr+lp8Blmp3fo7MgICY0WBmZJTD3zvvmNL
zDG39E+vkCDI2+i1BXybXsu3EtT3i/+mn9r60ICvfPQu5nkCfX8aC0DQ65Zozp1+Sq97eCJOqpBq
UatQiZxim731blbAVy+3yZO15nqCzpDIrKN1Yz3gi80xGEHedmBMcXaskvfupLI1D3J0j0qpvEZW
iTDAnVjYsBQNyXHe90/4ioyzWq/bbiWvsOwlTvOqb0NwTyvJAVJEwjE6ftc6a3s6NcERARQ8bq3f
SY6K8v4HxIP5B+oumoBdRzl5YkNCCtjQKtt6xVY1VhB/T2lqt7vgGIO7U7kGKs2adOCucwCxtPq6
A9+BTeFnciHTdqs8x+Q6bqBMbYcb7FAgrGnl7qJL8zKut+M2uKgs8aG/0S++NkDDkvBw773WHwLI
AFpwx67bjY9M4h3VWlln0mwHBDEbYIYiiPcNka01tadrpb1Y5+7YPINj1ukpjrfio7gmwg/sy610
XfX/5uLM8PfPa7Mpydos75MkiWFO+wbDIazORGojl9vab6BeTxs5NR7NsF7/68vw/7gIzx+jWTJ6
RAY7WZ+HiF+YO6iQxxaBBMxJqb+fP4KJG4Eew/tUg/EdU/BfU8kQ//ds4Dfjjoym5H/+OlUW8Trq
NJxV8sn/+bGKX8Lwsuoa3kb6qIyh52hDFm2LwUcLrSNUkMhSoLoLRfgh8i1w3OZrrvSEVuu13RmE
oarFeJ97EDsmqnTEsbAQaeETI3wUr+J2uB5wDtulWdWupIza3CpWHXOQTaRbUuFOExz9GDoYzMbW
TaZkbeXqAQ5JRJ1JKa/UfsQWFRlUfCCG1vWDXMDTB7lRYsgCAJNkOV4ik0SFNPXo/zPQU4WUFTIu
zfzSaEZ752u1fCRC/kBUL8mc8dztVP1iZzXEgRhZuBl9BjJPLJ6tLt/52nVCe9RNtB8t/bcyaxO3
0inCU8gS8hQkDjPvNCaTSZx2RptNrh5HQMyzCtiGR+AOUAVshcQR9nMqedbdQBU11+x2dBBosDML
uwhEFKAeiJHMwHqUi0pY45Av1lIVfrRVE5/kpYuYi3ex7qnHsCuxVE5gXnMZqVSuCdDAxq1WVmfW
6DFqrdQdwpLcVy1T+JLmh3wP2YRraoaQm0MOVnrS0Ob3YdmQzkr4fJma7iBmyHniYKVEIjE4tXGM
VBrNhtgz8NF6Q346bnRBfeutAYozSRUJUHivNZJt10ERFhut3s042KGPbpRc+GHJfLNMm+4hIvp8
31Vupj+rXPW2iCgZzyb5OuoaMlSx0zS5rrlyqD+0IRIZlTDn3kMlmOhMEjq6hrhK4UDp+p02+Xdi
UdlRLJ1EUr2FUbuRhp/loN1OhaBs6EY+4gl7AKT2Gly3Ivkl9VDfDkF2F3n+vRzWPyNzKFcTBzAa
ITqm9eN8X+0dMEcmjH8hcrUUQcswEb4jgj/2YpxHDAmZ1Toa1gB0YzLRMtjb0ihS7CrCDFBol1Ce
jpRgWlu12NMmQqQoJ2MhUWe8e+VE3cx8i8V6VbX9Q1bglzd7qBuFb7rC8D5yqItCck9n66dnjHvi
udEoWUt6wEaIkeboPrE7AWHnyJoheDIyNKeOPTDSf0vYOsl0xNmxLgrfbfu7gup5U1CqRSZW4BFX
SVvP0LzM+4yQXXdI3q3Edw3io2kxr3swNNUE/9wst+qNDiMhRZfQzRyAvLTxWqCIRaMneat+MFYR
dXco2WQI04V60TrBNioRKRdSQO09Cl6n4Q405VoZuouJ6sJSgp1piCyVQwivEzndCF+ZonVDqB+I
5tEPCkSNTZim12OAFHfle4BPaY8xaFStcuUJrUkV2jgRxhDlY7/TGhUxaqF16zGTyp2sZ+M2Sttt
HXuIbDSMcrhRSILJ8WmDXPDXQxxBPtVgDIDNIfmHK9+qUMwa0qfsb0eATxIqSIgfA4mBReYQCx7C
mAhdowYqsNzooyzvk7BiziajO9qUjXmDPCibQQm00iREteqoFE4PqPyAlyfeG/prFHtMWpenQvMx
wwy6z8M0OSzPaGSqft7r5B+cERFZIjRJDJLk7bSkFOBXCgCPJuHyOViJtw9a+b30aeLIchc6N6FN
ShTRibfg2pkuMgUotua6PuZnQNzhBi8qU0bvWb5MW/k5Kpx6XR2T43CUXhNKJ4c6hru7BpUPDLC2
4+fxjnO/vMIKPHxUG8npmCFcAVJ6XuVncmnFZwxjRES+1lek7xxboFCn/C09MGWHR0lF4Il9pD+Z
h/ou2KprZDKGwXX+2ijwS9O9s1MiqUgMkWwRPQpln9o2TuINVU9AhH5MgOGe6SzOLCpeprGTzmBL
AJCrq+qZzITRuELoxZ8ZTBBtUsW1N/PG/Gnuyvewew6mNQESMC9V4h3O3UcJVeKhvyKYHASWgB4n
ZtaDbmCdnBBaP+T3TOT9G3roD4ReESgWbgwQkwxiJOqdlY/kZYo2mW2+TS/RtDI2ZHfmMjPt1cjY
xJCHc+rQbOFbQODqDvKwJ7uBgIBBRCISnRBQVdoG5FkfO77sjj3hVy78WLl3CJWS1B3p6CNnW3Ow
PFs8Vh3qGEcTV/jkayD+JHQMK4R+zM8Fp9dvAPQP/LxzybXpkDq9E5puIKwMEJ0IFnC/Z/ZAGhHb
ENL8Y9JsCvRbK/Nk8s0VJqFQYasnudgohHX0dk4+GFZwomgpwlzT+g133Bzx3ubQ97yVZqITI9yk
f2Ibx5xf2ILEVaVsyTUxdTxHrtzbUbBK4WQLKxQSoROec7YWs8t3VDZKdajeYMSze0rq5A7+0jnC
65rYBCSlrEL07LYn0dJ6Fk5cwqyTpu31Z6Eg0IXDIhV2bGLDx655Z5zUnySqiLHDkqzBcw7xg9jw
iTmjeW+cMtyn0YmUG/2n5gjn6cG7Zv1UP+PYL7Pb5n6o1ny2/8LU9ykjQKX7yZosg1PzrrjhST+m
r5DkRYUgE0iigx2SSn7itMGBlW/NOfLbzi+FW90FLLUA2D5zBqBpZLEWId624dJbczSiXV5KoizW
2im+aHO9eS1jiYqQNTjeunpEHeT3W4RlzZ7vK7ZHYH2ck0yhBKIsVoa4uqfQXJYo8zflRUJ75O/4
mfzXXXeTS095biN0Nc0rXyNx1KHJxkY0WEieYjJ1yIZwjIO3N1mBkpWRs6dc/g/4xeygbC16D238
4E+bFDp+vEnag/CmZg66UQntjq1ZG/Qh5cm6hhIMJjQdjkCYUcgRzuFy5AKxgrO6qQ4tKIY9LbZj
RPYdyuyfI+FQT6J1lVx52Za1re7ZBL6L2S5/gyXgsZpbBcxNkHU+cVyNc7WRXCWbCCZhK3PNaN8i
R91mNSvzYJsNIIXX8VOyaYgNOc4LMGqMDyF67GsCfVJb6NcAi2sgyejvkYwREGJyiNi+7vRXiMS6
bI2fnKOGJSp1ASchI46Fiz0Q8XxmRQ6JP77vNszyrHuK8O1jzgxn2Ji2sqtt6Ym0m41+STYUc54B
WE4MHztCa1zlklFXcIyrAwik6a4n8vSmFFflTXJmPfPcuHB1Q1s9xlzGiPpbgw00fgJV8bfpSeX/
7Z5Ap73wG86sdM1sG+wRp03ohfjVBIxPjrXLYWZf+xL5VEibXAKhxZN32yD/JSeFdA5CiFmWN7f1
tfBcHjQEgqvmyTxb+eol2NUHJEMO04QzabgWUAmu2t0d2jxzM3HR31mu9SY76QNDaHODTl+6GsiA
8E/VD2hBI3kYR8De5PHAPWK6dSne2rV25Aqr3iun8EJcz1aV975ClqnjjTR/cW5skxjJ6K4Qb/Sz
ejTu8gdMLEwwQ8LrfCJHIfZsMZAmLiyJQ7WTngwCSa9Z0p0YYSiFsEYM3xpr1aDApH3GyWqsDaJX
VTtN14W3Z7una/WpPOApL9A0PkmKoxCXd22etMauAOUIm87bBsJ2kFz2kxdAnVzl8Vkk/wesCeFT
BpRR2yPB8khZpc+ZLFyxqpR+1uUbswoLcGJzpZ4ReK0UkwQQ8yxvrDust7QQ0ZT6+DNnvoINB5lc
xB1aD4T2w1W4DZkRkKRxQh0oqieoAwQcmR+gIZUdh53/OP1IT8tlTnX8ffpCdaVH7/2Swoomh8kZ
b9INbZuzH+4V6S0Q7Mg8+/2RXEAmXuSu0QpDDN4cTGz5iX7k4t+Oez8+eP19i8nbFz5WXbkxDSeP
brj+wA5nCXYf78GyOYAKHucgeH7vMXmmAqE8SdcUQDog39fJbnLLMxpPRKPp2X9hXOJioCivVue2
x+46vw3rlfYDTw/OjUckdib2fCzQbAByqBjKuD76LAUReElOchmKCyYPgPOxtiGYQMldBhWJq91z
9AKcP76WmZeehyfPu0MkGTMB3SkcsRGUtmqNNrIlu8pHi0iTUnKKt/KSv+TelfpQhLfRjVnAOt1q
2+h5nniCHHkd8pVKyytcV9Iq3kfXk7KdGCgepW3hqhsSqmDPUxDZihtEPziliJpaB9WmlN323dTW
DcnkGmYO2Kqr9tm8E6eTd5dt0YE8t+8ohwtmAfcYFuiPKbhmIOScRCe9GKLt3eRn1fZvi6uUQNJX
Gvnlh+K2GLAc/2Pcp6+yck7BnLKoAylx7HBRcUivcNuQIXa27PGmEzcEtDb70BlfVKza5KeuFLic
/K/Uxk7xobqj7cEoomzNB50yJb6kawpKr4orvvNA0ja9vyNDCweLOmy8aBWVRGfa3r1M9fKg3ZIL
pQVukJzTd2ViFuvA4DbgXJ8n6xBLLmbrzFWMEzLZ7qbTdx7D4ii+YBJmqfDWTSKLExFPztOEMR2a
C2E5Tl67OadeyMK2Jy2g7FGctph5mAKVWKZC0TGKnkHXo6wmySv1iN8/eYK/45HI91FXPypQrTf8
ppExCobszn9nDpNdV0wSzoinPN9OmCVgZHKqCkOaXTxHLXPclfqO4JlOt4bHhkP/0mOPCVfBfXfV
/TR+9C8eKD7ch2/lO6tGq17nle191PrM8F71rJkh7660RyJCGbNm1vjG2E/HkaDFdJMyu1xjyOlP
MdOMCqILUWACnI51cZh56afQgcEO+U79Ke6YIoabiiyeg3ostxT8uLyUjn9KnrNdtAkGu35rabpS
1rwvUbLYSb9ipLg2N+XJNA/iZnjv3s0TRyX5FOk9adXH7Id17183Rwg46pu1Cx+qK4z21M/Lh2F0
x+xDmm5G8OQEsaFDjHa0RMPKHX4Y5qagTQF0HgIDhNRUqNdDSNhvZ/qyrQ6jeJhkle08lJq/x/5t
B5ohHno/kQ7D8oIkNscubdAy1FCngEWRqDW/utws71vuLX9m9D4X8pikwSBvpYM1hBKWu/nduTHR
KSYN1G+2fRoF55pAWl8blPUMRQkDrjMNGUZrU6xkx0BEyqLKHzZpgX42gsiEPMI2tOjaDwZO7LQm
mKaQwjV4jnNoBQddI++1QRu+Rl4uuoC8tO1kEGHvZaW6xiGFK6qLU+pHsF9A0bmhjI7dF4zG9UbR
qQ0TI2MlUoyyNOqcHuFOTdQ8AzMnIqut+zspBRycomQvZSrsosWEu6GxRWh6NLASru5qQAHr3AMW
GqgMXALmhlHBvlSRoVsl8lq2DBJpEzySg+ylrhIOwQMhIFqpqgQt4bwL/QZgruKROKqhGSkzhsK8
zJvbktkRVoK1BUZiVQ0ALpJBZbk2x5G3jOtFPFFIMftDMJOfPaxPnSh5x6BWnon+6FYT14eojcGw
jFQyVSG6LXJQgoUB14rraFAeOkVcS9McN1cyQ+5z75yEJCsqcb1vsLx0OdwxPeL6V08ayT44RlBa
wAvZxf6B9fVNU4jgvuAWkARA0N4YpqxERiYVaYMcrLcuQWoQbQTlMujMfW34V14xPOlxhnS7J/At
bfQbj5T5toLraknvapGwLOsAInQICjYEcTL+zgGaavKsmixWIE9a9mQWAgaIBtyON9xO/jmFOvOU
tk+1gC1/EJvnbAaISwCgI+++1D6ABZOQ6ycPXZAwrpb49vqKcI3MOEgwW1aC4FE5yfgO6QgCaFAd
xPvke6bTowABGgk/ip1SDD4mpEBSxWrI9EHm9V2w9ajlle10KQ3V3LaRUNulgGPG13s6DH7/OM4f
RrCBH0MMlC0vpQINJbiaLEcPGleFhWvTYif7MpC3YkF5OlSszRSrOQps/FeVfGinx74UHrssOKGR
djpLodrY5Y9Nw2Js+ds00j5EcxdLBRdr+EY19bTQGFjyJ1gndWDX1SjeN6L6lA3xFgGl3tozhkIs
GXVIdHjgqhysWtPnGxg/JK9+zLV+H6QsiIuMKaqSN5esFGDfqTh8jd56q4a1FHpvqs7UOOzag5Ez
YS5SOggqajr1GW/tU9XiW4hVGlhN2M8G8yvoC65fsGSQA1ooURkaTpgkG6nCJn4baDSVcuQ3qzjA
SSWR5BVALJJL42yNBtIAgB2dUTGfFp/jon+LBkYajG0A6agHpc1OCxH9yZCQLJQTOJ4vUPwgmipc
UhKR1XIA5nUNMMtpUoVkylFutib2upWVhfq+kxgADEKvB5WISFxSrEujphNtskTOuGzdurYaWwjv
vSB61cBXUH0yYsckgVnGx4OorWBclC18FB11C8FHmYEk6RKGdBC5RDrKSPovDkUikOck2ra4Nq3s
TKLPRSrHuUw2mhhlMC5Lza3V1zXHW39JsaKsQllnJYMpaCXXtC0IDon6nHayaPhbMh80n2j0QsLS
xqbl6JSzbaUypdUqtV51cfuIjoj5SEIvhmt4emWVD4rJEk3KomejsWhfRd54UskVi3zzviPLBSfi
GtA8di/YlHnOWnroAtlBeUGyUzzK1wV9QEGEeK1bWA4SQ7FjCyMDfti7yITDLyXWa5mwcs2D9DIA
0wg79pViKWTXDvB31bg8FZQZmsZ7DwBfK1A50ItEdo1SEutFFBGpR2MNBziaqb1Zyy/BwES2aJ5F
/eBLxYm+xrYwSIYymxo/II17grTEumSCnx3zUZnZcP7Rvs1NbZeW5Z1okRJeVJuuxzUMbqbfpVX1
s0j21ii++n7KcJohckOoBvuyTig2GclzLLh1TPeXfKMjIVmYieCaqD5LnPH5VR+t0dZAwoV1UNqQ
CJmdCfJV01IVqYR5rWr2t6GZMfGIwrNYQftOtHSrlLR9h7y1p9y68yt8AUmLNbyNi21dT7tG7/Ze
VImHHAm4HYnJ7dA1z10R4aVNJ6YnMopAnTlRmmGSEoTXoWudMVCu/S47IJ247gfLZ2+0WNMjlpJY
1E3BGNykDnRbBd+40lOZkJQY6CisehpnYP/BgRkk5KaXfOh5qqCshgacuE7/IhrDugaPj9uDoIMe
H7wBhgHbnLypuZqtdDOegTPKSZrkh4TchA1wevS7yV7DqfU6aeFBgpi+i0TpnJrMQZOmuPRDwiJa
b+4GhQqu1xvnluMU+SwXeNnaKGodEyKKDHig1+qrLKs6Q9vUCHHjUll7YbFVFGETFhT6cAngkZWy
nZIUh84M7wR+/0NI8TzO4yfQngEjccBskYFMyuAwZ1Yv7tROPMDbzVeyklJCjgDFxZUaukHBwh5A
EwtMsmBWodDmuwhmbTuFs6ctCl0v6+BToOfsIviyek+YhS9b62DC1arQ1yGhiAVwKLM01KF/xVZk
97hs7LyId5MobdOcNM2oaR1TkAhNbGM4d7lOQNmw7lFsrHvcKPEkw6fCpGbr3oR8n3WZhIjF9iLh
ZlSbdKcVarSuTCxvgN3dMjeyDXzOj77sKOMmMP7vO0HUHFPX7XKMWDrU7bGWA/g4JM5MKuBhs7mr
U5O6ZlPtvNbcJkZIDaLSzn3KkFtM7Q6i24m4IFyEnnFVQJ1eFz6DDU2rJAnvyrHmjKm1R3koCFmO
0+fYEy99RRaypms06qxHQ/Qp9OFy0RScwqFVp7vO159UGLlEVgtY4xD0qeAjV/CbAV8kvZtL8lPT
+ZivdGoC5lyz1uTkdhKIdy2mO8JiVWa6qqY60IGZAaj9vZlhd/JN6WebttVRBf1IHb9Yofsv3c5r
bv16lyfGmy6H4rrOyF1Nx48oR/yHLg7bFlsoV1WnHaivSQIztlANZALvRvJ3OauN8odREu0t6RwS
Qe2la9wj+jp2pTQubbmD453J0sUTW/+KlAgW/qgjcq/t7CQK7+I0al0aNNhxTFRBJa3suEMCQfRe
AsNuoKMx9tQ1/MY4wnJDgSEVR0OE6NFaZw9sid2MoC7CrLvuFFcwSU2Qg1bZIIRW93Xaq/vl3reH
Q5LDSc5ZuJbxW0hnyJGUUsM1RjbY183ynEmClxNiVfoSM5YdZwAXLMlJC2ZtniQ/iy001FrPfmi5
WLtWTJJYN5sAF62gFnRU+ALMmj4RDKtZPbkeOsFBVDXH87Jym5WZne/nO5WqkzaTruMy+fOmHYuz
kBI+AIdG39fRiJ1c1nJjLwdgsZebLEN/0jxbsAX3JLv8eRMiL1AnrdxFtQ6Nc75JZYT+WglcxNDE
27Q3qYoRY0iYey9vulaLr5IyVjdLt/v/Eorux+L9v/7z9WdK5Q0MVxX+aH4FKUlQjpB0/S0MWL+C
XHpfBIZzyNJ//aeb5FX4z4iiP//mT3mgKZJQJJk6SUfoH34RCJrGHxCPdFSAkiyJlmIgnvhTIKhI
oJcUE1GbLOrk183Apj/zimT1Dw26kzWr+YgZQvX2vxEIyhCl/iHQsHRFUxUEbJrCXVH6Jl/ze5Jw
zCJvt+QkNOsyxUVJPE90qIvyuhk6MoKTIKDZKMRXoSdSy5dnqtBcNS9u1AKsgNy2JwHHH0htcjgN
rcoIkJftMvEpzbdZvWugqNUa4OBKzMqNxfLo34g/2Ba//gRNlFVTNmFGiYjwdDKc/qnCKEt/srpp
aDYiu8qu29CNhZnqwoKFKGgZdA+F79YyfjJ1T/7NZ38XH35+uGVqhEqpKrvk24dXSgSSLtWaTVVy
qe3yDTDkiUUImh5ZQszm+deFziIuLin9KGFr/3Ks/UaE8tvPZ7dZi8JUV5VvAhuoOXExqmoD0rW+
UWikrqWeej4jAA0XXyB3fIeldy2GZBOZGnPTf/P5346f5fcr/HqVw1tWtFnk+qvyhjlbGycaG58c
FNa/VXfrV1TQEatITGrnPpBCxcIwwx9VZ5JHN47M6Cj2i06WMhlRkG/8m03y+2+kqDNOTJdwHf3z
GzVD4HlK0TQbISeWQoqGwMkktbz6Nz/8m7KJH67JnC4kOKq6rJjGt4+pfVOpuxIOy39TdibLbSPR
tv2XO0cEukQCgzsRe7GRZHW2Jwh3Qt8lgETz9XeBHlSV7GfHm7AoyiWSIJjIc87ea6N8AGbtVylb
Lw9wRkgF6HXRrRmVNPO5tnE5Y4Y0GMO9VCTE57KxTwD14l0+eiCbSNH7uVYT8hb9qH5zUrxTQ11f
GnJj03Ysm1PSXY7Qv9RQotG2Q3HV79rmuwwjMneM+JvrAJSaQBG4dK69kNnUnw/Ir4dd2LaNSsX1
Lddi1frvk4Zxlg6+gxwvxSpH1w5Pa00w0+bPz/K7o45gJAhQQAQIp5ff/+utmRRI4H8y3loEaWX2
eRuqIgI+d6zmL+fR747iv5/q3QeM2jtqIi7jO39KAtjboI769HudMiVzJAXnRL8qiafzn9+g818S
nrh+eD4yZuEsUmbv/YI8xZnnDwNfaFuiWIwN0jMCABldIgvmONCsdXAXp1N/ruvhqZNuupmaJWkK
2V9NKNeaAClnM6RoadDd7al3oDr3wL/ZBVJqaLogY3aCZEAmeU9+c2gkbwr58s4I7XM4jXpVquit
tbx5P2X3ymcEHmVoti2q1JN/Q28TuoPx2aWBt//LO18O6E959+H7//7P9Z07pitNi06mtH85bf02
8uyq44ub2x0bz5E+eMfuOI54V0asHzpT0WdnyyV18NTmTDtSd7ofSi3X4ygWy/ZjDkX0xjQCCxUx
HCi/GtbOBO0jSqj2NCeLrTUNKEWnIhfwjBHG14yimmZpDtrOSdjQTsb2G21Qg832QKb3xwnaEIPs
/mTY6euf37Jl/XrtEo7JtWtZrEA0Xi/P/zqf0yD3slnQIKgaWZDhNx9xrP0YATaD6nqe0yrDBkyD
bhBi3JcTh8MQb1PQXsyOdGVi1k5R9b3M+K+JMjcBSK9q6xPZr9YmcWDvBMLaer2oVk7nbSMnl09B
H+4D82tq+PFzMdLWHyTXSaPpcY6zmnW6mBYOPrverjgWQYvXxeB3+PofRr0MVOvnrj9ZGdvSkp66
77Cl70zrgBbHXZihEX2hWC4Jzs0t3v+HqB6efX3MxgBNEcjadeU+mqZ49kX+qFJB2hlQVBQEPcU1
SXgVLn3agSvlklk2y9pZVzatu95NXiAM+YuSuIMn4EfP4Pzveyj0ip5RvmyT/Wn4NtV2jUy2nDZW
ROwtQ7Qcxa/t38v15BXGXtf9k2syIR2M7g760jFrXfR/9TMdOvAtbs6MVOe3rslAIwU7tsQT0g3R
xgerkgENv2+xEt8qqe7JRPSqFlZ2Iz7blvdEa/ijLGIM2MF4KCwswaF0vJtu4ZcpDc08ApaW4pvY
XV3ErFdkiqjuLo+nv5xVvy5cPl8mB70q2TOelO+2dGMbCSzkfI964hzqgum9zowly/QpHJW/joiG
D/Oy/Mv6/9tnFVx1hQlnlAvBf1fmQHF2BHPGZdd8aR28C1WOHNO7jLPxrNzsNQu8j3/59rwzfrBU
+kJyJbACKwg8lLj/fUpokLo0gKftlIv2pUT9N43pozI6HIZfxII7COh+dMYifpvv//zkv35xyTyx
l+15gObY8d5dY6Ne6BRUHm9XVh9rhd17so2DO9NJqzv71uz20vhuDLL4y2G23mmOr2+aLYfPPtdx
HA71f990gRyxwDDe7dxeXgK+YRuHsKRVHqF4zsrkS0HNsBJLUxeE96Vl8bzBu/jF0y+p6K2/vZpf
r/ocBh/3ky2kJdkS/ffVZIkxW14dtLuRKJG1uSwb0P82uI2SG9oufDOH1roAWqN75FZ3WYjYPgdR
U8TDU+XZ5U7k5vrPn4z9u4+G/TCenEVybrnvToumqdw50bLd2cALVzksbeSC1lYn+gXIwhsI54UV
VoU0O+yI617+WsAAnCRZAm1ufcoWxtq+dXEL+saEW5p+ufQQhvG5rjszerJS+9xhVb6wFdG7cVjw
dMW5meO32EVfsjAf/nKYr9ua/14afRFIuVSETkCt9m4vErlYmMhpbHfSnYNdCYu8v1gyJB5U91yU
LfBMsMQbZmtucZOSTbWfW5cGlli++AXVWmt6X2xwSyROIevKMAjVdbf2gjbYzMh3Jf3OLcQpc51F
oXPoXf/JtCu5iUimBrU+sYQFp2CU3R6+1sBHCTeEy+qY5/uIY1QlcfGX3Ze7aOd/ecuBZeGDc1yW
s3fa+tBSQTH5QwvFDYtQHO9hUUCPMqb93Fgn3SEDEDEA/4FhTU+aMx34N3DqaxGz4dc9OmK25/T9
wtFbUwAilnQWUbSe0Can1cdibPqbdClmiRLZdvlXwx/Ih8j927y0IIUPy/7Hw+VUK2TfQmc06Gpn
5ens1o+GaFOHLbAPcg/mFvdMnrlE3IdwTGyzfRwq7/ufz+nrru9PR+Pd92zo8sGNqqndRT0WrClH
BWXPmLYqWQzA3X1EaSGX0WFB8Fg6XQV2a2PEEc867e7+/FrE71Z6NuBcpFmFLPl+6fMnja9A9C2g
Qql3g+tPILKy1z5k0NdY0ykRiGnpqYVkFOFwIUHsrhir7E7iWA5cEMC88FO4hGmImklTW05HGRQO
k0KD6dayx0mJIB3d7Kuw+SNJU33prF4fggi5cth4/pqD8cSffVI+8OEZgjqp4fQBLT8rN4WfvOVl
N62Y2t6hBg7Rp3sfi1qoGwiIE4hP4vYyZLOTYyJaYonyHTSBwvTxsAU9WmDz1XHDL5asnr0+5dpe
BxvZNa99hyK9iRNYqejAVPTdt9L8pxn3/1m5/Vre0CcysYSyB/bMXzDY5JDILExZTn03+xKF2A6M
2YzJ02VP/+dP8TeLJFRvuEgUyvxVc/mQ/7XxbPPMKxWRVrs6Kt/SmshXWe9ZOu/9IUYpxIynLLAx
uqX79Ocn/s2Wl/do+4FNGLcnzfeFcxMyEZShYHkuxabXKSMhf3QPWdd+sx2CrWY/XEu77268MgM3
FJkJESxU8rAmliQosmul/90VfbKb6xEUSUwsMdrz0EPN+eeX+psTHfDkQouAQk0X7t0x6qKkscPU
bHdlHAUM05GxpF+0md+PBgLtJHlrZfW3ZtZ10/Lum07Hzw5wNNGa895fUQlOaMck4dtl6f5iolpg
7V9LmaxnT54in5mo7bX11gicPV2GD3boH+y21GuIGFCuK/d+dEAYxnGntyoEVzMn01NiDfju/rYF
+rVe44MUXDpJ0JKu+X77lfSdpinOmjT4Vbdmns6AFNLcjWeilhRx+vbnT+O3Zywlkh9YtNvo9P33
jPWClGBIMsZ3TnkeOvvsujyrXXoXFmfm3py/K7DN+dr42wn7a0XuexZdUk5XPhDXd//7xGlrRZXl
1u0OIcbrMOHXlVSHIVPFVTyqO8qVlRVRf2YjYkVCw5F84XFgXEAdHsLf9eEYrxxTMyHJbufZq/9y
qbR+t2rA1LfpweFD+8WCPEy9mOM24xtluF9YVbBvMU3fZnV7pm78ESfsjrXrb/HhYRaYcLugQHVR
B0pFCDKr2JszcQj//HG5v/u8FiuexJWNAf39idxFOiTryVS7qY/SrQk1+mCUyFZbHMzIDOSl7dAQ
pElkbiNtQnzDVVbbNBH71C/up2JX2iJ5dMbxR5/GwyPazoc4bNsLLOXAcOZj48eXmZXm1ARNv/ZC
Ue7AbJqXkusCjOgzSZVklwZxQAg8lwnm1ggMzMnbxF6gX9vmXNZUCMlIh+fQdt0X0LYf5z4nVRTH
3IvdRN/nJsF8a8W7ASvYObe4rDlqrk8L4a1hD/DnA/ab4+UHnuexGEv20ta78zs2/GQSpdfsmAvC
R0/STY+0aTOUqJWrXjwlcf8AL/wtHf7axP7NXgvzoouNTlpgAt43sRP8OGhVkNV7Yy73qdm7+8QI
w50dOtnKrzzrMCBbIvZmuM1D+pvOMmcj2OD/v6ailhJgFJZpxC9Xhrqs56723QZQwXSnXBRWxOZC
5xlKoMyxBd20tC5TVZ5S127/crr+ppFO+AVMd5ciRtLLf/ctt+cwSqueJ+8ko9c+ine2X31N6yg6
FVFjbxIjIHxhng+pBs4UN/FfvsW/WWUCk5af61me5Yrg3cfPTqnsglg0WA/mAhPkwQlRPrfwUNPC
Xivzr++YUug3tSQ7bJR8MpA+EOB3u0of7VUfzVhzcl0EXytbMsOvEaqNNG22Sace81Lna2tsgidD
+CanYfjdkXF8lGPY7KIxDO5T40uZmvGmL6boZkgSQGODE933dndqLeb50I+MVUeK6hrxjPHsh+2q
npS4YZ+cneAFy5eWFlNrhvWjHeev7aSnFbqE9Es3BltIzPlDmxcDU4RKcAU0KXvLMXkuuxprT41k
nGGo85q5yHS9GBaOPaKvpyY6Q0nmD7lW+AXL6i7VK8s2zQ90c4wnF3h/KAfxstCMDrS/wnOY5Ciy
QKHfC1OrB6hp+U0/OA8MNgg8e3Mq3FrJqL1X33npZyv9oenrK4Rvqk+eJBXEQzUI4zwoYKc1k35M
DHEYfEhlMGHjmSD2J/fzPBE1UVoJxhUn+Bi2ablzJJKPznbduzLIX9jJ4JhPo/ky2uZR1D3z4C74
TBGUnWtrTE8+9P8brpAlgtj0CaVND+Rrxr1gddOnmH1bMXVE5oGkZO3AytjNi7LczIcVucnVI/De
bzb6gm9mZgGcyz91BeTk0naT80Q4xLkfu+/1hD8u7oecjNyCOBGG4/gwXKJ/k6qkAuvyWeGuUdNN
ahWjt0n0uIL2iHmhqtnV9/lrZ6T9zlp+uj4kY3A+c+gWa8eUyYUre3LpKih0E22S60Pgp8Vt59u7
vEyGU7rcVKarf967PhZmaHO0CncJ5rA0c8SJ1qN3ut7752YoIr2pB3pyvqiL7QST8EbbFTSKYUrO
kTvS6yQUBUBsRjzmiOzkJjA6slOk+jx6FdXLHCJCj4YesBT35qLIN3mOYhFm2HxnVGq+Iy3Rhvh+
d32Eyd90l+QE6vpztq+UdwLgJO7/uUFptUrYq1xk0caEr2fjrqT9vicJEJitXbvPIxkXYDaK3dD1
8003hC5gDEqq20A3LxOfAAhGGSFmF+Gj61dbCwvnqxFXhIbG1DIG22Szro0PXW0ZH8aqeSDfqTtX
aWncW5il5iDBFkQiG9o5ET5FcQb5rW1RaC0/Fmzxz4uVtm/Hg9JGYQAnzwhjQEUJaR/HGnrWeyRK
0kyPNnzXhyYPBEzSMT/ouglXFrrDbWp66YMLWv+BBtOSBpXMED482u+ejo8EnehjONcpWmIZvORT
mu+I2JabjjiYFy8FtFCi9GFv5e9IAJpfJhfVWRrp+Qxuf36xM8CqaEcfClOpl4Kkcx50SeA9jD0R
WmR+7nCmN88RKRCPHi4GJS1sZuTyrVG0lfTInXTjVT0jOkriO69NnLvrPbauA7UGfqo22VpDxx4p
nRx1ks0st7LJPsOsErfS77zbIkbGMeM4dLuwumik2ivGa2pHGte64L08Lz3KGzvz5U0sIr1NS8d6
NIslYFjf91WN7mzmbQc6DLA2EFBkjr7cORlPrAnLXY/WUJ9JEp6PY91uW/toqSGD19GHD53W/edo
dD/qnrStuSzvvMF2LuQqhzeVDRLZUEV3bsG9uF4df4+9Av+RGwl6EGazrSJRbHTbckDLrnici/4B
Urb3qUh9snZ1PZKgbrQfxfgihCxeHOACTm3QOAbChpus8T/18W1jT95n5r/EI6m527dGlH0EMAxP
gseBHBCuW6N01CPLquNX7bNHlu3KVva079Hl1WpOX8op+cxCkn8mzJl/nj2mdqXufbTnL3G6daKk
eBn7oX9w/OQcTy+121hPviLW1i/GZ5zc4bNI5uxC0Mi360+5myTnsoXpTOCEjR/b4NOg9/rARQa7
mxc+BsvNRGYwfaHZPeaMQNd1iiAQ7Vq3nmku7Wvbmp6DEFVmktQO87Zqes5dkW1yaX4dEbOtmipt
H/sxts6Bm3xQrW4fu+XGIm2Z3B8fsXME8KTSJLUq9Ha3Q2kzo1p+TPsufUzKGuWc+TkolIZINMr9
4AUfR6fEKzp4fBdt3D2GK/dWlCVf2x980MNeG+io+sF370NPUo+LtcpbgYUTpwuiZn/nNx1jikE1
GxY87yQMEj9El5CJmETTXeQ30931no7ZyFTkc4gZl/40Oszzxja7H4s6viOEJiBKelvoxUDkRPbR
1I51rIkeuJGNnNee4dm3nsW1l2wI+FFTIY8O/bWsji9ykhXi1Kw+wnPDWtCmwW6YlkQZUW4Z0bYP
qNAyHO2uPDY2XqXCczlL5RzfXS92lctv4xTyCk3X+XK9EcwNrCww8WCo6OQGzQZdk31ww5B81O6I
hLzYpM2PytDfPJimMqfPtmRhB7o99HlMoIhvBetKkjDodtHRMjGyixJeTFlB34WprSgjboQL+0qj
vHTq70mWfciyEFRkThrHnPwwJrVT9Qj/fHA3cPV5Fez7NBjlSvr72Ya0qMnKISr5tWvSm9BW31N9
crmOU8Csxs79pBPvg2kQUkL764HtPGmYSFJkhp9i0oKkbPaQRuGe/L57tafufia6ZBFI5xJaRtwz
WQpdlCQSgXb26oO4Rvr1DTfGzm2T3WjDIQxY1oy3UoPOsf3vc4eMviSzxIjQ6/cSL67C+IQxAHJU
x4TJjiqyrvtZgYdtbimG0lurml/6ybtvPD3jmawPmZoPzpQ/6PLG7SmZ8no4jKlb3qRYBwlR27WJ
sZnQwWYRDKKckaOcflBxPtQO89VJKjyJtUsHspgcDhtbVsHbqkv2ypj7daeHk1c/Z1mDRz4VH1KX
YGz4AegQNTpDR9CvDQtEi4n/zbdA8CRERKKr7R7KIPzgTXOzNsaJ4JSUnQmAxqXJSFoV3bimQvOf
9li956Ejg7oAJ0xis+MRLVUad8k4fklmbysq2BSmmnhDjvW5rM0LrRK98n0QD/ZaztSeQTt/j4cE
9qe2D53m/OKapDE4IINWSvnbyWjOdmamaxQh2K9q595UBkZbkacrjSU/t4EKYWdqEf5owamaFTnZ
Blnabpq4uQyItbfmaKktoyqNV1hnBIPYF2FQR5SqTrattoPj5LEkuPKH0el6XfnOm1E62AxFhbFz
RqWq5wezhU/UW4KsAKhfro1ulZSjCFZil9zQ+DdXUYwuXaPo3UwAkWpvPpMI0d+OcZysZidC21yd
bDwH3TxjiysFcJjyDcN1FZXwRvvih5+mb05LvMswl1ib2FngUFPbrOAzdnX74mnnc2PVCAwUfLEP
7l1iMIyOAs1aN4xrjP0KJb/BAUZrCq/EWNXYNQN/W2UQpwCk5GdNVMFse19QcUSYokQGJYbsiKbX
XHYhBlgptuVm6k5O6hL5YpLVYRnGDkX2naq1g3gVuYPVDMe+4rpUa3ko7ETt4EVifgEt0zb9t5IL
YFpPyUM3qTtY29g+kpgUuqYej1g0RqAX3GuRy6oo6A8AnM+0c9zdMEf1sR6d6phIylz6jMKq62Pu
uwZSkPgYlISUNSZWp4BojXVl0jP205J8s0gd/T5SqAzaCEs35BwylHiwT53mWHcRWWmDv2N20xyR
4NJRrM1mbQZZc7Spb8hzGWp712N8l8sTNu5UH6UnWT2tUfAt9W+qUdEYr1x/dX3tcTEuvsWUUIkq
OabRiL+f2v2mTNp+rRUyfo6zuc7NrD2KJnWR9y2yD0XyoU78S5Vlexjcxga571cdAfKQEY75QvcV
ThwOQpYyXAhKMiIMoCJHvB3TvppgxzNsL0YbZ4G/ANK4ZpJNkpq3viJ9xvFaY+0H/X6qkY0MRGSs
HGm3x+sNc0EgIXawV4bYjG2RHFQnXCRqxDOsciJuVw1qb0J6jFdlhMO2XX66PkQJfkpKcrBmVRyT
qoF2VsTl0R/nz75gs+T0CMtoRNWb3vOamyqcuwqqHEcZ7lG1tuq5PPLyysMc8p3HF3MgvAH9jpkT
S6vyY7bcs4Z4N4u425Mm9dHXYQU3LA5vrzfVjJHOLa2XEsIRywkG0uvjaR6wVF7vDiLd0KaT+6ac
QGFnpNBc7wXxDO4V1iLI0m3rWsMeRT8QjQbMolbNa1y34/bnj0Yc5EdOKbg4jphRUlDlkTuZGyQ+
Xm8mA6PBWL0Sel78fNjvAJ4R00A61lzn5bZznZZaI0QA2PfGrUIcbVGY4oRKwfb1Omcd1xcnC8bb
mIzlBnh+qchLLk2MUD7XNUty+uSdY+wtPvGbukiyvUUFt7EHF2ZhbqwT3/TPOR2rcz5iO0wDs942
Rm3zJc8QbLRSbSPiu3wrPNLkU5s8g+uk8IV6jbkVoaC4dnyQt7BVh8z3b1xmD0ZDrZpn5rehJ37X
6lhYJzP4jndpO/rxuMlA9Q1DB8IjsGIQ/QvtmdxJiCjXu2SoV+3xSmH3ro8GV1bwNYbi+ugVcy8a
DNhOSKvCwP42myY5Rcsf+pkccP13ptf7DoKT5eHrzfXPX++Zg0NUT5Bhu11++/N5ft5e/9fKgDBS
9BC7fj54/Vf19eVe7/78WUlvbQ9wpf95beP1xV9//fOViCl/vVL4r3/3n38Yh7G3GUf3tYJpw557
gWFnhti3xGEiiUOAXi7i8Ou9fLn3z4/Xe9fH3v07pBz5tidq7vr49WaIFKz4f/5fGbVii0/g7vrQ
nOTzRhXV17YrKZX9EFd4IN319cd/buaUQrqaGz7t613W9P7WDUax9nPnFgcEfCaMFatgaKB/VM0J
rb17RkPpYcsQ7Tbr0mI3Fla4rkcJUWeZBY7p5K4Qx72NqdWtxsgCiVZ437gQ1TckMsW7TMUHpyjn
NcnGzn03We02h7l7hka/SmqG3EVBc0a1gbVz6w5eMAIrOxt+5OZo7ohsZXwKCobITKNn2puYX31K
l7uYVgd19mMhP7Fjw7jNQr64lOSqLeCcmi5rj5flP9qxuyhhPyBYQfY5Jvk6jEMchpi0DG82tgBK
PwfyXljmthqbr+GIv50w0n5DLC7Vf9g951htjX7hCWgv2RVVcojV7O3MQDyWHeKicm72lFb38wSY
JdBLJCoholD7IdZ0p1xhcPUJxVwFqP0cL9S4EkcYIQyBkypYK13iv5UFVMa8+Zo8Drp5IIGMKBmH
PPQgAkQ2wkyo3jpXkAQByYDr5w9SYghf6Cg8fBCGunVv07lZ8kaZIoCiWzLbaBbRY6EjhvfX6ihK
iYW2KiIOCqf+NPaQxcoPYdYMOxX5/ppmZHAvdfUV2He8yfzmex31T0bXTJveHOpVUo7HCDBWkW6N
QhFd5i+yxN5d2ypWGwJ6drIqg2Ok0CYk7I0sIkb30J68MrT2sX6OkW/BbWE7UyfhyUCfcrSmw6Qr
1Ehw9cgxqjf4lUBX9FWyNpuCjM0ksbg8X9L6e+VG44boxXRriYW/ICoM54mFNcvUchdEqr0pYAAs
3NqVBYPIblVGW8vKLga+mn0bzj/QOGYX6dbwxpV/LCB3oSPTw4OD8Cwp6lcjr9ujJIKYWQckSMtt
iLHH7CW0ax6mLNnTenoxeAlH/JfoOkPNGDDEKzy7ubutZBruW7v+QnWr18xwql0kbX2HQdHs2fKV
UKJ3dd9Fq3KUCicpXBBFQtXOKiQFITkghAxlxUbRHeAXyRMFzbRLGBPdpMxlj6F+QMcUsDNhb4DU
4Ogp71nbPtYxyCYGYUHCXKc9+KEZQf0qwbt2KLyyPpXJErlY1OyDM1q2IfrumU4iqqj4k1zC0vLZ
SdZOqtSpoz/U+iizSEoD+UfS6MYf/I+jhVHR/5pVvbprwl0aqnQ1C/vSR3QY2tFI9plZXUwL9YcW
xIBC7x9X6aSLrSfaYIf2FYda5n6GHkh8pksoX5yw3+8Z4FJWgDpNXp0RcWlS9gK/NYVTXLFJVeQQ
rohG2BpG3tL9SGrSM4aBNlY5kSbY32POUpuYP0JgUHro8Ry6eNM5a3J/M8Eh6InduOQ2Y2Eyydja
e8RKkRUo9rn5ZdGA1YZiM8LRoa6jo5/PbyWjZKNKPhlV/dYPo3vbWxik2Ml7QEeQaxVzvY0EwbHo
DsFdjJ29Maz4W5yE27EUzYYt92LxDeQ5HmKYUQ5MR/J89I1QzKTp+53QOfnrGsE2l0433LpqnEDr
VfMu7UB/hPbwPUmq6YEVECGM7mG4NGN/m2RpA4VLZys1F97BoJqzUHwfC2r3iHjeo6XZgDmm/eIa
MCMLfC2HyuoxsM1GABsuPJKfNayjII0fMZN/D8W5qi9tyhzH0CTesY9I7wk2DM5x5awKUoUBN0I6
u36LBoekq2a07mSkKOICXTCjlDvPmZBlslE+N8vNgtRyac2VnbztJKEHBmGdbVBn5583Nmtj5wRv
YROzwWIIsTEhHiXUm/RSd7KJT1WJTEUk6Qqr8UYyAqQ52GDBG7L+2CKcP1JQjmvbZ35RRCEoJqdM
aK6zUi27SXsnVHQIFJ0VOynQIxhLvmo0ENYj995UGluVNIcu7MmfLr+4FhC32qkTxuSxvX5pdelt
IUwwFgaf18d+TEIEfrzKZrU2ppTGUDDsXbP/MpVzfJCh5m8BdgqDdsN1xd7w6Mavk3pT98SM+22Q
AETq8mPiZFC742TrJVH7bSj0N9sE1ZWx2SlNaAtqLIH7etOPynYIK3B2UzZ59EIBuymjPqFyxjMs
0nsLLk1K2XJDQrpxY/cO6ho1f0zsyN2mSfk6d+k5DhlqREAuAMwKg9MNo0fRV/uIrtcW5ZWantqQ
VRZDqtgwbv5Es3GhqAVod6AtGCNpeLMXqGOZ7QJl78rOZo3q+WYG/E2H5fGu4fBN8R3b1GFb9xCR
cEOlK9ihctumz7S8MR8F27507oIZEE8qJI5dO8lXsh4u0BtadgyBvxmKpcYiC/c2gKcijX68j4EQ
Q+Wq7M6/y9gBRrmhHpRTf0syUuMCV2fnMWs/Zk0K3ZTmy7bq9VbQNduwT8Y4iU98oyZoduRLn2OX
KqQCWDFUQ4YvOWVkwKK9BtE4bwelb3U82puJTv1KoH6+awMuLo7+YM0R+rkU7mi9WGJ0jRFx+oSl
o/gA91DiPgd/I0uAMRUtr23lImDzuy1MuX7GXpp9H6yIyHag9JA6MgY8ufM1zwN75w6KNZZe195S
hJJ3cgAt1qoDfZnpIHqVHVslgS7X4cEoZgjh/vjVEIFzbLo0OI1BEG1zNJWosWyGbSNWRonu70Ir
ACJt3qysPkzvG5caNsQfbwXV6N/gHk7vH4g0n4F+C3sfiZTEodkClCa80d7j3FL3TvhBK6d4rPMI
TE5k36NRKB/Rxi/u+65bW/0n1Yf1k0jT/jzGySe+bs1T58OMRmcCazB8s3VafEx63RzN2hhX5vIj
yjjMqp6d3TpAPA5xTo+hkdF2GAfrzUhyOFGYooNxrcni/VhMgLARAdIlkdSqUzXeYaxV2Bs6agJa
SSIk5dK2m2EtsXneORzmG5G6xSEv2UJO/KFdYOTbqYk/i1Ef8tTXD7UXRxdmpmB46+Ipyfs9LSgL
OVr+1gmyAZ1eRVuYLW9Zd5ci4j81w1caEi1kaGxaXY60Mi6DW5ic7kr0jr1JE6K7rbbn22Vi3zB6
fUwZZg0oYHYFoh5mW2w7p4ZcmUAPDEmIPSujMNk7tcfSzjZFLPxN0/6W+P1GTOCtzDxa4NUhBW7Y
fbad6uLZRXUR1sJJKrrxIPDkk44JCxezUjbNW6OOvXudih2gTu/A0Havu+GDcEUHi1CZXEEsva2r
6QoguElCIQ9o9+KdYy60u4Y97FB+VHY8skNKmO1Zwb6o7a+yM51DQAr06NBGcEZn4w292plTr2/x
Evc3ThtTxPvuqRijH1jraIhKOWwyUoA3eTnscrPyDl2clFu4vNAFehAfMnK54IZTTj9hdPewtqQm
SoU5SnoH0AGChyUekkRAASeX8qaoU3drl3REDEZgCE2mjZe4zsoc2n4/qzw8IOU5zDFMm9wnTc9h
pRiUt3VoVa0xB9cHlQkYs+H0EjcWka84Fm4KknPW8VgE29JX+Wpsk/rRygHqerSUK9Qtu9oDbcSg
Cu4desc7wMCg5ZoWRieDN8tsD6xI5InAKqbxoeMPPqlGJrLqVgQ/LDfUBw0rTbQOtvOJTNZoSOu1
TZW9qt2E3YLPZdQsiPO23f5sZca0LfoGohrl8nGmYEXuSojqKJLP5IMXB9cPPkdDqM9KbKw4je+j
EbNI3vvskzwTJHgC4cSpqe6oaNXeRKztjE15GqZbhNMUfmmbIcgVauckIEHDHMW5Nx7CTOH+bOW0
BQGcrYfsPk0beVFw4BCfjM9mi71fGa/WyFRGqod0asKt4YzfJvaKp7Ki8KS5dvLTcN4QxFKBWXDC
vSKxvBJEESUh8d8D0N/Se7XSb/VUhJtAjNPJ9bV/UGTm2kiYuahn8TkuccBYbvlclGN7DrvM+qCH
pzqzMUAgSzjHqZ9dwD4R72irXYbg5KGAGgtHgaAMnV+ETy0X+aim/WKBPhVt9xCyg3mbSLS/GMlE
B1sgXvUcVKO+wflb017QIlT/x96Z7citpN31XXzPBsngCNi+yDmZNasGSTdESSoxOEdwDj69V+b5
7b9twPALGGgQpVIfTUkGI/a399qbsF5JE10vvZcNhy5cww3bRqiZ9jNjr7va2Kesa8tTt66vSg7F
HSMK8wK3eWutFmeNsWD85AP469fo+XZBtjsVpfulWsHwjpoZTKhhvmXvThgoM68rmKZ73gfTC9CH
RLry54xMjGo9MaGRuNJCK+7v1xFKJCU03Q43EP+soqGBuHSo/xlnpGE6PhjTiW1b4X2OIOyc2TEo
VLm0e3JXQP2HGO/i3mvgyoQBDOxR1sWdkP1+KKP1Qsdkt89dW2xoyWaVtibGOT7jZu3Lo2PS+bnE
NzIzpNTFEoEQKZckzjBv52r+ouZUMzNavb1WzZL4HFjbHFT8JDWx2jpzdqN0s4MDdGh2LmWVqW+N
n/OvtBWElu5MRf5DNPLQ+SrduLnP/j2lb2Ow0uwOPMlTKUV+kgwYUEDNNhDqO8N3VhGvyQ9LUdS7
IB/Mo2gNSEkTFAe3Ssd9M8JCloZhkOP/wotqnX16v4+Lkyf4DbrL7WJ1c7xVC/8wCmDxc03NbIDx
5nXiiU+Kia7AcrSnxOTRjybNvizCm0+VoMubU9MZMxVlHamY2TI2ik5kAI9mFiPkNsoeYh1k53rI
lm1X6+wYriOQezUDxwlQ7oy59rHL64wfBpzvH4aCSoxhZneo8+j72q/31dhiexdzd1moz2Uo0nwn
GDtwSwAupLHol/EgWxlTzcnAmfhYOFR+FEH97K4jFQZTvjymaXsxxnF3phb+gQbP8NjMpb2bAppy
HS0/TG85LJJVvxcWBr40KtgKFXO4USgSj372Gbt/dTiJj7id8fUF1Y+WJnQs3kvxA10dMgq32OwF
Zw7WAas3gb9ZCo1lQHQHSXVH7RTdfcuWwq/zIzyVYBOxjp6JwKAOHMthyk9k7F8bKdUujV2xnUMY
Df4QBYe8HMZzAYlhM9Dx+zBe7Dr8ikYX86ZO/Z3rm1cvqL3zOIybyO4xK7iYkOFs8YkOA+eOCJ/A
iOENq83gQ0oJYDxm65/Aw4XbMhzn9Ahaz6UNDFge6E01YXwnDEIZqzrQH9cRWAixrHMqKocSUw4m
PHQtCr3RK2AadiNdtbnzqdN9T4/NlqTHyRtUfKyUu2zSuD0pD4ZU3VJ7ofCZHqt0PU2NUjuQfs2m
VDsIEEw/1THwWu8v0BfyI5sSpd9Pc/FkOQ6gHW2dWrvalxXClbug/0Dbv+9q68dSL78zFy2kHiH6
NasBp7x6zrm1zOM6hfG9ssruzmkHKPw4MxhoMkTVDnhk4eZ73vfXR7fZlkvdHcTyvQD9TH16ogfQ
maGnAVVrzasespIXF+Bs2E7lZqabtVlOgyAhH6QulkskGfYS+OtoQB5aprl1W0B1LuR3PVootWj8
HFLx8yiQx7iAHqpuNYmyyyPM8PCS+QcHvhln0B4Gf4P45foxHWtx7m6GthHHtIM6MvGOSlp/+IMe
bh8joSnqFHLezwzZqrL9ZExG7UYGeGexiNawC9pnoDk2eWBfanpvN4sY0xeNuGQW5rUj6YWLNUEj
XZrhRZcSykCZYYegY/3b0HyGrlcl2GCnzQBsbael8k/j9VxvIaxNVDycDPFeSFukFnykcDK3BTK6
ZudIg4WkARt5UTVHcGzLTqu1xOywhAdWwwsfFriZmopubB7iETxLQvyu2jBVndnLYhLvyM4Byaas
XMpe3Hm4cs71XD/F4dDeNU2B8tN33UMYsucMhuWORXjdLGkZP1Y5OkiOtpYX2t8s/fDKDqrjZoUC
G8r+LCKoqh5ZfoafID6HDoibXWOnWDYRhJ6dVevuYQzXV4dJ2VWRChPHvcJqx9ZwpuYfblaG438A
QJuyylddrjBNCMx7JigJ3cyf4+w626JorW0vkPeotEljuXc127esBQlbDRVTjuZPz6H9uKgm3Vrt
V1P28g6LXQQVpfgz+1epy82qU0Hk3qc7ADqhQ/9clP5y3eYxLW66LUK2cZmTgaQTdyN3Nb19wdlp
pL9dYuYvdQtkKBuUden9go0s0cLtmjUe62z9xZyXQ1bN9iVdC97bE2JRZBUIC2q5F8NPNIxtwUbk
I5zPZuho4XBAcjt+wacTaaaistZ7AvxJvIrPLizsQ27LMllUMGDkd/YuuLmzbgroUB1LCfvI5yb9
64Rd+2x7vsENARCyUdADA0hdvM8B1nmsGzGnDRUTG8lA2GGSjM9lNf8Yqi6/ZIN5Vk24zTqt7uha
AK4btEwIV87DUY8Na/Yh9LbsB/IKMciU3u/UQaLxyoFPefZPbThPm8CHMQWeUCR+ZP2qCBLbZFoP
SI68DyYTXRbBX89bIkBcjQZUnnrdLmPk+Ehp+kmEWLpQaLOdp1NxDBm2lPLKK4oAlBqnPUdWUB0L
ZL/D5P2wjRVd9DLEBFjn/Bx6Dy0ii7BYcSzrOXN8mBLgueif7HmQq+5DhOmcEOxrj2oFJdUyflq8
gIG+0AoXiWLd94b4crtUs/9Hoa2h/eX6gHiRn6ktfEoj5d3JTvxiT2n/rjrv2U9t+SCNjkCG5/ch
6DjerxPooDKaDk1a8zyPHh9wn1acNYMTekv+UcTtwzqPC0X0/n2hruOxIXsdsLOyYaqKxG3qsy77
KslsmpCbxYf7Gi5HV7NoraVmvAfUupSAtyp8Hr8HtmtjF32kVcfmfIbEt5Reua1ja2EfIN6KsDnV
Y//ptn35qpCEjozLcHhMQj+AjHplU2XOC6VS5dpUVGpQEi4HcZ5ikLMEwSl8LjmmKUk9WD5726lE
MDURAXsN01oOrkw6m7fouIDqsrRPwLwvOQqspDCcrEg0QIM7LHNwQemXo8g9eu4lPDVrUbRkmfhn
iHFtawdQ5ryF7AHRLXDW7XDSbisui8n8TcxZDCTpeCnBIiA0QBrrBGeatbXv4xWQMXPCY50xizEl
VZBIY9R2xeWxb2OOOuTL+YzTl4cqrYJDEY/u3tM85b1yUWhkk97X9nKyFy9OKvbS56kiZR4owIuh
Wz3IqQKVnR34c3AuByBqgI3htzHyISYyKAvyE27m0G7HnJIR1NKfV+VxVLbui5YaL9+GVCacVZ2H
ZpgPEREvQK90xwyc2/QSfK94Vp5qh4YWt79ySsP2sVbUgpluOo9B2T/EWQb6QMnqfua5lGJx6LmF
aa+XFBACXjhZPsiBBpK+8vO7MqUexEyDe+waCgqWxgYDel34o4nTZGgpIN2D6555dzzkhq2irdVT
mxWPwkX0Xb1pV1nFdOHDDLmFBhZypeyTKsd7VHm97XQXfEsDhhOyc7+1DXuUdMZ8NJVMhqbc+dUU
qnnKw34/tdr7ESG0bIkC8Uci37FvdC3ebWii09egBu9VC3t4iorhtenxT3EeBpZ8hZT6lfxqg2D6
auHfBz5wyLXDD+tbHIXz1dxNVgB33l1KOsy94xov6gevwQYPokstWtDKZBSwmuPRhA+yxFOSZm0N
2n3cZY6uzhaj9DR3X/s8fpH1yk1kczo3rVBbAtIGy2ItHoaO90daDP7jpNZpKwERtEh5j/p6MfTB
kpbtlidvgfBsz7b3tuIa38j5nZxcfD3jgtWYqyejxHLqF/W3pv6FYosQ3GZrYyjyzPI0x0720Nl2
zbjhpUk5+SLdhBcfnXMXEWZAvpd0iNqN3FvZCG2v6P2z7rucEADZtpVSkLXDS1uwqcUH18JQGDjU
ubNFjjcrqZlyHkknW0dim/LgAvgDYtz9DJ3VZ0feDue8nbPdkHflfnXLgASV7E8eWSfIbetfAJTb
PJqaVy8exUlzjt6UPMurPdmP88LyU4QlntX12siTl+193V2NLR793uxE00vdKaYsa35HoLF8cJ07
WI/Xm0/UGEji56HK2sc5aLuknLjrSAz1lyhI7fvJa/oHt6/Otm6/Cd9CfiaZc466jg3N4G/dkB2X
E2fibTHxC2I/dLVI7jwiAnQbZuk3PMIUEUUzrRe6vOggrZ7dnge+FXG+C0WOQoaadx8XLeKfS0B3
kW59x4yWM5aaTnXsmMNYDO5zu9xCwf5OjxWtHUHWQ9207x3WjF0/tu6+ur5FrArpNshynHd4m2YG
WH61tuiC4/CSgeN9jiXwuCNhq+p3iTy1DRa7f+qnp3aoqruKcAEHz9L5jjGRALfTYTBnzPDBeXGa
71PlRT9EMbRMf3gpOsg/7A5DpktZtkWzHD+bpcC6GCgvqZ3+JycC++J2vBPiXOwBED6Es2kvA35y
PhUWp7Ka5NO8iNc2Yq/nORKF5HqJGFCB3BifC97fT8Qgnh2IvwGMkASmIC6iwskvk4nD7aDJG/X+
TINlNnPXcskGztvWOs+nahyP01Q6Zx37xUuKMQ727j5kXdzWYlovAQLGyYAFRpKh+dAiFqhikb13
ObJrVvfpHZ96Q4JRI0B7ZfOzStmIAOvIQRyPIDeZjr4z28am94yyF3jg8msMd/WQqChU7/V4PT1D
F+imk0Vs6N7L7LeUgebfVmhegaH/FIwofVNv86vCln5gKvRczmyGoiE1ewMlateO9UO7Tjn7J47o
bansexutf5OV47cBgzL/rk3+ITXyjo7Ii82mO3iOEZxona3PJnSqJ3Wvyqrb1bgymUMBwXQKP33q
6uAzyoL2KIPpm2tlj53EcDuWDXT6oOfQBjlx03nVs2+AoTOnb5kEzwU6SZWeKD0eyeuZ6XkmXTKT
O/gedAifZZk/O6QNGZS4dPeVASmP9Ez67xD0bvCHjiEKz/ZlizZ1uxS+Qy1M5tn30Jh2YMOZB32v
PH0tJ+eGd8rG/j508FunWkYXMWPvGylgPlbWVN+rvMC77fvjm+TmRuwt3zFTFUfkQ45UaxaeVZ85
m3iO1S/DiMjkjn0nC9AHKor9xBXryEEOXr7oGdWLWvyOsAq99Ug47AZ8iJNXHrmt5uXFmKC9WABy
F+Sglzwt1oNqMCrEN72qwWPaKCmY3SBfBdSV30Xmbxhay7ITAmcnUBn4h54zUjJ1TR3khXjz11lu
c3cC50h195t27P/4YaB430GLM4eumsaT3WILr5qlhk9pCAvU2U8zivytUi+xitv3yU2zl1nMeC6K
4jmepfUI+OCoZPqKqmPuegGYvXbi8Lmkuvvduc0iYGwmUwqcmdznq6zWu4HCX+SU0ryWLUobIbNL
V2HC4JgjLnNIJCqLO/19TRlhES5QCdnM6dh1aA4xbjbAAmN8KEeO0D4m7OZqL1/9bjlCxozIl1TN
g2/IQQJ9Hek67CbA2VfhI+elqv2eRtK2/ovUAHofkvIxdmdxZkfOI8FmY7PUDPhTA4UfVdPb2sNC
BWHMWZa9tbkP2PBvYalP7O8s5xQ73vA4rRx5FR3q70A93wfaxl74g/01XRfvVuwhe0Ds8wmANuVt
Q5neYfse9kw1GbCmXfBY4iiOKC+YxvQyZWx4656CXGtBIMx6uqvyURyaury+ih3xxEnXe+JYORL5
8S+15VP1ubTwVD+MX5evOrO6V/ZvdF9ZlTzCi6VEsOGMPa/D+uAvCGWDCT9GYY9vWGw54oa1eWa0
4zxQB78by7C4J8LhM4E0P7tgcO5vF2tyGPaQgUS/4HuMyU6djqcj1OQLn1WV4NZzXlI/ycexfFZ9
Ki5pvbCmORxrglC8rs63IbbcD+d31Y8P0RXVKy03e4QoQuFerHaVH1IIYuT8CDt8fqS++I4EbBon
IG8Kb7OiGxwawxZ1JfjKmLixD73u+hvR4GKXMO8L0Q9bX+Xu0+hVn0WM93IplPjAJyUx2X0bJk4k
ReBkh1ZMHaz85jH0JuuRAwMmIDmh8axFB7TYSnrFJw805SNYnfHkTSEIxXD6wcnCORMcExcku+y0
LE59iBcyM121NvsYHyjCSekFC0dVGe7dLKUzhuwcabPuXaKKbxl2f1aeK9/W8SkYaBck+D/v157q
bTW8GOVEu8Vr53tIFcnUCh94XPaWxdq+jHD1N76x1h3vieg4u970T+Dy/xNN/x9EU4E5gwT5/51o
+vrVNF99//X17xzU//iv/ifT1PlX4IcElV0HH+o/fNL5qx/+23+xYvtfAu4OaNKITHrE9T+ppsG/
ggg0IBlbG0QgNNT/RTUV3r9A28BSgufkw7ghZP/f/+v/hs3o/48f/3sluMson1D+v2EUIIKChHJi
j7h7QMD1/+RShvRvWnL2m7N0Qmu7Lp1KnOtl9sRwHuz3Uftd0gpX2ZSkEZuwNDav/vrN28/cLlZt
JmRj1MJ/vrlYsv+3n779xO17zYhfZhmZFIaMadF/WmDuWQsCMmOFvf34ny8j0QHRjwc08DQ4VYS4
mtmpk9Ch6vD21e0yAhcqGRcVhoO2eLyihhOn7ynhvn05p2287m9f6uvvUsJmQz0Uilo63+oODAbG
BC7OmXbabOsuGatlVHLYQo7TNTKdD/F7gDQHlhrZdkwcO6zo0EjhrC0uZUNhgAUbYX9T99rs8lgD
2ovdA1LEp7MQsTOLeuscdJuhDH9bj8Kzf9QmkCRSigT8jnUovfVaPYWwz0i7PyhVPQ729DR7knCV
ocfTOCmvKoZQOS6PaswEAJfM3o8dTRhulp98ryOIiZ99GMIDkKuUzgoJZktcUF4LVDzhbLyWZENW
5RdLjM8Lvi1yPzDojoteV3r33ko5yUNNu9/VXrXBV3hwa+/DDqrXHl1kH6QxlrDK3TIcDIEk1c8c
X8ttH2Ia8yzlHyIq2kkRH4qVZsTVib43SPZKddjfUA+pco7vzMTu0qkj62Qb+J95T4VuO8YOxg8k
IUtTyz0ci9Ze3yz5Mg8MO5Zm31ztkl5F7QE8XdraJlRHRp/od5iLJZXWM8R0sjzznUuOrw4dDzkJ
1SDKwWeN3iF0SGZmOfWMTtUjqPJeLWR0zzhiOaE6kBmxgl2Tu3GiK/Ukyk4/Y47wpy7EzIfebODl
ZXboHXBPd5vMuN6ucXjdKWt9CeOegUvf7C0TwZ2vMFkOFOAuHfanUSwQBmGjl23uHJbrmKhJg1/z
9VcJDF6G5TubjOGkchRvSoV/5qlLsjJat7cHZf1GKQWTLXd5shsaU3M/oxQ7n2HpSO93NgSGGBqD
nwoNk/O4Ojd54x7Zzhz7EcDP4AaJ45U0DkHUt+z5JbY7Ssl12h9mHV17sc2+7sVhkQOtXGVUnrJJ
UFoRdIk90UHTzec1YCvTBVSUWQB/0ufYLc8+UL4mmkgmdf43BNdfiPfFzqzt8zBc25FWSrSvQhLL
2kERaTxLCqSc0t47KcwcahDoaM37l6abx51ZKENfSkpWfMyFVs+DOJyagDKhYqQvfoHfXirtXAhQ
vnY2Q9zcci72eqIe50/ujiB4yto/cQy6c4aM1g0PCXfJ8fiCVf3F3cHBaZzzvZ0HlNJlrSTKQoWI
FTPEQDnhLibH2H2f/DG7eNXRUkGbODVRd5xExOEYYg1mPuBuc/CAotX77NAbF4uBG5V7Up0MfuMT
PsKN1fbdMbCr+MAN9NwS9cai9L2f4f0zL8bMdP2D6ab1tqOg1XuVoOdrjxld8LMMqS6g5weD6Kzr
nwE+623jSDKEKaqCOMz3QoRfow9ILIiClY8jbXae64GtLPsPFOr6FIqJ/TBCxwCMg1yJfUH8n/dk
RThB3uNM4uNB8pmGZROD/CjsVh1lTNGV5S4F2vcMJWx2/mhzzuruewmob+soUZxYQI4o3gha5OS1
JEh7/U1aXR/XabaOMgyGHaqE7Vj1Viyd/zTa3p+KnFUL3X/Ml6dlynG+VB66UYf/r4+/pddtXR/6
nHlMvpxWyhk67jGb6fFhra5wfpcWAUMq8zgVxEVgvvtQ5XczqrJb8qPazj6vjObcy7ZLme9S6kmj
GtJsKl9MllpHkAiPw4SMrXwIQEO1z1Az954UDNBT6J5e8C4Wm+cgp/NkyTJmqlHjXtuYGJCOzBIb
nFBhE7b7ddbnYMCtbdKK2jI9pxf2+FPDkNafcUFOc/TlLSwvU2Cqk4l5ztV5NFP5swqas8Jkjqul
/u57f5nvDHTF+NN2qPJz2uYZnQ9/o7ZxE2J1J6tjC5nNdDPXlGBgNOiOxF0JcVXYiXw4cUXTXzOM
6Xl1WDfHPwp+9yldxTvdNxPdw8TNyn4mWNWQvuSunhC0Nhla6z6rzDkMX4oI4Ra69zZi5gcZlRMx
HUYzmiqRn9qpp7u1+LUquoNKMfiXFNdg4P6cJv1TdIVACxl7lB5haHOgGjYuml9LPH9SMUbSpd6O
1vLIsX4EV4Ali4TCRcSPjGyZ0TdldQ7d9EfX0qoSyWu7q3TOac25w3fZQA9MVqB/VyerMumxq+Rp
BnayjbO1frKURYbBpyfUdtN9Hbb9WZpg3MmhS2JiaA6PpFgCDhyyeAZjiX35vatBjVjsQQhEXEGt
NIov8bIkqa9J6vnxSRR1yy1Mj4boHhs5U4tbylfN7BSdb06xStXA/hoWjbn8SzIdOtp8Pav3JtxC
eXHP/cfkqRM5gns1KhYaCmyDtfqIbOxUCqpO5YF88HPygVBagclSRddIHe0aXipZbx5Nub52QT8c
yqC4yrXp1Q+gqSkR3kvm5PvCWn2iVcB60v4hDyjb9oV+72LFnNUOHoglT321HK2eVuGikxwK9boX
Lc9E32AaC7zgxcJFHfuaFsTWPVy3L0lr0l2Q1ZfCsR/Cxv/Gk/P95vDUSi3HrpRJzH7mnwtcPqYy
RUTC4kX5lCRTyAMicGb7MPkL60BLGzV4+JpU5LleY6r+rhch3Z+4OAqco9E9oIEQqiOL+lpWz1Ip
7jwZ/5xkXe9V2TI18BkwZ8Q7QRnoaJPX/qs9AViVKY7OaCr2sxfv4O2ShFF27e6zqPlEphiT0WP3
BZyV4uqhrl/sspgO5lpOXGD6yBkX64hevbDVdLb9SU2v93SK4x+PnXxLlBDy49KcmBb8Ys2nsMLS
jxlMrkMGliGhex5c4UxatKQibefE1F93Omq3nim4Tc12dHNzLPz+ubnawWurOtPBZfvTurWv6zfN
S7C1XQpg3GbSB9ToF3RVNtCli7xbTwzj0zwUu1mwqy7FC9FeJCbOvrwklE5sLMLnht+ztxub8S7G
j43Fk3cM/Pkxt3sE2so5ldetrd00r6Jw0Dm6/H6O8yUhRAdYsy8S+JM+Tk75SBxzTozndgw5MP9T
A+eeWk1npgx14o2Vxq0TvTT9QJQ5/2bkOyI00Y4RYe32xwkADXKf4KeO6/xQTRgvHL1g10vpysSw
1tArkFAehw/CYvZUXzNR1qBeSXvxtzXspA/jYt2j/dOyNBJ9TMFBtNe9e6aw39uGTjiM3l+oJAPZ
30CeNXkHHWqEUU0PPDUo17KYCS9yTpOrTEfFi2GExiFcndQ00fXpW7GyWYZHnO14SGAVvdSD6E6z
tN8FqvkBhyqT+DaZ+yrdjYbYaRl6w6lwKAvFhXAYOgrFs95O+iacdxIjMwf1bE1a28blHtU/67zr
j2vVJKs19knIPmpgAu1nzU89fYMJ8TXTErCVJCyawrGOWPGSWCO/U8OLwv6aawvdX4kpGXsBVbYI
PmP4r/9kH0FgYDI1KAD5rNib8zg5THjWeHT4g1OaUsff2QfKQ+wW+O8DFIbWPlTu9DWVqbVfmbVl
Vxsz1XPDQhIT1QF7x6uKMKtngzCJdz1EeNRRSkTpbRWpbouhgL6m1g7JLrV6w23ke2O2b2z2YFBR
yPou5TOjSn30aeAGYKRPFqGWJK3oo2TTp7aqwRRdxy+dCcJEXS9z9rsKI0NMdK0P+AvehXDQf+3V
Qe8oM7hYt7S97LYR2tqRrFni4VU6hJX6wY6CEsqaxYY03DB4oCAUFugOtskuW5o3zWJ7wFcnlZku
ea6/TbOsju0YThcL46fByonccgqJWCZ9Pnyye3ivNBEli5mJHy/beMS3WpcHm/KkhGoQFN9YaWxx
PvkRgrm5rhhC+eNCFGEk+11XbmKVbXgO2w+MSwvW9Bz5+PpQezMOL01PebzE1+o47kK3s3SCh4jB
ckXuk1kaLcLTz7AglJEq+jRrG+UoGxlmLANLR0CTrhO7LXr+wtNNBhpiDP9E6QBtNcbsduribFeP
WLY4Wd3n6Zwn5qkGqU96n18uFNlrazLoq8UgEXxWbL3rdctHlDgN6AuLZfiehcLZynBlwWM0n/j6
EjQr0+Zm21Q5v/eovM0w0gaaMb+mlj1+1zlc1My5Iomut7mRNmOksQdKHPwIc/rVSoxGk1F3xbV9
XIhxD9TtUjF/9mffwTCxdrtiXX3G3WypQ5/WRDXfaQYqZ+n9rJsY11BbTzsd/b0FbG8XkqTswFJf
PM81QT95PbveUtm3S6XG96kl5Dtf07u3b2ksthshJ7W/XUB9dDSbZiMcd/e2Sd+vwnnmRdonaIpD
grbrEPrRn75Y402cEydeLIhG9upjsGg0fKbAG5NqldiAGI2erhEefG0Dtbea0glLT4fhI2cxStLV
9pJc1/4/X5VzAOJfs1rzHmI04ffdPiMxQo6MPjuBExrc8DyeeoI0w9xxrPT0U9wASLMDHWJuC3ah
juNkuv7cf15u36uKiqZgLAD4GPm/6LZO8Q0XL40ThIfFtJj282fXqzFaNan5TarA35oR7g7ge16g
bUCPtJVljFFs3swxXQaDdsGgdMOQEK2L9l7Zfp+dEpoU9jLSnLLEJ2J/qZNKxQ91BQ9i0SA8UHWS
mzmiXpl3BRprpP65pNe3pCPZ7RZ6WJPbxS6m9cQQitFFULNstGxjw3RNbhdrfdbCCs6319p/ftsd
2KLzDJnatxP7ellH9doMXky+cdQ7k3ufKUCig0Pw6rKG3FTFyuK7co+esro9r2s5I7NOEJ/I/TV7
tTCFN0F1iJvpnGEISN34wBpg83aRAXdO7T3dLrVl/6K46ps/hHCSY+dNx2LkxZnuc8LvhoYrGvYI
+k3uoI5MbpOFTSkwjeoYWpraXe68recwksQF7N3ZRUiZRvFeGpH9WJoXbBbMN+l0btpsJ0Mn//Qm
Bk1YEMgJrumzbLrwm1JsDWyCoJKUU39FYOFxZ12V1Z+hs44pYdQkV6Qdtbe2u4AQ7z4oQVaD2Jhe
RykufpiBvWIeTHFsm1069yeOsnNUxuMPcnLTpuV/qhAfPQSfjeemNk68vL2UEB7GJisBOoMGGSOb
FIPnfw1j9SqZ9J/80aYXGLeqnDmepbKlQjXPz1CUPtO6dn4DckgQBT5odBUvXRUAjCno4XMx/SVz
NG04PC0PKtd/6FTEDrdytGwHIvAIO7RYt/GZoqPwfrKHltgSxsk6muO7XBG3r8RFPS5V7b1wAoHe
19YzobB450lWxNbgEsGL3+wy5dBRkEHNojbM25igcQ/dHDJaHZZdpxsN1oOw5Jwu6V3mFS/+/Mng
svzpEuod7CHYFwx4g5hZ4wfxjviBt2K26wbfeZU+rXFD7J6xx3Fwlo25g9zWH1Yr9o+h6eM72dKt
WPQ40joA4HFWh8zfl0Qp39lNqjQYs/52slnPgV/MOPxw/80isvZVn762q2EXC6MNa4C33GuiRXsx
BNNORvMvMAX9o9/0H7KNcB861xeuZSOhxhmxpoiX6e0lbLGjxBFd1qeMsrVUMMRLY5qL4uvyX07B
Ck6CirPWKl5v32IvZJInAGQjuhYXcw2MFCQG6SJd7d14VWmJ+NAOf71YhCDjnuhjFPeMWdZyS0iR
ZdCxAZZ52Vt5QyNMJO0yIQ9WOzUJ0c4mMW73xKl+/udb7k10VW7wNiw6O7ghNcO3i339KgogbA0k
ockO86qXTz15yvPt5wVv+gQvAm3peJKx29oLHRduz+YatFybVBn7uNvFXfqdSbl9bXuChBxI/Cw+
CkJy2/SkPX/p21cVybJDCX7idtJpOdZQNoGPeHGa08KNEjjOHwck6lER7ainID7dcs8uXfVtS3Md
eBaCF46L3GKa4qQyPrxpwShlDbA6+OshiozAR6DkBKlk/bCeFqekQzsdnN2KXoBrK/iazOJcjBdd
oqhwkP8ATmzmEX/Ei8QCJh3mhPzq5EnT8jWAvMbhBfU4d8m9iNQpd6rVj4Xm95q053DxnzKmRvuJ
ofjWN3N6z93KbAwnA6ced4cdpsz3XUT2NBpA+zXTkfH+JYsq4vWI7MhHAErUdanJnkYRPhWTVzJ+
JGCm8T6FRfhCq+lfRK3yCAqjXGDFSBsexQqn0qjpDcIJg0qd7U0E2Y+xhrXp+Ag2nWXKfW4adx/1
uES64q3KxddoiOPZWGDgCMpPzvGP2HCPZUxAhMpEUh6M/13ERZbH6bBoXtFhv1AzgFHPESespQVR
moLCBj9dNt7/YO88luNWtiz6Lz3HCyRcAoOelLf0pEhOEJQowduE//peKN4XkvhuX0XPe8KgKYIg
CubkOXuv3Q79AT8n93J3zAFGcbDlVKHjVAmpnESFbTD6oG85JQBTCeaUX/PE2zdeesqqsWekwb/v
TV/snilfsq5QSV1XHh6I2hH2qlQh2lu8qTR5V/xlipsEcU2DHRua+HRsR5Fs4ULdDwJkPMVrjOmM
7rUyg0VameUJ7h6tTS0W1wXa5Qycj667EcJFmr0ClUflGKjciLkNEq864wShxCC4Rqen23vVaWAe
sESb9Rr1nr0zMiSEOpGq81BWKO04mqRDVo12T6P/fl2BlNVK8dwp2r5zGZv3bzqrawxLurrLpug5
oCq6U2i/GdHEdM8RVJ+RMR7Adt6zEMBN1oyQyoIovFdTifbU54k3zTlUGPIQg54lNXGnmvA8zG90
NZIHBux0KAIHcJ5B9qU7bWTzBIUTUUkmHxn9PNmWEuuwtawt9tpzL2mFeI6fUPiVVxUkbgYLGuD4
WMSs5+RehcLYQSA4Y26kW6YluHv1jVsPX1rAm3tNjA+um24EcbqrknsWT7X6VHX2DEPudwm+dJr5
oty0Ate6hsU/tZ07w2AgEHWejxaFwalwzg6tOKWIQkqJJjhkCn1Olvq3iX9uR408WqMWa52pCWmQ
HZk3ZF/DrqIR0NtrzWaqrgPOsAJGPZlneivD/I72/t00wisjL8olWo+UwvglCG/CNvD3I/IvuoaM
1ykPFjROaGBBvnFtZ1zyt08iM1GSIL0lh4Dc43qqOFg6NxX/4Gr1q11bP4ZvOVNCkqNyGIe6DU03
/JLH31iphjTvGkJ1E87uhlhyx2DJVt5gbgRb7tG1srTNkKnyQVmcIHK6r6D0s14yV6ha8mMbvRYt
mPOhd3BlOc+x6AHHzOZvhV8cryRxtoAby1m8VhbjBtVuxBNY5Dy6TLHyabPUALHtjIhZ45lQZvJ5
EvPRaoyvkYkTp+rxV4ZT8ZRntMpFGyWLSIRHRLjFBu4apTLdxHwUDxPt8BqEHDnzi7K1HvzII3hY
dqesSB4SC4W9F0/5yukofjI4WGE8htwo8rdADDgabKhqOKyXeMTB1FZ3ksZIT9WjGrPfOHlKqDQP
LIvxEIiIKS8Q0UntTtf95j60jC/F6L3kSYnVW4TetuGWrkLnyvCjH0FsAdHpAxJmS2AYbhwzM0JY
k4VUUHGg8Au4QJYl2rSFGlGvpcwUgJZp+7anb+yNsVg7c4qUVtj1okeLt+DBRrJxpH1VmtrapLmU
QgXYwkuM+oOw1i7awwX4CeqPb1zsqEfB91v54NBWMFhcQ0gnlgFpYCe40iqSy1mfLZy6LLaFzrAC
TdGTTBvQJ5O7J5gSX4K9tzB80MBL0KEX9YkAbqTN6Yaa5loZ7rpO0dnrWNDYzHlidceBSO6r0vxh
1NOOyRr7L/uXXjZygR+sJSU7PYcPkBe5Gx4dG3Z+DgtvIT020YVldfa1fqG09FVPiBTSouYLQwR7
WZnGdUxzcI8x4VgBXCSXtXNRHs1Bwc01fDUyuzrYzUlWEF21Lu2oWJSWAQ0r3dQIwMAg5+Z6mDO8
CFrYdKn3DZ4oR2YqnXMQo0ieLyhFj8jX4NlAUZNVyXLALrlEeE4oh1ZvzvNyYRtIr9TAGnRsFWsg
XRKB7ILBxLDGspyzMF+2qXylu/kN+QSqtahcDP1eCk9/iArJOCiVrCEoEgPzWzQ2xwQ94Z57zWpC
CwVEDGUX2Fn3XW7BqOCOAW2w0OK5ZdTRY+8RwOr6dWrEb0zYqk3UEKxB995eWVp8j62R3AaZ3CEI
Thf6wMAu55KGRjzm67QEi5rkCcR2NTxYsjhkWR1v3Ao51xAygQxLHTVdQ4JwHHJTlUBvsdpGDRBh
5kaHoJYbMu3qhTVSV+qU69WQ7ah+n6sU3lhq4EmrOnHGvLpBGfVmfYvtdJY6dS9wdaJFbRfW3oa6
N/XSWSNJcBZhroq1jVuBIAr1g3uMXOJAhbE2dMcmmG0/3DO2wAoVd4N27WagsmlRIckd1nFf0+1x
r5jlOhsxtw6LzipSKG8dAY/+XOP+/CDnMjg24v/43s+XEKcElYjlWLCscoUNgzShQ94glmZgyqeR
XqAooItQYZjDNTdmGT/iyVYczBRQ2C+vr33QBSCMH8vLr19e88unH5ubt4nJ0qE45fIQ8yZcs70W
kyC7+fIH5w+X3/355cdO/Px7v2z68qKfL//4eyOgu3UgJm7Vfgw9fv4r/dzNCeaNw5xA2XD508IJ
CQ6fkD9mgfGoQ4vZSrjoGyy032iKAZRtymQL9rHY5VTX6zJ2vjljsuu6L6TE8DQ08cOOYYGtqT6k
Vf4ST/34GkJLzUOJp9ho7Z1mTHSs5lUJ2kWqoc+fol1Xh8plgdO07as/9wupn/76ELsOipDL16gO
PLG+fBoaKJaQK/Iqpcv4MAcC+Z21LzKSCvjmLz+/bE/mdKw/tpLOf+3yossHx4j/vaWPb6IEXIRO
QeXMM/jn637u1se2fn79d6/5u+9ZWuPupdpWcwPdxrx46Gk1YiAaYUXPX4bzeYoc9K+fXj67fO/y
08uXlw+XDfz88u9+9+82BS0EjovJe1HPwxEGbfSVmBsE/Lec4PPXf/tNs6xZc/z8eTH/UvTzly5f
X37sgFUMWnffz6ODGrwO4cXzp34hx78+vfzo8sGGTw+Bbv/z1z/9icuXJgS4j9yB/1eh/UGFRmPY
JY7gf1ehndpIRW/5268itL9+6d8iNPdfLqQBz7NMd84ddIgv+LcIzfqXjgRsVoFddGaz4O3f0drm
v3TDNXQPgYEhSSEiiEFRJ4b//V8GG/QIcfbm/EJdJ2nt/yJCE/ocn/CLBk0IxpwGymO8hsKSjID5
+S8ZS9GIKgStDN4uu1OwJiFUEUT/UE3JJhnBLDiGozFPTbztOJsUB5pETLGwQncrPZx7cwlaaYIv
WHYkJxc57jbHS9u09i1u1kcaAsA5ewTQFm0ZL20UMwfX3SJM4X43hIRQJvC1mm3VFtAajPoF7XcG
WYJE7KjUGBvUWbusv7jXrBVZDNaKkjNrFmXxnDrRtMljc6auCQIvCF4a7LYHAypPFObtBpM+C/BM
rZKqnWNlcdPmBW3pmp2osrcqtdqdY9UPdUW4A8w3hDE6Fj5MI8yGhAEv2SbJizBKQZP5eyM7fd8G
5S4No2AtW9J8SugVcYaYLiS7sMzYQF2Oh6Ea4fpXHgKyoRqOwmUxShfAc/vrelQ7WBlgmD1TA9rc
72JneFfuSyjqEuIc+maL0mjpQj9i9DQgbotiZ9kLM8CaSFS55WA6niNekE4l9KzdadfSRHUDGqKg
Ql/HxDZ3v5zQNx9nwq8yxc+pbpwgFqtLy+Ys4ZwjXOj3EyQe3borupLcG9N70BvB6mz+kLoqX9qO
Qqc1th7EzfaaYX2CaEwnzgnmw+Vg/vO+fNJLXnbFM3XTopngzikwv++KoQkdoWBS7nuNwLuozF+Y
u1j1rtBaejTZI+kn3yPC2/75r4r5Evj9ErEY5grpCtem2WF+OgLAW8TEciXdKy1CPg1gjhPbnwDs
xzXiObAco8aqDeMTLMIaOKmGNGTr982Bf8PZV7Cs/3mPjE9ZOPOBkJYHoc/hgp1D7n4/ELGOkTQD
Lb+3cIDCzdespfIaYzH2zXYosCNTRsYLx0qdtQPmoM9T7JBpcghjFomD6cCE773v3VB6Swc59dYr
0u1lU7QO1gOprUs8cPf/vNOf8yEvOw1VCmWtcAlV+6x2DbgCojyL2WmvpnBT466J3XHddJpc1GjA
V7rkCWf21YsjIOPRvSgh9ug0Pzy9WNfGewW3bGt6jUaHqrh1Mp9sw+ox9c11NYA4QGyGA8TDJxt/
bWjFU2erBJNDRcdeG796rbqC88mBMKJ3xlLNxreLnnaBcWe4VbNuU+/hD//xfGJ8OnE8afOfSnQ4
Fgi639+mIQnSEFpEtMdtuTe11ELcEGWwRR5DdzJOKIzXkIthc5LojHBw0uEqzHP4yaEdPq9uS8zR
dQc5UDpAuPTa3mA8WEVgjRfG4D10lRMtY/+q9ROSpUtuAh4SmVWe+m9eKdqF3VaIKhNkgbndvlUF
cJZaQ3ZV6Dn9LLmMAmttdf6frpdPKUG80TZ9NubHOpE9kqfe7/92KgDr4H2K99juHwqvpVFtTNe1
T35lS3pz9SMHFZEbQoOuPJJ7zcJ9zQpFBdMGaWewGpxjQ872MhO2dfWHt+Tv9o39MyALEKOExvv3
fcMgkZpoEOJ9Ne70OpGHKS2eC7fmkYARhnByujpgny+PA6OjJYmZDd2moxZm2nbLvmO+OV/mrfGq
ZPjVmujBwkO85bRUK6Bf7rJobAxWU/3DtnRIk8bD5I0HGwq0a99Ugagp7nt9XcQYpN00u2F0BOEJ
NlspyuyAoekV2Knzh8D2v7mFsSKkve4Jx/EkgYG//9s0mPsocMoYfSmOEoDwN5aaPJzO6FSYW9/m
Ff2qnJZFYx49ny+mkXUo2JS7GKL6Lo+Y1P/zO/H5uWJ5NrvhUfpQygCTtT7tkhVpvejgu+wJIeJa
1adrPXTgaGU5khxJaGpz0cfiIESNv2pkfRXJHs1V9sd84Pky/OUyveyJLQxOB1ciGvscahZnDZFl
GpdpE/lL23pXyMP3GXPuTRTTrSMbYpGMYXCYjHAZsPIvirDcNbPKa+xTUvMa+Qha06cNO4P8YVkS
GvyHo2XO5+V/7KPpzOFrl7vJXMb9Uqa1Tqpqpxi4lRCz4TXCO9RasrKwf2lAT19NmiKBnh1lVPm7
MvxKrnSJVMDQr+wou6KgfIfyH9Fie09sL6ahTjcK+Fk3p9gZGrA7LMhIJNHvrt0pg+RmaI9tG1ZL
0GkKgDbVngs2V5PlH4/+/Kz69J8JbBWovh1pOP+R0NjR5I/mTtVet0aNfju5kFU3HiMXjCFRCcDy
UdHmBh2HRlSUFWkbr31zzFgQFqAf5RxospOky//hmrE/VRvzaWHwlHUc+vzU4p8jFbuAXih2twji
nEfDGBmzigtgktr4YOv4IIcYLVCUTHeuP3dqI/IzQj4CMd0MRptRhAY82BD/rRiwgGTC8FuUptxb
xih2U8qcMxdLR/bptd5lFSoWZrvwJ8QCtsQONkP7gGwWkf1EfBnoir09i47TsXkfEqtcW7iglr7V
nnqs2X1hZ7dtVYQYxyMsDwWRypURglgu+voUus2732XTkYHiVW4k4pqcQYEMZlfZZfPmTvGZ2A4O
9bpownTnIYdgDupttYQURPyREyI6P0OIEWu3/3wTkJ9WH/MxtnXWN1hqPB7jzqfbMeWq309S0zAF
hKjIuoin9xysMfGPp63t3JjwznwmGkvX7/JNVdGmRJKAQgkFbiECTLg1nRMvIXxAWnQFIH3djK6+
AqQMAK/Ivxf0PjeOFYCk8NSO69mdjYwwlSgzFzRXIry2KJv9xEdKrpfXZVdbL6X/gIxDsXI6kVNG
Z3TynmNW/au4Npgg5D5Dh85kMK8Q2IWEb9H3WVI7zfeH4Qh2alm2/Y9eyWaFXqchmwyxFRYgnYBW
oH5cy28hytQp7cdl7bJeIGNtESgv2DUJw+IIWhb44xoOCep84QLHKh2NOJ7Ue7UDzbjNi/GaPW5o
6YP/14oYN+ZwcEvb+/Cf/WZa+q36//S85A1ymZqbOis3alXn8xuke3lTqJSjRIsZs2yu8HfkOhyd
Ft2GmLWZzbro6Y2hAqWQGfIHJ6VrTUf0NrQFnCFpQKrAtmQmFnQ6pZr1P59Cl7vz7/cPlL5cnlKC
oeEG/qnIijSDk0hT0UctXPWoBP0gWKO4O0yuyxHnMsNEA+rPL6ZNWlP/BFXxCpyQFKYR/2dRBkTY
ICaTEwuwP+wd7YJPdzdXp7dqsHSwPZLRP53go6tsBUGMs6yGDhFFuoc4rX9NwRVsfGMWsA/9eNSs
ZjzmWQSiI6a3iIDk46FHSsrqn3fI/FjRfzpgGOUkOHaWUuzapwOW1qVmdIQG7wYTdqRtquQuGyi7
BBy9Ltee+dGmgQ1wAiMQbrPyu5fC8TaLFxHP4m3TrL8hY6FUDbNdP7nh0Sq+U860R4z6+Sry0QOF
ML38bBrWPULsDfEUXNcdV0UnJqb16VPQoi/ocNx2yRDcQAhkScVVveetPMeDei/KIj47cVHuEMve
AN/iOieq9SA5kujWAvrsXmdunTr6WsdheBps5NFJgavYm7VBtucczFjeAGfpDqHHfnb1Cjye+00n
eWyOEEIObJmDt6vy4NimbAoOjtrYlsRGpgd3nsNkpwh5+GfECi4MP4sOZTyHihbTgKVU/eDtJtsn
7syNMbrvyIuZGqQ1/1RGiJw7C9PCqdvpeE+NzLVn+K5YydCKHwz3hYMdns28B0kA81r2xNcHQNeW
jDSwrQtXQB8BSeynQf+E3XrTKmXtvRwjGhAAY+UaJRkupvXKxGi6NYHrWZKWhD2N6TLrQxvNBp2L
YISTJ4r0RQptOMJ7DRcoZ6lnMx9tbWe9ZGSmUOtFq8STqzLRnPM0uMMxc2n7wuVzd9i6eWK1KR4W
Ih22Re07zxMBSxY4l7AbAT4bPxCtGHdtGr/JCd/OKEfiZ5Q1LgZnfoY47tYhjmL1zE3wKhMa1pjY
3uNs86/SyWW2laM1iYeedxJEkeHFxs70sxJ7gY+SQnr9ekD0gelXC29KIwO8aOU737DEltWNsW0Q
h/MQbaGgWlBGTc2HbVogx8TeuRrL/Er1+PxwIsXMSga11G3nxUW9uYyDvEDW4zHf6d1voZWWG9TI
CcnVWMiAstSLLB7qB5bNMNuxX/ObSE4Eep2N33Euw+xs9k7dv/eya7eB5gjyj8qaCnoMVqoor2le
nC1bwWGWWDMG9EPe2D9aU0VU0XxNOxPZN5UgU5TF1LozpL1KS+doeYq2UK+cVa3kFhrIWceRckYU
QaJjnGxaJ9dWQjTJMrCZCVllNuxgwt4aZtfgoBmoU9thXExwQ1fxEM0d/iw4DFl1M7XznyCcmzmq
fosF/Bh2LBsBtn8U3fBlZhoRRmaRGQvXYZKGjmfLEsfYF2mJE42JfaARxlTWNjWixG9WS3MAqZq4
G3ouX3yBAUEpP1kC3YpumDbai0nx+DLdp6Krotta4Lxok1Rs/ELvzoBNxJPpc0GGxiP0ieHJUGBV
LZVBR6VgWmkh3p+hC4xN4SgIeoF/aklfcUqwAalJxz8Z7qGZOWdqoDLOfLQr9kQ4sHXtgT8869m3
Tu+dxYTMAsOOh7xi3ulIedcC8TSQG8FoWQpKMFbJm8ScQgznQbXyQrx9eDQqE2CyMX5zMrEaq0qc
SbbSFlYMvKe2SC3T4tw+6QS3sRgUszGte7AyYxcyoz91gwnQXeNRDuJs1yiX4aSjnzoxnH2nb9ZG
Huq32tCuxPyPF3XWM7oDlGbF7fDklugNAEw8JsI4UT9quzDL62vXYOeSIPK/hM30pE26N8NS8f27
VcvgGkCTEdlbolbNp1LGIfPwsDt2JqtcnoZRCAiey2pTKjs/OWYdYAlMrC9Mah0IFXF+HA0MrgUm
l5fKt4iZTJwb5U1w6w3kzsqlPyEstYsSB8K7MNAwDO63ojeZSwdAY7S40Zc0fe7qQHj32DpodYyx
cQQk91qmTbClUmsoJa9GGa0pNFj6V9OzVXPrqVowT6mgNeF/zzq6Bqwa342iUpvKNtu9qTRSI6aa
Q5h5t12iGIhK+I4ss1nh5MGu9QZUXohluCx3tgwfsp7Ac5301pWFRIL1uFluE+z7/jVvZbpHg/cV
DJ1Ng1KUe1DCyaLTOvOKNsmzoJDJ7EYd+jAKz1meHtFv40aobu2Qa7DAr70yIflyr1fdso6VOqT9
QGpLuzXr/g274VPT6zk+09JYYWatNqREznEFi5LO+NVlq4NC1KNHLhSUgcGs7qLts8SrNdTcqzCD
L8NU3xojCR5drpfnSRnQV6EmN3NAiwGrtTSAg1mc0DqpfwtX9DBBwuMUx/VtNcKnc5V5mIQvtk3b
3QN5iTdpAKc084BDj4Lslqlw7kBli+uQdrgEjbFkSpEeZhrFIjJrfQ8wHfJvgNYPE+ta61PKbwd+
XeqkxzEqly2KqB3mEo9Apmo890X9mJJs7+MTfk7btyajecOKBZcN7OIBWtUirnmDI4b0fWY7S3pQ
9Yb7RY/3A6pnk8fXyH9PuePEJ4hVJLNFvYHc0mIzSchTjYcghjHzPvxBGYk51RvXcFLrfawVZI9n
7kl1O0AcckdICVjdKd2nofE8eVKcQqmTPhceYM1Va5FRAprg+5eAU6DJmW2z8/LkWLoPXsjqwRuh
PGoK41XE4xZLir2IY2KVWYLKdVd2xtLM2vqoY5txIoJH/NAgrgCs1g7BGNHSiZx90u5jMnjvEh4G
kZwhEb00udoYR1YL7CSABXoEU1VvNUxXuPvA6MS2wzqmXRZOMFynVg4eEY5V1v1QjR7fJJN2l1p1
iL2UGcqYhNUqTcZlKbvkUCvMn9kwkRKBNsNKvWIrmeEsmKaEeKfJx8NUW4Iyr5/cqH/ttS9D5gzg
TR1axOOycn37PpkHHtzH91wFGMM8KkObMFMgp7WAPU5ehDJ5LdEK4mRka9eN7iGKlCsuOcVDN1rg
j4Bu37jT1uwBvCbNmx4Vh4En8TBm10ALpgUrP9pONUpZXFCjm2MMwKIyKucJg2uxrpSPAxapNoL8
AwZjsEnNLCfH+YSRP9gwUr8yJTnCNbXTphaY0C37npJ6ZUROf2oxdQRRRgJih/YhbNOv49rP268l
QoxlRzNmVOZLIMn3Hfx0B8rpoaY1Ao2lfW6xvS06HgP7PmV63TVVTklM0ooakXtqPmWbkRxrvYxW
RCkR+j6VS32KCR8ec28xJC1AXC2yd6ahI0VE1TYgtOp0oiW/9CiUeZ5imS1JIEMfZTz007PRNgQv
Bi0qLxPJuEgscwnvBfhMNb6XvTnQvnXehVU+IdsIGbgpf+3jQdRcygkfsfGYFOvU1V8iDD2QGft1
imEqjmBM0mEtF31IXowB5sUbQEr02rOF4TRyxjfW9oKVj7sNFcvtdNhjwu0WYZIQrZzjXiUJ5zFk
AUdZIde8btN1MJWCEKm4Y8IPzxRmMOBzBRVJl9Oyi51tbFrNUlUwU+rYO+C/PNbQFKMpIJ5q0KDo
ECpcokWf4x0kWs1EwnrXSWBdYry96aEbEGkcL+MmBSI5iZC8bh2RUxxekwE5IIUa6wTcg7VtQ3lK
52aQVxpvUVueKzJ+lk1SnGot/Wbk49ELTrOQkKsRi43QEZRTuV0RmwfI1Kr1Zeh/Tdz0zpGEOzj1
zunKx4Z+A0QJmhwAwhriOK/qhLk9WqKdF3DjI9qlWvgpl0tfxd+SxoCuTITM1D6GTREt6CWKlemD
dgw0b+8ksL9fVZHlt5nr7UJuBVj8C259czdQ7zAL1mWIEHQkZtW36zMjQC6JatBw8tevFEc8sjs7
WTmh9+hEOo9OBD2XuDU1B7ldYtRcDCiEM+WUKnOq2uUHl5dcvvz4MGtWSBWfH2uXT6HnrxvXfru8
7pcguM/Zc2OlY4xgGXfZzMcLkWIR3D7op48vf/lT86aJxQumZRX6/k5oHfecHupUhZ7kU6qd0ZQG
aY7zHv+12VEZKxrxOaIgvvkzOu7jNz9e9MtWAs+4x1CVbopLotxlN3Q70ink4wCbFPty2dCn/bt8
75fN/HzNpwP3+dB8bGfebEDknKdoRo3BObBZrsM0zIihUN01U+FdF6MO6OXw5pGnQa3abgcNH2Hp
htNBq/FIjB2d/UkvRkaljbaJlZUuA9H1Nybh2gbRlc/A/DdhEr11SX5Oa9qgqrT1ZYZQ20pMfBLh
U9+gTGwScj/0JmmwxQfNWgzdl4A8jrPM0lWl9/4e3TA5m0yIsfaiXUdsSSiS2d3oUwIXyteyfY1k
XiGyPBXM3onsPDlult2Y3n5wgCtATu42LEDI7Ql9sXAM/Qf09eAu1r/WPaZgI8Erl9eEFfmeNWwQ
PubU54TkvNVRepuQjxv0KEN10C1OBBCUbt/KdLmbxulwRvXW71NR4O7t9WNcm7f1OM8h/NnjOJwa
3KlllOq7ooN8VsH4Wllu027xm21Dy3nwOVfO+jgsoSYXa2V1IQzjmxYcxYr/epWb6J36EnyfZxLr
oml3wbpmxbbEr0JYpyYl0y4OmvI1ppvtSKWa3qT6fUSre1VP8pvbtcayMb0lsR7Nwun3DqcKxNX3
lJrNAOPiNCFUCrus1rFMsWH5zRnhBFp4QyPyOG/rM40J6p4OXl8GL3WovGvN3VdZf6av8aYLPAE6
wM/ExYCjWAdB/RkXsnmMTd89hV62iWqOnumNL6XwbmymSdsaqTCOaw1JcNOuKBXrtY9Imx4tMC+T
xAsZeHI3+OONlXJDtdIAWAKKTae+6nM73ec+auoa1FZHgpmD0u9QyaRgb2mnm7E61ayor92ix4l9
JXU/Ar+Nll9w1s+p4RXR6tZwCFSyGqYRL6P09oTHpxu40f7SHPXHxMjGpTsRdzbhBwvziknO7O5L
8FMLeg++IEeW2GBUz2O9d1taHiGTzJE4WpnHl+DPCNk3jEFXx8F1qRfJ857zpYQiganwV/YEZqcU
0Xsy5DkxXiR1jXG4HcZe7ETjuFehiZWuY4/RmUwrQ0bwgtvyhn9NnTOmCTlzZQz8Og0N+R3DAwAO
HzmdEWHkiW273bVhvE4JxSKCDEErGGSzqvYiIneXtJuVWwXxvRzeLV0hPI1ooTRDluAWLdZj4bxC
a+iPtfwaT/ckZKS7CgttF5nqPGIz66J6PQWAiCxjegNOZZN421+nuf+QBNY7UySLvI1lKMd9YmsH
P2zYSTTyu066gHUtsrDKwGWgi10T4r03y2uLZ1z+nPpm5FIzg2EImurajCH/0DlaMGlOTr4o1mHN
REC3JQ9iYkjxhddH4CViHU9fXZ3WGfAkM0PEUBsJec+p/IKDCCBtSiOJMd2DUsntPB4YQRLx1MYE
bUbqIVHByba/ImGGHzVqN/WEriVEJo9DNi8JGszBF+lgS6Ogu65TNZI2neW8taXYVZX9mreSm4ZF
ViGBhdlCRmhGjD7D11o2z4IQ2kaKYdua07sOw5yS+d4o+230o/XBWA6Dc+hassUcKX5wAkJnH2ae
cGw9CdnDHSCswG9mNKRGpItnGi1glnHnm4R20VxkRZUuc5MGP8tkZPCjoD1nkHqTfqXGGJoA92Fq
4bIjfCuCzDPMw+fAqO/wdBULbhhPqW1mmyR68ggNgdSMbUr3420UizNZ7ttuMg6G5dFFtbq9PUYP
WoQHmZlisJKVrzHPsbJt/W5H/dqBdDrLlKZVHhskomemXLdZ9xDTtjCr+EemubduA7qm8fGvTJO1
ju5UVlWbtFJcI2N6C3/nPNqGvmZYYErxTvyEsVZNg2Wh+uKNsDbiADVA22cP5aQTT4hnfqX19MA9
HzMeVOtNLwmHkkDwVhlQh9qimSCatQMUA8mXKm5QrAVnTb+K9PipLBXTCbN/85FNLIxUJHhfR0bX
U/AUJ9Z3oxr9jZpbT9PkHOKcskOlhsRSGG4kKO2hx7xfSSJmuALCGk1+zP2hl88aMTh7i1zIc9c0
1cK2n6RoD3r1Ouo60KI5aA4DzT5Q2o0O+HwL3Ogw4TRcUIZXS18yOwv9ut2Sa/d0cTJXevbiUOhV
DeZko5WU8D7tsn5wHkDY7oRvok7nCk2mCtWLFi+LCDpQ6JHl2WbMSYt42OnYKxzI/Szo/TdS0/Cu
m023I+HnHLX2a0sDd+M1WJ9GEJWh/9yJJjomHqmeA68F97qcCGdfRr63xAZaUX/TF3YjzszQA4bv
GtDNEOSVu8zANMF6w41GfdO3Kt908tD4OMaJgwH52Gww8NDOIxkPZ+VEXkJfBGvIVXeGQ0+jstIH
1W40B9qsyd2TpWoEqLyryfrCMF6H8xJPKePQFM0DCRBEn4ItJQzCxtjldDoYMip+HlUHnay3RRyN
rAfrKEJKRDaC3qU7uwl++HLaI1SRW0oRbss9k+1J1SwiZsC3TjdxMXeoesvHBV/w4NTD8ThgViuC
bl/m5NsPEGD0vZNC6M4ThHh2Ej36NDIxCAwu5pLhxrDGhxxY6F6ZUb8pdLp53L57ByR7hTdcBuZB
U4jJu6HY1fAx1nZGkHdCvG03X6S6B8uevzj6MYgkL4jotwESdomaj8OMAxvjMRAaNc1IEIguAhJj
yUhY0ayoGcMscsZ0pyr4nkeptZpq6a5jo4zW9ITu4haiYyvKcSWH+4k4o3f64mkV6ktkFuWBfOHo
S5AEX1qrcWgSKIojUR21gTE6eTk+mZEEEqXYT7zpOoVFWjmaPHIRvdtF4DIXSUxciFCRcGxcaX0W
rv2g4tbQGc8waTbuAR6PtWO1Q6NOla+ZGgBYElIZgTK+qqSzr2NcT4RIkz8u9XzvVObGjXdN2cWH
FQs3Z+VmujwCsjiPITbjUR/vBn+Leo4odXBHTlx3LGdCHhKvRtT7i2wdlSOHRwD9KDRGQo3XkSHc
lsu0tJ4qrwc2r55gUkGgDp0vLXz0jTZdt5YPUsNozrBUCoJSgRxb3lEPzBtN1RyBXi76Jrx2uPxB
8zhXsd3hHbVJU3bnfqdSX/zWIXpslCtrsIDTDDwaK9ZjnCNiWAJ6XRP6RniayLuDCE7F0DwwJ4iX
ruZlK/r+d5O4aWpcORZ8OOQD+H8s2DtdPGeClVj/tfqEPtBadwOUMulNcyleXfl6GZ7trL9rRUfv
s6AfyeRdaNdD493DxCWVeobf0LqlKZ1HTrCOS7opH99sO8brYGhQHxQMlua8mkzDHMhrzMeAoJpN
ixseB1wMpaXvR55GBfG9VoFq3GMxv3MgkV4YPpcPEvgA8jtKp7jpPz44Pib0UJrkA7V6e5DzB4Ud
V+Jx3qkcjEPRts8o/cB65dJAF48dqGlKsWp6ANk9ZuAoZE6gpdML6tx1YrZyJ+Y49XKoUaCZxeni
d758+OCNzCYAHlcOSwfLhV6Hp4CA3P9h77x2nNey7vpE/MEcbilSorJUqnxDlCow58yn/wd1Gm67
YcPwvdGAWqeqPkVyc+215hxTG6t4B02n3rWLzD5a7vkQFvB/DEQBFBLOp0WJH9CWglu5vMN//7fS
ZYYz4YSFvmEo3V7rYh8vWavQ+cEM8nAZ5xH7B9KfWxA2rRm8yUnqu7SEppjwx8dzkt+DReffTx/R
fWsy3/LiTB92tKxhh1v5XK+7Wbg9HKvNB4NmLA3L7x9/NI4o3kZZQFmg+CzQbSOYK+QbGYkx2kpf
6DiBIRIFKtWM0XNYDDUgcqR300RyFbE+Cqj0vCKLDzAiRDqxB1GYU1ZwBGCyFpebpMnS3XwyF+t0
ppKphD2QzkvpR1vLN6YN7SDvn18u+3e+SAaF4302lZIZ2OIxqR4WmDbjnTDsvj5QIo8bUolNZ6Rt
ZT/oJw8kT4ZPDrXviRAsNKhlGztUcbiVAxwm43KTCA2SGcblrVfHs5O1k7yLsKPbg2DKH4k2t1sz
Sjy03NrOSIKvSq8EV8k5fts2W3cTuIrHDf1sR+oMSuWhMlYTmHI6GpAtHr983CMfo93VZskkpYXk
lHcMPUNh4iK+9NaMfnxtUrCfqJmJu+YEkEOwQt1LoS90s7n94Br3wQr4nRPHrJuIaEhIpvCUkQsk
GLp68S8o+DEEvGtq7hNffFVTiID0Nejyiq8z+1obyepFHpU3SZZetT4CMgGV3cr0Jz+CVjWPIa3z
bktN/AuU3wk+A617rzLGofh8yIrKwQ4LwxUFJtG3AEZ94QXMGZ2o/kvsLZ5bIiFGqO6Gqn4hvryO
GLBpRRFdi2Zpm5n5noAk1qSBlrks4xxUWgTslGbYgBtGfRklI6sSNiZjOoAaY1O3/OjfNw39KIYO
3RK6QYDU8svUqKoNjo7d43f/8adRuhx8j4d8/FrsWsOtR/XtP/6ut3r09Y8fPv5ubjRzLVbqsUgy
pkJ5lnvBQkZn1ICpbDiqKWqXyorefYZ4Tk23KSsn4cWgAiAu0CLdgFBNU9hnsW9iMiVBXU/F4+hn
+oq54FVozLNf6zYiC/KKKoU4ULySLLPQ/Hr/Cdo2YxxNWOPHZg+7JK8q/KoxGW30UcXYuC2NG6ec
JP5BxWrPi2E0HwdXK+qjxOJx0A2gQETWm0noTFYfPylw5KjoKW7yIol3cDv2Y5ONJwLw5lW99O4C
coxtoWzvWLLqTYHks5Izj0aC7AlF9cy2H3prC35JI75Wwxcso1F2sigHv9pJNymuQJZ2AUW3z7XY
pMaYuFxvFP2k1JY3At+7jHO6qRqx3YW+vK210HA006o3sTl6IVsWSkUU1yEi8w2dSPb6rfRnQFcB
ijtBGWSSFCvxezkWtGjUGRMpmPPhTZTMfmcUyZcUpe1a1vXvJjWPht5cwTkAqg5+VA3wJEwfcnwP
JZfyF7BnGzEhlgOCxWoQKX6nZtOCD92ynX3JapPMnoJBnZRNP0VjvlayEqyrZRDQFMaJs+MlskL0
BlJA2o5irs02vEMteWe15y0WW8Ca7CXC8Fm1xosBfQ83N9OxkQyqhPOsBV/bF9XAzGXuNki+foUf
9lnDAUfaswR4ykWECq2oI/Ahktqdpk4kUrXww/XA+APg7m/IAvSJnbaYtO2YY4IBRxdc+2stmW8q
m5VMk6WNlL0puvpN8HDAqcvsg7na5C5a6JZp7GjwehQ/WrRUxM90DJG63i83UZ1daPVS5bI5V0J3
EGSva0C2jzPuTYFwVAF8typGF0GRPg2FZIqgvxCNR4QGG8oBLIrj+wEeY6uidZ04mkBcOGCnmedO
9P1U6udZYXiVoCSRtY59sjw+BxJD4LwOfwRllukuCPu8ahAmkR6cjR+4YjM7VIYL/KtrrdOraLUn
cejfwrR/B8pxhOzkxfTstbi07HjKPk0D/dncl7YicFqoQwGnDFAf9STukOCqp+E3tda80vJwK0/J
gYVeZK70ozfFodOHX/zPvx0jeRboL8gaDiEuC5Kgu8w5sH+pBdeOPeAAgP6eNeZfidC8REhg1TU8
m1a6KM0PGph7D0dVfm47OIAoiuEyV8U3sEQ+/fB3NBOaZzDUV8EYn8JM+UjmpRUgM7No+tfJkkf2
RDFiATPgFG3pUBAZi8D9g+MSHKNI+gYF92kKxFfCEUMnRidMH15cV8vjoBeBqkaaE5OhZK+Y9U0y
cT00TBNpnWQrzSctCa3OIgM0qPUwPYo5hNQavwBEg4NiKAzpeeFJI5aOqA7PcQV1KJ9zRv3VPuxa
YsjEnNH/W2QmkDq4rALspNnX+9a+XmKBMD63gnYOR6XCeizTBq3oUaAhl/IBcqo0nhQIpdhF+cq6
ZNPX1UEfGWywuT6HAXSj6VwutiG1eqlp8uqBdmgnelfGsmbJWmPj0icUSbV1ZlK01tRvXP4ku8Uw
mkwpBP7TUfuK3bPZxE8DdIWKzutYMj7pCFvMBVq/OHlYrTgAY3LtEP1AlatNj7N00Qlv46G5dorw
5VvmE5/wRCXCtb2/PIJcyBAXJmAeob8TuvbcJf6uCEhVk+l8DbILJuiVBpNiiH+In/POYkKAj7oo
plvfzm/lUFKOSemuj7JDnTIAEfh6eg39o0QDS4q+EYYkqXIF+kw8VmvdcRM0K2LkIEoMyrqJRBQ1
Wg/2Lmo2uVKgcm2QknwFaOlA6vqf8yD2rsTrSDkrQ+GiwUlMxBlBDfPKTrnTmtjPGhYl1S+/23Z8
U+nrxGVD1tH0W3bI0GrA5pvY0DZC27yGkf7C1IImWkcHOUqH37YgQqyXzKsYBZuu+vBFf4S5LZ7E
jCAtaf42I+t1DBiFMilEEOf6rbbkEuakj3C1LazyOwhjWoHElwkYgta96Uvrhsb+aoJPrKrktrew
WIfYLD2sCti8evDP6EipHkboPHL/4+O6R80zX2pdBGIZZmRZYxwzx/xPpC3KxbW/BjWIhBE1wRRX
a7bJz3PzTSwatVkCdlpu2z1+cA4iBP3rNLtltYRxrELUhj0bvB1cgDjrv6bAiI7AIN6CXAJP0IjW
OaCbajNLvksMBaD2zJEbZUW2DVlL1CWAHGFC5gg43ZxZ4POMfWlGDUoLdCaikLSaxhGNqSIUVyQx
DBm9WPq7wNTImNDVWzXdlB7SXVwgr5BQ42l+GzOn0F3eJbqfpb3UGfq3T1Gzr2aSaGBYCm7nQ3jq
gspT2Ii55MCFJFKBGPBL5OsEdGnAX0SJ8XPzl0iE/1jIniA3sb7KcukYaBmBGyOtyklt2GHVV9ej
CR5bk6xn30zLWxsntFDUpt9Qbkau1QF0h/wR7XNtulbM8w6W2hoHParkNd4SgrsrrYAtQk5GIMlH
YJz3oDfmg4+PYjsyExssozp0y41ZRK07Sny9ePd0GIYUIdNI8Bd81I1YzpDsFTaISbJ0llBL7uqU
MJXFhklesOTRPzvrMeq5x43ZzRSzmZNVmrVJNGPaRY2CJoi2fqAPGqU1F1FJ7TLkCKSzC1xKTo8b
aUK5J1gozdX5YjK410nGWVyJiD5tqbUOfuqjFdFHnIVxFno9ql+5KtTDyMVwVfpQ8NWCUOKxa8Qb
tWp/M7aQiuYbuafA60RN3usEUdl+y/Srh7j+3EpjtsYVQZUYx/LGjDnkglYTrkrxEnSFcXn8hx5A
L5KWGX4hFGQKafBbCAQgjFNG0Z00zXwK55Drqk41U8J4sa2Wj0eXcwIQe1IiVFAcilzrh3TGWSXV
kaczoVvpJFKvxBDxj+ErJ8sYkc11YDx1srVPKZ3glWoMKtBpud3IMtu9Np51e+hrldJSYLietTwa
CFmAcEz5J5GeS2udRnMzKOV041EcOW69iYv6OYkryVF7iUz3vB8h2eg85sYHunUIJi5xjZwgZpSF
ki95FHDmdWwZwnk7T53okf5DuCwWo5ByIgXVs+9GYHK17sVW9dTOpEiRvbsOF58lJjqGGLNwhP7d
OWZI7a4v6F/kMa3DaaaypPqeMJJPpJkVpOTAbSuuTFHDP1bEYK3zkRHyTiOeSCoQIg2huUOP+gLx
ACZKdedHCCobpaFWhGSRqpeij7cSjT8qKKHBvfRqQkmyH4bejlD3lQi+a5jZ+Q1Khz+PC6irmrEr
qcG0xX5wDMbKIMZ8TDdzW58J7j3MTZavR6P+SHrhx1IHFS0p7P5gkbcUkL+bjA8CvQ5bVz/ZpyCl
GEz7wGFGVpi5u6vTdJr7nMi/PmHmCb6qaALTCanhlILLZo6pJTIEV6uDCBTGBC6qV/8Sf6i9lm4e
EqfxZMQ+8c8+VwquvrExrPzKqt5CRGKMNUMI7XvTl59hpk9ncxDYfbL+K6Vpj1P4IcASKxrBHqXA
R8iSoPCaAFpGlCkqszMQ9yzVaqEC1SNESJjymblxpzq9GdzTmAhgS5loDUyEQ8TRd5pr1hLpSQNV
bxoWqancqDkyzMjHUizo2jHJCbk1aizZgUUTrE5IaWV7HCmktNJrhnnki8zI9DdcMvEFEOb7Eocp
hV3n5QEbtnmID1bcZG6fqYRTdItl2hoxHJNsLLWFFxB0SDVDUqwysrOOMxE7ZAZLDnzHTtGB+/Ri
2j4psKNi9Yf8XWKQMhTXI6NV0OXhpdN6Yeszk27JNFwx08enFEr7hvx0pzADBFhpn7kZPcLlGCdD
Q6E1DKe42k+ttK5yLhjTaG7Drqy3IuarGKyVq/fzlfiIS1hlugfRFLAPbMdDrpVA00fjzPXwRRzL
D04hcRsKaD3Nuba2BunNiDuFsywXrzJTqI3etfc8joddp0VPqIoXt8l4mGL1qHeRyS6Y+qLJh9ca
JC+oRVQnzDxGneasDlU4LFqSF2ImJPP8WfV1R1tROzQi9gG1ZEcld5zfTJF9rJTxjuMropdXXjRg
SWPVYf4xStznOeHdM1Ka4JqXvYp/XNubMMCAuUHKmrW3FEWEopEJTV8WQ3eu3mFBCOs8MemhM5Fw
o3FJDW/vD2v84xPL8rZ3k+gcYkzyG2yh8ws0blGka1eaxr7ho4WBDju8UCkRU6kM7ITKCoU57k8U
IvSBaVKYanxoLO3aw9En5aLGlr+Y/cQBKr3OAb7ytbGzDU2bPQ1F/6lUnx5/Vbc1Ck0LTyuYAsTe
OTVIHwIjgwpg8aX7EZtphAiyuTHI1dpgw6AqiM2TpDSFY1WqXal5fDQIJ+kqHeFIYkorC3HcsbAa
hX8LXqCFXbhYM8VAuAdT9sxen5nZHHrMXvaJlFBs4qYpkns4BKIn6TSDm1lyEy265yoiViQt4T9e
e6mHtDMwwAWT1a8ItluVEeoqfW7zTeiyOoSrbEEJYADHpIlMT1BJEUw/lXLA5o1s1C2mxKYObPlu
MM8FxkdKM46sjOg5VnnIVCn7VVD521RZaO0KCYgYrewGB2yno5mN0me1GnnqBKsxPRNPLXtogFRc
ZJESI+ajlvTr0m0sv7Mff0l2Hhmuy5KaaFW2ClT/I+79Z9KRWemYISFfY7fbTakzWMKf0vfWKqvy
bNXPTGgSDNQ11hB0VkD4BHpX8g/r6WJhSy5SSS9OHmA8SSbPkcD/DkOkEINckKfdHyJN+TIk1qNE
rE9FSEUtkgEaLJjGkPkxckbOBe0sDCpfkqw9VRwkE6/KbITnMcVTXsbTR9uxF9NLpj5CxJetQtcJ
ISAvrbVQbEhX4JNhGBnbfO+MJEYCa0cUHuCdNwbiQiVLTXiZ4f1xPZkrYwubbTvFl17WvsOSrUNp
8U8e7btamdkQhveRWnLM+/dw5ruTCkHAqZljh0aEAvSS2M/4rEpKvtHLETC/FUtejYGg6dpxnYVs
csF4s01NB+FFD9txNxBqU4niaW705lhXXXssmLlnzEy3pH6O26UG1tOhuqQKi2Y0qR9dMKiXnjJS
HOUaw1/qCkDiL0m7THhmh1lb7gzDGHt5p380BGDsHzdC332GoRDsJiJ94FRGBwJWRdBvE/JqiU3I
Pp/JWh8E5LPaJB+nUYwIo8AJzjoKE5aSdZZFogNasGoABfckwO8Ro1APAe4s2eLD6K8+rRTyU9VI
17DjEG0ngbw7LpLLQSUuRAcogu8CNEWHnFk+P9prO23Cmab6u1mlCcq7PIzWlmGPtVn2/NMIjQmB
k7htTc+Ad7qhya/baBEY3FUEdg9ivZ0SHE8P2a3U9VCMZegIHd8ehUFvW5QJw7JTk2s5cBsGMG3B
6I8TMdgWYvQe9yhBEwM3A/XjVUvKkzEGWMpmp8bd02QGatM64lgahFNBJYPEgaIp1ZMbKUs5Mpxf
HHamoysIsCV267aBdojXVk6roq5g5+mvbWmCZswolwLUPXlTvdZUxqtqZA16LES0VwrgCopllw2X
Yz8VALsr9zlfdqOdwd4/is5txdlPItWK2T3FLRFWY8TmVsm3mcHUn85aD3zwnIkgSwZ/qjwRSgSV
InoRwm1I7CMutrBYjbumfyPcBUQjZZkKF4ZSn5FxS4hAWu9wvaC27bmoPj4nXX8XBrRpkJFhEuMY
erzgch5nO6DaEofgZaYQdChdudbDQJFAvUYM0dchhwDCFOl3msLR4Zx0BNJ63b5DLGEOPkXrSCMT
Vx0dBc7VSNSwJ+YxPQMWLFliqUmQ+7Rt31H1MHQIS2amxrZIGONFJSHcRnhfzP9tk96zfMlj9bGl
1pLgyNNiOzf7WyC1rxOHFR4lSCr/OgTFmqF33Iv7QO2eQfwmrFjJxPqYr+u8OiXWxPXR3AIRfMdF
3zj5gBENKgRlCX9UtAZZTCRmyH5treit/YoY2OmWmY5Ys+T7p2yeWJP14UjreloZ4GCAlxGGFiAy
QR/Q2Evbm8gWQGDZE/v4kxBgEDQkBHPLetU36x5RBJp9VvJmYsOX8OdqTcmHQYRWpRzfrWY6Plrq
2EiIgmUXj0yioAUXT46g6gcyl1lyF3aNXy6UiyS7lEZ3jFhkbCG7t1JXYSPm3ZRiRuKAyqx/9jK/
CR2N9rktLN/jP2tiN+wEKRmIHovv0MrCVaVglkklJyJTdJ8CZ2y1wVqlI2e7OZ3Zk4SniimUndG3
fev7sMItUgSQ6oLpLcNzKA7m0s7ofiMaOl41auLFLMTfcbwFViF/0qhA8ZzP8yFS9diD8Q5oH7O6
I9CgIr8h3RVVsY00uTsqYw/fl80fWZzycYlcyVKI8D2pKBtLtzhPfAgpOfJNtP0cziXIA7syUh5w
SB0SIEinFvK7lksAPGA1M4P2n2up+26t6UWW8yNMgdNQgAPx6z5GEulvxVrd0vtmk9NJjPXoMw/L
0aOJFYsUVaK4rASjlXCZZVFRUkHhlOKMUwPzcwZlbKT4nInwfVvWQ84TVAeGW4bRPTRgSSfVNZ/V
93YKf9JU90IitZcQ3c6mq7FCNEPEg27cKsprZaBDqERLZz+l3FWXk6gaeaKmoLE3a4sVMivPJHIQ
L84qkJSUHfhuyVCZ6PuLrMgWGSNEjHmPC7bP3laU95jmYjsINDKKGHh08b7fy7V5L0Vzm6gW7kCZ
EMEIe1ZbfvuNyTHLwSV22vNoMidXsxV+5hwAuA1G0obumthzzsXX7Dm0VQYpXPziu46Z2g5I2FrO
XTlu5nXGyxkF83lsWe5qMU5sQWgJnqZW7JZyYlT8tVrhVjaLs19yMog5bumGVjfJaacCHZ79eOV1
j0s71qdzZQq3rlcFxvHY36giytk6yYs3eJq5ECgG9s3WYpEj9UgdjVNFTJ/3AFE9TpcgtmwMEkcB
7TS9Rb7fABNC18XEEpcsSz7ieAwbr/ryY84H0KW14mAsYXXAX+tkgD8KySL8Uz0JVcqnoBo1C5jo
/0XqnG+Wn4sTUitKV9NJe6RCSIZqv+KbVJmYTkd18Dvn8VzL3zYscOCRyN8qYeYs253SEOWVrHAm
ddERR9TSpeeiA78xISMNIKdMOyQXmJboLLZlx0Fh4mlK9ZovD6YkG6/0LmfKrk5M7GMLJyuOci81
6Cj6wSKw03nbswWffsr2mgmfKlz29pkwH5NC+9ZKdip+xvU5pAUNqdIiK5lsFSqf1x5Er1CzuePo
hweKZeBhzSVsmgG6vHQKif7zExJ5G7biWUqJYJgWsOdQZ7iDIUMYlFslaxAqOWS5igP4jWmcmOTI
Vctlk4OjwJM+b7BokJdS4T5LcG3k1WfBN+fGifXSYKyRIuEaNQCUogwatal2bBkhb/m1Km6kKuKN
Ns1NHbrXdtllpbWxb3vSxCL4o2tTZFweDpcYb7cDI/s+yJz0tapvOosgPD2hrK1wcWBAqr0AiT8a
S9Dr1QwI8XE8Dg8+UtGrvNq/x9qNl45Gg4SCfSy8vs0n6ka+slFRbmZVxidjUn/T7A7GbHxnDCpO
xgEXHUJ8MrAdnMxbJYmmXSXVCe5nQIGE48J3raPkHNN7WKVxSRNGN0AXZRYz8MK8Mc5Z5UMoOzzE
GqMw8iDcd8T1WVs1Tt3BGoG/T6Fj1QkinImwi1ZsoxXNQ0DZMhegQfKPwsyKJRvTs6mgieLkx63R
M1qprNnrm+Yi8Rr3sYGQbdJq+LRDta6nc0PHa0a3ZMb+q5VL9bbEloMOR9/0Aa7BuYSnATNCighc
gidTr1ul4xobUABhbgBpDm5/PVbtBewRppYpSZ8kBeVNwfKNkaZH1Cd38bFhB79SaOLlgphfRnaL
TzMCzg49yT9In/8PJ/y/wQlVQ4I28H+GE25/vsLifyET/vMv/kUmxFkMf1Dhf5KqiLquAhn7F5lQ
koz/kskMgvmGR9v4N5dQtf6LJroFWJbpLXGqEsyUf3EJVem/LAtjvQgiTiMrXFT+X7iEhiT/BxoE
gbKo4LDTYcNILE7/SU5IJJ/uieHrJ2mKey+hCmfMG+BynRlo4RZgGozJr909bsoIxrYehE+o7PBk
SlEju4+7j5u4YcDYoNHjokXuwuMGT3mzG/9HWG4xxgjD8zRcp4McecoSM/S46RYxTbRED/1PPxNy
NFR+vc+TAMFTssS1RMvN4x7u5UUFhSIGmapfMZmDNlBiHEAztdz10R8wfTGINCne5kpHRy3UmVst
+0FDMz29CC8sI6OLKuFE6l+EfoCFA5yVwRSqXHQfS8aZviRAtGZ2DFFv5yNdewlj41ppO4ImcBuz
QQZNPCV3K9fR0y/pOw99/oRSYEd2OH03ubkIGpL9us27nSoY2DyCqiTVUenXgsFrCmLzpZvoqcnY
SiqRlU6mu4DCIHI0zSx342xRKj3uNjX6JwTCYrlTpNFJkEB7j9cpLBmfj3u0RY0tEQTVEvj1uJHm
KmSfEp3Hvim8qJ68IIY0Qx+uAgyxqwI/8qidADLr/VrSQbV8xVGyD5Gjim1jbNGIM5jA4BgEg83n
M26Brt+yLMIp3Wa7djFOdYvFSBoU1nvGLYvgJ/8HQ/y496D7/vtn02L6YVsRX0dT6tbkxxNdvNyQ
/4bEa7lnLAKvxz3ZlP/JR7aWaOTHK3/cGMt/Pn7GEs0oI8OUE/dMKx+vp4XhjgBmIwteesMnh2hr
EbqywQJTcFUOmB8k065eZO1mENj8Q/+WJJXJYnuzJmC9JRJDWLM3au107W8wjSHRWZnTV9t6lcDV
mcKje+KehQSDOKxXmiIovRu8vyIxnYM9EGSi7xuDBtqROWf+nvwRnmHXb8UxZPquuYqyapItEtuC
SraZz8p4U8ufQlvD46rpdNRwsdHFlaGDhiNEULaq9kjymbozcwK07039dr6LL8i8OhrfAOkJDURK
ZVuAMkU7M/a6uE0oFXVy1hzylefkYKhA1J2eozB39d/4YlmgN222vrSOWhJmqSFu+U2J1/oreZQy
kmXJrpAPJSsgn93oRCpGbLTuvNcWrTWbFztNAHHYeBiQrdXBqbTu5Q8dcD6+c/8cXfVXARYoF+ZD
e+vZh6GVcwIK9G6Dk1wmEYk+iwlgycYccC3JXH7i5+UHlgj3K9nSftovPp8VRvfyAz+Iwi5WXSF6
Nkf2uGRRrwhBmlcBJysCLjgGmym6lM2KEcX02zFmqr9jinLqAWauyRZo+vxNOlHSPi2WVxSj6Kfw
yLBX/io7Bl52lboNXmq02KtRthERUEp2TwpOlYv8orwt4g2NNcSmGxwDobgqItuFVXmjebPtsZnn
LuZesp10zs2n0vRKuO/snGCf0/gT3fSmHwizat/yu/GSv1pueo6ZDpCZ0O2t+sNC0eFNNF/5Fgma
9jd4ejsDxv+q6b8Nmcbti7mJjiQ2ihcGv1nLZsMxn5WD8E7GBm+Gw1b9Un/HZ/pswZ7Agy3V9Lzq
I1fAKS87KYKk9WIbxbHwje1ShO8ZO9lRVlgpPPU12Q+VjcW6uybFrT9Ur+NF/jQzr36HU8cul4Ot
P5B5wZfa/enpTp1XIJWoODigtHQt0yEEa0IhWUK3WAWf9d6FOKa7xTOsRRJVDUJpHborUoa0oL2q
oTP/YbPHZ2nLa7NxjVWy0/+s7/BZ2Te/6o+y076iH+vKujMxqrgFLp2LxYs9v2AxZnwnD45Y7MtL
o2xGomjffOJeVhYdNXegL2rZ6hmUybY/g5svuRzo7H/s5kv+ygq3wKPM8ZCtkaKHP4AQBtLdnJ/+
SMevP5ajq78x+aRJla3haDi6yzS4cZXEoQLz39GR4Gk6YmtAoF/tW6d+ro4kqZPshGpVszzzjwpu
ehVnN29dpX1vlA/WDp9kVWRe+o+asfd80kKXOzVZW1v5C5kWVHdOKS65PNxIzOzs1h+SaCte/APd
QV9hqUm84glxCp958zU/x2vpXvxaLKEIQDzChoeR5/cqum3v04t2YADJsjhsAlfdDkxb6CSutJfo
Y65WGAE2i7bjs4/X87a8MGSlOK99pmJu2CDCOjHwKZ/9neRv8tZLL8J3VS3f78BwN91x7uXPY4jz
A3f4iucZD92rP29HHP0T4j2iZtYm76MAqMlsBQ8jwuSVnDBj2nJC+tIufY4XfIMTCG7wZSZ2aNlS
7RKdoLQbMSbvytWvnN7X7Bjfw3hlfQdPZIloZ4Nt7Kz8mnKCAMymcWCP70X/ElfHBBHgDZwxPBoe
BiZ+3K0m4WAIn81ClhnXBYa8b+nWvvuQUXBYXTBo9VB/XwdxkxWvGulmJaBbpuDqusg2rfQ6YUQX
r814RogTwhZI8Wqz/+Vgdn11r6fs334zIqV7BwOjfB3fS/h/hBIXtnGbb37/KTe/DYssZy86DtlY
M1KgOZQ2CM1wdOnZhcdQAwuol5t0axYL5DHcog0cApt9eGPxzTip/xn2bypmgnhHYlDxB3thm/b2
uPZHbKpr1n9xQ222C7+DaSXZz4KrXoP0PVGP8omYhahdzcdhu/Lf6x3kt4hL357INOLjC0Kjgu9e
P8QpcRUwVB3ihnI+2sybUWkWrhReihrlrSu1x37Y8PKIpm4mh3ApqTiiHZ6JmrWlbts6cHcC+6XK
tyPRWixjjtpcjWS0pXKffFg7ZRc/oeDz1JNyns/+i7njiAYFtBfemZNVLDEJCheobu+8hIb4ouYs
RExh1rlyKpvUSRl3Y92LoOvdZBLUtJ2Ur/wndnLPaAsdBX+MDXkkxz3p5tErGd3JiHHmOKHd2edu
sn5l38w3qP1I4bcaQgbzUAkotKCJEyHFE0nt4tEIFrTyXn+yBtw9ex+v071FByfkJBNRRHojvajC
i+NNJcGE5vK5GeJn1I2ddpR6D86omRLNQ+D2Si4Jqr7miRvQwSXcm6PriYXoZXkozAxn5BYm1a1t
bcvfonLqF+GionUj/pZLr77iW2IcH/9GyRUrBndDEI3TBm5NKe9l5ACYvjon0TeCCn3brfDNKnsr
eTUGD7YwGjV0O9G3+lYerY/MtPMrP53qDXHf+1E4ITxNVuZbxejGLZ/kfY+46DBuzLv6VjjiIX2C
pzEty2n7JxhOfQpw36/rDS7ZfoOvfKO4+Wd7FTb9dXaDiyDtum1zHvbKR+Vd9cDOf+vP8dTOrnlG
/8P/QzDzmAphuOicGMeuk7yLXkTDsSCIaGXu+Yyq3J5EeDt2dCOtt/EdmXLVYq+wzU23T16VS8UQ
OCCv2M0TB0pAvRHv1of41jVv/eDWL33i9NdsnSZOc5v21Eq8ig01O7z0Tt9g+Et36REsRnxV9+l1
ehve6hc+f54s6vblVUBTfeLCwf5+VWyb5+FZJwMNzamDn6/FKZie8p3xKr3Mv+HoKpGX5cf5pd6x
DRhKp+UcJAvvu7uUXyrtOS6tNlACJici2DR0h4kXPnXb4CY8Gz8cOPVGehHbN9p52qukbKSRanvF
JkIX38z5RqdG5JV8IW+UXlMerKTh4tX900DGeLHRVqSfGcqaLlsC4663D3R1GSgzMOptP/+Mry2z
X0yDRLJ5hE8VHRSUp0h3u36jL3T39ZDRHFsrX2lAN9qWvtymOhc/XKctUo5xI77WtgyP7Gd2hQ3N
yHZL40/2X9hVVef2RbyjjbTeoVKJZNGtJUpP1HvNkfG3T0NzoLq99E/1Uy0fSajun5RiYyXb5IMB
BfNhc19dJnmFvqi6Jd+8+UpxhzNPMOmcMSsr2lUXmrnt6NK0o+PVGyd0QEK060hUO89AeyjUdRfX
a/5EwzBFcZe6dKo44OPPiXS7U3L233hF3TRwMq/y4NwXmx6bfLtm22T9aZTnwo73UqrXZNjU0c0o
72PmdT9Vvi6Gd3rkSEY7BCNrqgnpPGz5zBf70wHyExORh4kkNHPy4ZRZZczamDt8N+ZOGbDplB3J
QJJJdCk3BgCBnYD3GivWp68QR94TPbSbO0ILH/ceP3vcQMHrd5a4JK2bNXKatmj2Zbewb30k1Q08
amQwFdU+2+VdGBF797hHx+xf9/BHUQuTwUSkoNrEGwQh+9ESI9F9/OGoKW2+yOz/9/9aLcm61/SB
OlLzjNhkbAKnsA56SFpUipBgSyZY7DO75Qllk+1xpPBRW0hIM2na5X3awnikJ+/npKQgwabBv9xV
yBjYIbKD8nvRWW5bJmtvwW/xG8l7wj/FI1u0huURVPaqrTdavcnA5PZw3eyusZFkCJzJ+bJLGX7B
J+5rT1G3vQGK087vOijXw38TdV67jSNLGH4iAszhlklUTpYl64ZwZBZz0tOfT7MXB1gsPB6PLJHs
7qr6Ex1P2tnCTqSTQCL9oXFSOLKxISi+TV1ztGkmtwO+ipODy4ulL3hRVd/1W9QnjnzWz8p2lvwy
JX3Z11Ari4z8vOL3cZ0PgtdRi8Io5XdQf17hJIYbLEi3/Yf8QYP0XPPpd7j2Qhh0ugC635GZYu8D
VG/rO10njHyTLDxiQ7G9IqdWR0xmD9dXHvhHtBIP0l0/d1/C7Ea/HewkkIIP/IUIgCAMTXdmMqU0
krhs+Xf4wVB6sqv8pH2ZrnacaLQY28cnbZfTvX09/AdmrBCinWrTYTRAleS0fyR1d7csmH9jX7qj
lh0/jCM0YS6dac+79IeimE5v1J3wo/0t79AMhNaB8hQbixe3yK1/KS6hnX1EzD7AXy1bfm/OeDBA
LoorF7metlG+8EToj+2COwJcXW8LDz1e7sY+t7uCInKYSY8NtGO3irYjCqTdCyFMvQfRUwiQSAT8
IUiKiTuIibrv0mBa89te+U2da6FSe0ArsXmp56l22xv+aiEiBLeTDRvMFtvTFLGzH214KnEfenyl
OBuNHvx+Lif2y1fB+56ciX0s2WA564AMLvXlE9nxNmRY67V+slICKEcQE/pF9yVzC3541Vpx0DE+
gm5tIZb4QtwtnLvYK/j3Ad84CaeaACu0tFCmON9P9M/KmjmKtCbLtTqn+0iF4OxoT7ccwUu4r8Dd
xkkkwe6JzodfQs7FtQnp8KmpiJawSfnIOcgvpWpDdFxFa9WDyoTdRU0NX5/il4GHz2NkYohb8xkd
ZUHuIputtcU6AaAo6C/pXitd41qvpLU5LfJ9eY/PWQ1lz51/DEc5YlQDmTm6dFAfRkjNtuUNX/g2
EvcYX4lVFA964sk/Ks03HZXg0OHzOcgiRfQengGsg+nK3agXll/tQwZCH2Aa2QVdZrGlewFY7clG
v5NvbtEIvPTQpS8oS+lEcX6sCg+DJW57BbKEtafmhNDlmW2hQgsw+uGLriUOGozw1DN+4uBEa0D3
IB17KOrnMvZwwYTn6BTm36Q6irBl6k7YofVN8Ud7qi8qTMVtDbZeb+PmpdGhEJXGxIAZQeLQkP2Z
xWLY0EeKkTPeYRIPny/CHJF6nBMtb2KhY8hNWcpR2vr9p/ZVBAb8HoYeTCdT35AREZ8f+Zt29cX3
aVntiRSVJ4oYZEqEoblwmUBHsHgamINdSc9A9vhc9AQ3wRGsvelLqtxXdOq/eUvrtPfXU3Q3f5ki
QKo882Bg7csyZADEDe+PTAWEG8239sVDEt+eHYxAp74rT1f7audjke9iCMUMJG79L1tc/FHVeCK5
hE102Awd2p0gU1O5w7WCWNiwSfK+GE4s9eOoI2L208N4tyRoq+C5SNTgRl+ziskkgJIn/uaN195n
sii5aOM25SpwfEcYsznmX8v8C4+DxEYxs4IEhgGDwNgnSlbjFiaHa7jtV4gSjkd9q5Dk9f50+0W6
R5RBMOzzWtyt04xlaeaNeDRKTp4f8+wtZGe6QmYkv3toSHHYttNrzMIWqqc7HCthTOGchbDWl88i
WXypjSrCfjUODB2YE2DsXG+e1+GATWwQnme343aW9vPIWMsB2ePuNj/ZkUUSKWdD4wjdPpUAHVYx
L4p4ZSU+O7TithcMH44Gk7SgBja9FEcguHpbje9MvTiJQu0QW5QKHkdO82V4xo4JWrJWrqzdTrTn
bbXXD/MB77+XiJFdadNSLJQ2nrk+xv+0o7zcMSEv++nW43K+vHaK1InP3HmWnHDtt7l5TFJIPKx3
FuMXp0aLFXTKdiNhD8HOuy4v2XY8GHfVBZuEoA+NQA16lly2Fr5gRWaKjzMmeY5F5ZtMQhP4wJCC
7Mk6hFQxBoQx6sVlKfz+u97cGAw1jwObgPmB24ETd4vCLrU1fXa4qPZt5WsE0U0Omw+kGYMyogxA
qxrZk2g+VcDgeSXOC0ZY5i9HrYlz+7wQ8puerjmh2EV5sJJxa0i0mnb3Np7kX+TTw5nlppNEMXqM
xJndpTBYcCbEPhxcl+wZ1ZUM2+J8ZaHIqH3seEdMOr0/XhPw+PAZ+YwxCAUJuOEoVNzm+7hlpbFh
I35McT8ZiOskjPUiautccfJls1TcCsLyC64vl3SoXCtBuVAtjIb3DFi12OKlC1U4YQZvnRT6W947
11s9t2PAutDLDXzUaq3csak0Hi42J9VziUVoZi7qyTeLPQJ/8yfxaI+R1flSRFg75h9v+uwZTTAj
iW09vAjF0WUHOb8+MztL7THr5HGEymDH/CHQvnLqFPV1w8NhG1dBZByyZDVjeNPSVXJsI5Z/EMbk
YAZFMmqO9aqOpsduVcYpfpcfOzYYtB39uOXYgI2V0CeHjv7wrR3br41Xyju4KJ51przOLZ91N/5K
7Zlo0nagu9yJFw5FhoJE5Q4/5bGFMrZIyQM8cFOUq3qJjtFF/UG7bezwQe0YbU52C8HKjgIsYF+z
X1f6Tg/Rup2coVwW2YI1qr5IvXZJKKINI0VEpIzLDKM4/jXaOSx6ahtH28bBtM46YRvf7KWvmUyQ
yH5+TVwKyrlj9wZbynyfcfJFbOWGx5aN5DWOzugWyyVOxf54ai/6qvjMTqKn32siV2Of5r75N9Dv
x6V01fzxj4BW/NUg/jvAOo+lMH1XZdAuosD8ZPtF11hcOCSfqi+eubDQEli77S+1+IC0nC6uAhnY
Cp8c6dmqddSVua1uEuTQPx2xV+PjU9l1o50qjikumNhk3EMnXGUMwviW+hqs4sRiAe3+FTt6/rth
gLhR7cm921T4trrjZfSi94IVQIGHVzY71SOQNKdYI7jT/5CSUpPB58cpgRkplVrDT9ro3zbyH7su
tOEEAegefiPii/PjR/UehBI37sSTYFeb+YioOfyNeQGoupjyMgdKV0/Aj/FXcedVeqhPUcDT+s2b
ROPUdhuGpVW15ybXq3CpUrottGwr07bfUbvuVA8n7EXuY0jaPtGM83gy1On/OJat3Mnf5Aull7bO
aEpW+Ubaa8/DjAKaGbmjuBTnJ/aoRglkySc7GwbKpL3KjFAi7HsTV/Q9Pkn1YrmhtRu+rC8Wp0CK
+JWHRf6RO5frZ7dbPL1Xjz2rt71M1zl1WVAul+/nnr89N825vbAppsxPmN+8JZQJnrxUP55f1vXZ
LuZLFjnFnXNJU/d5v4vnbw4ayv9wo9zD2o31tflNdSIgw3/gILaMTwXlw5t2rBjonDOZt2znPG4b
+c3gmbzibfMLM4embJ9tp6N4I0O3XKL+KjaPtWp4eH3R7mF2+IrfQAlLsb+sPGsbHchhjIPJU/fl
gwpc89J32Vc81s4m8ZTA8h8Haz0F02m8SQtz8yK30CztZtI9uNe4bBCeZcc+dwPnSZlCCn6kHZu2
BOnLHs7ske1r37DzL6lBmRhQvkcC7RMzZ7O2W7oxdj6qycpr6gVPuPpwko22gJkKHPAmJi7NNEQX
hvoKxGRoI0x4MVid1gSlCx6CkgKD99w3z31vk82DIR52cegKXjJPNydzev90zKA3VrOCE2rAUOfx
mjasekpkOcgljwKx8sZvadWsuvv4ogZqoyvf0P643HQq5h6ZGM3hnq6PwvRUwu+4a56+LC90fGsA
gSWNhXGBU2dt810VL/OXMBH5x6vVaD9EJq1s+hGeeB7PDlrNYLxNfzjLj6UtbOub0Pnw4d5DGRVX
kB/rzulJe8bM4N1ci18MrvD6Ua/CqpEW8Wl6x2pYQ0YOD+oHy108iV7TfJ2GTAw6BSsOn8hyHJ4Y
xDMfKhOvImkWTz/SjoHxHjZKfHnz8nhGCzDdtdgRN8x95vOMoNYzFua5vkVMlICgKMaN2SsYxjAm
OanZfeATEaJyS8azphLY7KB9gXUqb5ikfwct2sxjd+K2wbEiG4DBm4122sR0mxE520jwZML50znG
n4JW0wkjr4gWGhCbFCQHBalb7rY8Fmi7sLO9oHirSFbhyacNzuHoBTh6ku1AWI6wUIMxg6Fm5+SN
A60uzO/KlpzoBg9MVJ0nk2lET7gPN26G79dJmslMp9JA2knbSYs37/Ndh4yUBXMwv1ET8cP0BRha
GbmXbdm1c7od+r2f2ccqxAdbPNS7aG0QGOXJfrUqWDyUyhwk0VbzKr/87N+1r26TYuVTuNGnyCi5
eW2/2V9JJMJf92EiFiIHBzfTRbtq1/EWjDX6U97ShfWGTbUz0PDPdwLMIZbhNJm8sNHY6eMAnwdW
2rDMTqFweNL2E8aLJQnaQvHwfO54RQxnplv4WE+yDSAJDZfNOkUwSCp6tiqRkKsbsg8A6ZQE/RT2
vEQd2MnrzLpIX7CwHmYgWQtAS7xaQ+iWKELNxbO9qdmyxrUnd4CJGnvqF49ogeH5P0zURD3owB+r
EZE4L9YSGN1NGVagpuiNysnFAJ9joZ1c85PiONzBYYMori1hJXnI2kGwgL5ZAN+Pj4LZGuapMb6z
R01bJPm7FiAGt/AXpoCx029sXF5HlpsFxScUtwi2muji5t/kewCOET4a1kVFQONS47dOnZD6KLvF
bXSX2ceo7j2Z2K+Au0cFnB0hRBHPyjt4mnZxlD0ujoRUDKnQRvb6bbxPtW07LPHh4EDEd5hJzIIt
mwQmm8o4vVEtFxV2A2BEZUCNZn0aF2Tlj/fsJ9I9HvVikzmWZ34wCYCzymZ0Z8xUHKdNtAM+7d5S
9CmGa1mL4Y0eHkDR+mhGngxe/FpnO5b0WPIJPOF3/DY/OORkcrM4kIaAPIzi/kT/jgaWvkEnpIDa
dtypv8WxpsRZGt8lBFwvi/1ZXobhBgqmvtBuissz8eCEZSVlPlj/NPvJw+sa90H0JfeFvZqbT9n7
5taND5oMXmZg1mR33xygipP+zJfS9ASybLFP32KeKL4jhEQ70ngyyBSm+2k9oofzUgG+vFvSh7HS
eK4FO74kfnvOTFtE0tOuzUcQ33OCRw/VpSwDQwgAF0AcpFdGkW8NS4nkn/HdIh2KdLmSjYJig7fi
918Zc56FzniH9G4mV7QS7XbePpaaLQSMjngWqOwqd7gwl52xa6ZgOhsHaMLaXl5xPKrvit/47VUp
/UoI8CwdLrKE/Ttz283LFTJjLIXJLrXYOXp/niXF7pV7YvodbxAYAigrgD4LMGd0Tqo5CTJXkCpM
vKLYfzY4mK+U+K7vdK9F2Of0qdPcyM6u0gtcXRwAMWpwQifkPyWY1cUwI4LhM9tknOqGy8iSckMF
9EVYCWz8zuTCA8a6YU2tX6QD/jT7+i0/caiT1q6viYZYKD8ARin9aGMrSwAHUgSD7Cyq+3Q17nX0
5ni9/4ZX8UoIcU7hvaw/Hot0JbtPj6mO8smwu7sz/6+wX0J648jr5g5z1BOW3SU583FUN5Q8UA5l
GS8TCAZs15oTb6P9tH0s5OKFp6QvhC6JYVHyBFN8NW8szemNh4wNT6597azcTDbuPfIzaWnhSyFv
hvJDZITxjpdgR1jdRFC9n09gsg5JS8Dd1e9DWTcZmk+7ACvjiObaU+4UAWmTMf0VRhGZP4eexvYy
umTwlNkqJWO62qKhiI1lXy2w5urVxXMCy/BhkRWhr2MympGB9cIfJmTMyMQxts6uOY4LnbEehJ20
5WBp5hXQF1fP+IfHpRq6NdQr4NG28tH8Jufia8JF6hdA+MjL88S8bgLx1Tbq05JG6dqum98GOT1+
G5hZbNJLpdoYNIivT6fAGgZZYrRV20CAMLYHpn5v3B0+I9rIJ2XYVV73rrHV99CEHHFtnsAOJ5IV
f7TUc0PmEI1jABSqtpau9TXS/+8MB2sa0T9wjmW3ayYbK8YpXYzje9Sj1PMUijS8gY/Rbajtksmu
sTUWGHGcRWpbFaATSb6r9C7lRgFmhzsxxqFfyZWmIsTzMnZhQkDPnb1+pbFOofR8mWtslONjdckL
O/GFJbuD6Cvpoik3FmFWY1AjrfdYBjUEbmpg9RD9SqcZvPnbxPLbgRZxyX8hMFclYwlXvvL7Bp/P
Dkdo217FQLkAKaL9Ogsf+mn6iNJAIlho0TnyN6Lm5Kd3OSkYxF2EaNk51gJs8YI/10vmc8Y0bLLV
a3RmU9DFFxFNUz2c+2lSduZ2DMAZKt2xUkQwTu0nB2kxfmeHDvANP2LR5omvLsqHCsiTnLEUrC7m
F35OGsOfdf8GePJE3JF5DYofe37jNbpjcxS/1HW2t/isDSIBlwoPPsr0/rw3Czw8gFpbBg3MRc+A
zBpSXw/2m3zDvPMc33nsorPIsNkx90A+uBUWm89P2mq0h2IwLTJqsF8Da7hLzVDIiflFvMfkrLLh
ndPL8ww34PEy80Lmaj96IgCcmdX59ZIGW5u/nAtqbfJF5ERsnHAXwEaJ13KBlQFu4U15+e981v34
2K5fFfLEwQsRwIZCcmFgue52xR5TGxwDQb+wle/Xid+cqqO11A544x+wvftSAAzRBjnpWg60g2l5
3S25snTjVeI+jvludEEX52ktEhxyVRnLU3YeXWn5WCQIx3wBSocRwMNjzMJg/kRUsly9PkR/7e7D
TufTAt/+vEa2EbcalPLpxmtksDPXmXYdSehFDTCGj7yN9lfHa9aXHmBzndTEJtg/zGLiyBPaRU/O
EpAPhENaMH9g6gCISMbYUZGX+p4SM6vfrJW4Ltg+OXrqDc8lLl6XMnGNT/2L7/WSrfyyRfCgSB+4
3OZU9tdmK7sSFVtCReTW8mFExQZSg1ADhlXhsGXzCdVoodDZ1g5j5zF+PSLiW3OE9ykAudFRF0zL
P6neK+WNRKXh6UnygsgPS7PF73rDK0GWxRJKJEr7fTzrMF9YCGiq0B6s1XWItuizfyve0jXPJ+D1
y7SFyTZEzHO3FVbZW7+ERaX/Q/npGk/yJp7dcUmlXrH18RY5MWkQ48C8AmHX+HtupQ/mur8TVdUm
en9sXhSxyDWnezgvrX39GS9ZWk/mqTc4IeA2lYOULN8IHPfQ57zK2ocwYuHDvTe3lhZ8dNXcZd+e
bjXoLtOpVfQOo0PY6EemAh0D+Dsn3VuWrcwjxLJjv2J48FFfRdjzaI/86pMdm7TI1BkUHh9l/3Kj
HRh5whpSa2hoDMIdCk2p3ka1Mx+pso2DhNdF7OBo0TfH+a09awfsnhd5tkxUx6CyfcdG8zTte9UX
1tZbHi31HR4Be05mxh9PrFgWkQspZp3iYwl5DQNhLFptqt45dhRzMS8sl53g1hju9A7W3byn79aF
prQzmfjb1iWiDaL88iK3X93ycPuI8c7CfQ/1h034BPUJkOr8l+AKcUvfaBg6bmS0yGmavPrQ7FJq
DtqaGgMdr5SplL3ip/ukU02GRbqz7uEZuQ9bIjLNrnBjMahpLhM7HNePapeKgf6tf2cyhs12zEXc
GNiaZQEwenKjp+pv6gwc4ukAV+LeoNgtnOww/ohdUJ5RuO4QbNDBGZ/CgZOuUPZF9IGdAGgPc1H6
qTEQ5003Er9ywj9+VIIw9mugVgrT3xr870oNgWULZUbJGMutma1cou8p8+SQMYfD8mGnzk2vKIOx
8mpMorNF31xxIuGY5GiqGadJsGUDnjJCEslvkfAJROHMgmYIJm/LdbdA4c1rzZRVfJ+tBaMSfWV8
FJJXLcav5LHERgRC9lrTnXh6NdR476oI8iWaxVdFgwdQwWEdvw7g6DwH3e+0kNcJK2h4YQvaW3sl
1+0ZYTi1McmWZfqhuqUSlPk2gZkR4XsJe8cvIfEZNG2O9D2v4k3FLAOD6BdNicOji0jY8GLOKozE
jilD8/F96vbG0gQ2HQJFgYa64ZwGlkbDSvhbMM6n6Okq04oQjwS7mR5TktcbLvKbFEIZrV4iLirW
ZV+6EocKYAS1tfy6/LXsZftqXBbCepiOXXlCxCIX26IKiGuRJlIccfx5F8blOBwe88oE7QKDLAEm
VtOwVQhe0VeqCVnsfTYZ1zwCyhLqMmohigQUIQ3DEEp2ym4ZDzCfvZLbgSvbOG0sYRFCqiNoBudu
bJh1F9pdflNP1gF6Ut/BjXU6AOsyEASbwuhR+VL5GanLdtpoExyOdzbmRF8OF/1rOPwD9vsXxP9/
nP/fHyWFXZ0gKOE/LsC/n4vN6DUdaeDD8Q8mHfm8UzT4DWlyvPz3vTnUVd/ojMMQFtYS6ZFX9AzG
0paVUAkM5fAyxVUoGvuXq2m3MioY9eOMO2rdbEzisBhCvL717y9lvNZc8hrg+b2+J6HyfAWb8OW/
P1uN6ptY4C46gnlWCDNbUmWSH2l8ce3/fa95/UWdQbX/97+5RXrw76v//8W/n/vvn6CvwnZTSIbO
HQgYs//9EPJ6VPP/vvz3ox0p3E6SyugttbzZ4+A8VXTj6gxRpQ8DhTcr6Ym5aMa29AlTWMxwgOS0
65xp1GdXf3jJS7K0baL5OIVt50Ymd60sFG2vP5J9nsefllKcFFX4lHFP9bHwVB0LeAPrlGUipF7D
eu3D/fSYlAX2HSQ05bdQsFDfEiCBqvXhZKibsJBpI78gBSIsmSBg+0qYNbTYWUlF1xAkWhrToE3u
4YnmSrrDlvNWDOW4xI0Mlr0ITRuTFQi4fQJw1fZTUOgg28n4WYqlvEaGCu86CmYTlRSWHSnOLY0m
Dn5LvifPIKPR8VB0WGwTrgm6YWg/pggWbyp+hWvdnKG0beY7qhB8HZ4UHP2AJ14IJQ1Fv1vkZAK0
CfxODbZFO9SRN/fQGtuRgzBrGTaP4rTMy/g2pPKqhJ36EpKEwAO9VVWBqHUM5tLe54I8HGykH1C+
CWYurJqo9wSSF3bIkOmGYRvp8m8rQmfWYxj+reQ/MRNxqngkjvJp/KSF9vmwmGfkiRY6JaEzSNbg
aZhwX3D6XKawKVQDaG9QJMl92TNIGAJXpq1jJE/Hui9iyHYQAufHD45kiPgxcJuSE9kfXQtbrBlo
A9IZVbr6HF0NzwFHiK18ncTvCW5Tp7DMIDzF8lESOTg0RZs3RlwiCC6eTOLavFi12tc0B9pDWD0F
9sC5TBOXS45PBBR3DDGfGJL1txB3p2VV/IkpzIewgbBuTPloPzNtZYEFDIgeEomZA7Eq6S4ld6nv
XntN/vgkRIWQ9l1a1ZAUShPSAk4gjpEZ99gwsG4K9S8rfm5nmcwZlCAwj0XNx6IPmI9PFKnMNuVY
n3aFhjo/L0nMik2KXpba0lB6D43+FHTzEzY3rpECnv22opfvNU+iJ718JUZSJmQZcmTGZpaa+V8z
xs26Qqb9fDITwRCADfrB+gjHWISnoQLy5NSuxp0tsPpTi+gn1XG/f5A56mcSIyqZR5bgNV+uhWHz
NBE0PxVWSUo1oKbth2ByFlRM0OoOgKhRdcGTe53NQM4/tbpg1NWkNyORKeRCuM5GdSaaDN8f4cFc
GVNPigTxEKFEBS+yzj2qaUepMs1t2MrSqtD2Et2/PB5CHiQ3JNlMlXFkqisMmKQc9vfjj5DgfiNl
7NyqrLhWX1ORJ0WyIK9eW/WUNCny1gW+15lTQ7otZeLlRPEBe548vCc2NByo5ZCX/qzpa50LMNRM
D4uex2x4MgWPxlgNTBmK/7NJN31CoVK0VH2PKjuO0WfSTisSDMFyIBmwxZL5q5nOrAJDJNn4U+QD
EGkS3eISSLk0csnG8HAxKy3pfk32XMi9+vBbc2aZwFSNhgfD/+apJjTA2ZX4j3c1O0z4b48dGOKU
zZCfe57guDHtXGCIVQJ8JpbgkrwhHg216PalTAuTTd+iIX5ME/e6JH8O68WMoJr6qy3p7ckFkbm1
s7I3VUaOgvr+0CXO6n8UoBnAJcU6cSwecHC15jRhm4WzM5NgBazSYBYcxYOfq8JqpIiQJ50DpzW7
VTYk97zHewMR3ZrIGwNWJFZk2gBAOkXIEkJYIslcHy2pIzggxahOASbGCBcOlaSI7lCXjf8Q5r3c
zZ6sG5GbmYRRh41yzvv8AfmdmaFBABwlA0YH/bNBfmPE+weB3TtR7m+NjP9zwzrpcfruJpE23mA+
EUdtvCsqGlAN0P6pibYqItgv6eaMsap4XfY3WQhPQhiBU9RCtoKLWONUFBMV6aYWIDk2dmyRpXkT
M8aUYZEC4KNQkNK5C1qshAU9v5AYCaNb7+8dWUdL0aAcHvWvXC9+5w6rIm0akeSLzODJbSC03s1C
qCWyXMQu8jdpj3MdlAGpzFxTpV/qsTKQydFcPKP+mFQkKFmx9a6WIolsL6E1ywymHK5fpmqS9MtT
DtPPaSP0PSDO4yPVlzlpaxF8w4fYPhxOo3exP81j+96Wp9dbXIVGzEMV68JCmUPCbhSN5yR/Tyyy
I3Hkl1aE08A5fswjMA4cD4mUANfsWIp5OXe+1VNMPwA+Bl3ooUCLTivNpMPFUegPg0akN9Wooaml
ZzXPJVY6lae3RI0UxRw8gHlGs10Y5NhgyfR8hWiMGPEWmOwnBNZ4ujFrfpG1CER4kYkOp09xGmn2
j4hH3kjbwZ1fY+qWQlxNuKeW2BXIEuCuYJlv63hFOxUeHfikMfuSQxEQosMQS2RoQLLjsxOenlrD
nijHFmts8xlUr5CDckJJqUUYMxG6a1sF0r40YspfaSGJiiG+qSFdWIY7CwgaLQzEkxHKQmQyNVSI
lfON5qhIleDFmghIONHYpypTj1an9xs4YYkDZ/hlWDMKxBwMU4CLDXOknoeBMIe2WkQPKHyGru3m
iZlxubJmbPQePfh+YqjEPpfcmwahDPHnuCcZJHsnAO3SRIZSCEG+ieWrZDJdFni+X/puu0znhCZR
uFh5a7qhWQByjsQtkGxzlh/pu1BHgUR+E1BXOzKHpxnB2dbtI0QvjzZFt8RhUjTGtc00+b1Qd7PS
EAxlVIHQM8CcxQzFVlf+cMVp2U3rqpvaeJt78zvEHhQHmeeu6Id2PUZLZQIPkPVkXGtyBNPcoqnH
PI7JtGVurEfxqYXk1Q0iKH6ZHqbYNFbKs7/MPIE8rJQ1VHfV2C5QtjJ6BWlMQ8x4C2oveFzY95Tg
T4Wu3ooCIEuAxIZOncaX1E1bwV0QNpr0o2Qa0bj4Kk54R5GSvklCSJ8D/YurDV3uVpK6eGRQF+L2
9DSMZaLXOAtAapClemGSkkZ4N5ofJdLvSjvi9NlhfJBMDLGEx67CJkZvngjGAA8q4lgsAcu4nvfv
dlqE7dXc7EIh/sCWLg50kkKe7pwW6pH8NxzTmSYVsvVc1MbgDQ38HxG3NVcV88U0tekyTJ4rPNcO
NV5OWNjGizhheiXFsPjLtEaGlPSIFV8tEEmoXkwt0A4c04m1i0ZpXmJ4RCxPWrqZMFi+WAHS57g/
PPCrE4gu1SPgVU1HyChKf9rYfZtix49FB2jQ85r6jgtWXYhfJ4BsY02den7KOrpbCX8JJGkk1FBG
v8dpovoowJ+BJa2qBDBHDXlqpadGBKsGmFJjCooTF/qgBlMXpvRTK9f0OYcqKhDczkhJWw1D9G6G
W1vgHPA04F2N28nilBjBftpax9Fthg2Jk4OiKOkyzzG7oaqVGwSXEOpriVuddJNCVnLjPVD74iBQ
G8vZqNekgUSnKs3wHYudtoGqiM2BjtlIdzesatwUlrXGxmQ1WFq1GKb7Q9viVL1pkQp7gmECAc1k
NiT4ZknaucvxQet5r1ymFDZhEWYUkNnbHJlfiTZogTIrFjFG3UnqhmhD8hnI/Zx9aJnwm3VcUI05
qaUNy1irPpoairFQtLdCTsA1xHKXhDXB6jTcIyvXLfTGnsnisLtEE2hKciRNylnEwbdKBoxfmO1J
izoyRd8kLNPqqJzqx3MzavGPMWJSLURfeHBQ+GczIfASJ21XzcSfSrsixhdTwJdN8VWpgnJcMVTr
6XrZ/K36KFogKl1S4pL6Yvamdb+0jFpwIgX+F4JN7Yk1qRZRe7YoRGptflenArGimXSIj7Hus7R6
XWM7hDf8RylzDhMrssgkZkflI4Mp1DJ8m1/hX0gL3kRAszFpP4opxRdOGeFNkn+70CDmZ2t9kGmh
5WGtK5wfXSwjMnkUfEX0JbCI0mDICz9NUxoPj9QJV3aVDeZbfOLmLnRYd8W43KOBHpGUxdIcebqG
OJS8TmiKc5T6YUir91SycxgTUp/3YLXcjdLptcwbcrH18OVlJl7XzPNNbDloO5aKoB8ko2be1fqZ
OK8EeBNTATyEmxPlOYmhVVI8PQ4tfAbGJSvZOrUVHtb/nFeZuMEVZPHAccL4zYrHpVLKCzKogJXn
uDsyU7gIuYRuoxCIsecGClLDDGTq71n/yBxdNT2qecEh1HcTzqC1olbAgmTcOEOW1vSjTje0krTj
KAKIpfN7GvWBlREkYsRS7hekxHgai10mpWi8apJAelUoQavF6ZjP9I64e1rLFXyrvfp4WGutfAZ1
jrmKnmivvILpOAwSnXdDMRMqOOYMtbnD7L2C+BJtn+GrWJZ4OKlLIeS0WN4N5HxFFviu9WU2PUk3
XbqWBEzxI3nLBydVqqVhE8YWDfvwShFM75mSEYiqcYX6gs3v5b+n4g4uT7DHB6WDWjJzfcXXfQ/h
kypSuJaJd7yKesiYUejWaffSKZKk6ORz/rCLWlgQJQ/WJ4K7TDgD9dxKtQPY0LIm306vOV9bCbsm
/uonbdXMXba2zJanw1SBdZoIlQ+UVpO2AlsuQOsnattRMZZxeipzaAxR3H3HIpyKhuFA3dH0WODq
08vbEOs7+zFydSuGMz6BUfgCJQDeQklzoWMuiVJ7agJOAQTQjQJPFz6iXuMvFpeGX1na+BploPGW
IcUlcth7+qRAWH3Kj2XfwK/r8Ryi28YKXIFNLoaVSdJtwiAa6LlUdURVzd/M1qtZ8bwp+hzrm7kh
z6CFfTRaWuiqYTju2gyz5uG5fYpEFT9MeH8YK66tvsP8r8HSmTAET0vDY9ZAvhae8prIC6IuVDYm
tfgfe+ex5DiSZdFfaav1eBu0A4veBLUIMrTawEJkQmuH/Po5YPZ0ZlfXVNnsZ5G0ZBBBIkDA4f7e
vec2Tw6gK6FpS6d/noJA2wMEeeosEzFX10iYlyiB+D7DrSUmVDEDLffcJuEkbzFKKbTTI2HLPTmV
po2vYXwySQlfBto0LOISZVXD7SDgrCfmWVsPeegvWQU/I80otdr4nKr70Ij01TzqS75QDKawgE5G
BJy6N6PbAmFHaaAwLIHmNUQVg1nz77Uah8hEX5g/DELsc+qYa8AzZoO3QpjRgWnhLRWTCbFFv8k1
4zsD5Vc4VRXIN1Z3eduDDTczMENE19fEEVmxAQspd4uVE4HLil3vIR9tLkKHE1XSLOxZw58NBhvM
WfJziiI0IQjfIWGz2nH6VxxUii+xro/wu8lvRFFdlfmwFlVMn0Oo8HZ0PtzgDotDSU3qKvBabyV7
401TNFP6uXs0vsielUvqNG+GxrKuXDe+9eIXeEuxYO01hc4jbcN3mEhMp2AGAAID9dYzrQKXu2qq
6oVLjgKTD43H1KzX2mzJjTMRnpJXbiBz1z5Mp7+fanoayjkldYEUgEBYrnoEZH3yFcoov5mQ6hsF
rbJiXsfaLOF05nBlHxwFxgnggAQyp/rRnyL33q5piPQ0r0aKX4EZ6SdZ6MvCxkbVdEg1k3LI7ydT
+yAcKPxgbfNl+1zSuvOQezZVTcIkuL+9Zg61FwLnmGWdi6qtt5Qz7SEY1kEVvVoaJCnguT031MjC
zNu0lNUYGo4ZCpcxx7dPMHNkZiS4BExiJKyG2uzX3LpoTVjwOgj2JvOy+yB5rlwYKMULn9nJ6BMr
UpAbH1qpDgqe4S0f9ffU9x6JFMG/kl4GK5pP/nCKhvTV1RsA9MRgH6vBcul3CQKeI2LNPa9673pr
My8z4Era02p0rOngeTDSYuYtxVQT7wewiYEuPriGZ10FJfw4zdUfSq9ibZgNAqknpji7feHmFRGn
q4gpc717l5DXlT/5qP6r5tHN86UzVtZyKCpsqYUJ55LxL9etepkG5UYKTcyx2UaJ/QmoPZmVGjWe
gbEvH7Qa6kjnrLPa2tdF7mzBetEXlO3GF0xCXZycpg8/lokKfgRmSYS445NnqdeFjCiusnbCamF8
BeUiyWOP9MlK7InY/Ywy4Z2juLyZNEydBOYOay9jtTe5OF6ynIm85UCAt9d+pa27UdGz9HJ1Mj96
hCcZA/+CFWGFtpeACdnQdfCfzTxfuZOJSL+jnxHG73UJLt6lHM2qYbxyOvnkIb7LsPrhebHGlV2K
77nVbnrHdVi5ibNs66+AwtuqmAmBfWlOGw8lxlRSrK98pt1z1b7QiK4NJEj5PgzkFjQnEQUDiEBJ
j9QmfRzTBpMDKVAU+wINwmgwYujUr4KJ8PkwHMRCtu1rEIinuJD2MnVYJYdl/mKMU7Y17OTgE0dC
nA/2Q7OdRZZKLbMRH7/oGUgLnWKz2dzUZGSsoGVR5whCe928taI91M1IN2nqMXU4NbyCpm24WYlm
2el4ebR8IlAxIjRLTZQjBu5wi1j30m1saODgDY6qGLRPp7XvzCazXyHa4/SKy7fYGd41JU4zMJ97
7U3PN/tU+vZ+0IDJw6lDsdJwDWaptY7zl4FV8dav4cgI1Az5Mekx8sdI37OewV9hy+JGMlyxHuH+
7FSfYHqZkOou8uJiJu/88X/Dsb7t1Wyosu1sP3ikb54vmweVdEca1fMiouvHJQv/fP9jo3nLn0+z
yoGJcHn+47+XX//D13/++tTV7NfP59Klw9hvdNF/5yMhMromezw/XP53eRBFl+9rgtV+/Ozy9PLC
5Wc/n/7Rz/5oEx/aTNl96rW/GhOswl42ZHs/KflrxvlP/PHfy08vzydz4CWRQfswvOKe9Umxvzxw
duG4/flcTP7/PLdmny0+muhFZpO9TSax8ITWGLBKk2mfJmrirxRqR3Qn8NXR3foDOEzXpXuadZW9
D7XQ3k+h7y7JG0CyMj9V1fTPF5J5E+lYdB6Euf35C5fNLk8FRaGN04eHy48i27L2g+HiZGu1xMK/
DLfnst3llcsDtD4+nEXnXRyZGLedHENXPH/u5WVl2PauMD6JsLARDHsd7lYHrUAERezAxAHK1kwr
khXNfD/lXlyVdH+tWBHrQYOmq0eIhYWj9pcHY1AIIsKintA3TihEoM7IQn0NAq1F7tpUP2OdYFdu
4FZNxyxsGtqF8A8TYGPbaKZKxTMoKr+c4PPTy88y4jjpVMqawPVALQu9w95weaUjW2Va+WX+Le2p
yv/8vbQJuaGOrbP3S2xxyeUdLu9dBmImj4juwJ8TbX5+3o9Pubztj20uL8Fipn3cQyX8+ebJv/bs
svXlhV/e+399+ec7lG7cbLy22f3c9pfPLEiEj5KaEBcmwDCzGP7cDJCC7QEUD7z73kK4aOj47OSo
jgmlZ3BS0DM6N6cZJki8yd8TS6+AR/t0BYoQrvZIlGkY10fR9nSVEvr4Kth2YbeKVboTAbqVqgDl
BWIFGr5472rtu2OF2b6raMTXKVP9mpkLK06bVTakAuE41MToWRo+K08vNwcIMDCIOq/Z+PQ+hEMp
oFE1hTfvgQlYcUp6hjQPfrXSNW0VqMRflkFHqkFDs77La4SfLmsRawBq0MDwyLNvXRCJVV2igWIu
sGyT8aalRLfELo+6yCkelEMDoQohg+goKTqqZIDDJf1uhV8xSq1gVw36vSHzM9PbhihuAo6cKN6m
3IK3naPXVyqHwUPUFGuECDmVi5+raG9SveBmFvntadBpLBG+cgAMj/VgVoOngbfvyGtZgpwfMK6h
JbancuLSAooj0SrD/RgRShJDUN8U9Bb9+Ax4OF1kk4eERldfNnn1qymu5NLw9EMR9i3yUx8xejOn
+WAA0aT3nCCrVPRBCKEjTjJoUfTkDcV78d62CSzYvPnQ5DpJU0Wj0aajnyQ3TcViO7ZLNNQhfl1i
j+lxRP7Bst8k7HkjaTHPNhTTrFHf2g7a8RC09KI4dwlyQ5lWz7gMSJly4ZzUKgiuKpc6qZ5ENrfA
ZgLIwfggCKvZVZK1Q0APNlFRfZBwwukT1J16qDTmxTorU5XDMBmbaEEz+NQn+rE3QfqOWRuvlFtc
C2VW6972z8KwPghPom7L7ghOYYojhrgScQsyMMcYk/j5d5lGh9TvMY4HlbgOc2po3M5gCkUQUp3U
OAVQRkytqxd1QzmgQgIzloGxyBP9RVPmNycRJHZgruBXrykHcMGE000mnPvOqYcbao9GwGQtsVGA
Obb0thIeTUUxZE+qxohrKkl2MP0JtPfEQfr3idXZt2COv9sGLv4ofQyYoOCoz9HtWq9do4FLIbMr
3IqAYG9tMuKtlcy6Xkd90gycF369gCjKWk8VmPjMNl2VMaOamekTzRXmrGZOSxsJbJNLbUkbi4Cw
RH4GXR0+FZS3fJ98pLCP1lUPuM2nrrsGTrvXkmhHMfPRqCx/V3GEhGcKSp2F/agX6phmHho4l0HU
ynpsdZa9JbLP3arSv27CqN5bBKQAR8n2lASuNUxYQ9O9Vmn9ppXsQVYigs3827LQb5pwYOnH8e5g
DttMBc12/NITR1zXZH/URkMJT4Q6ahp0WEmEDDy2/ZcwQlQ95RpMnTBj0okHWIX+dTEjVzWuD+gR
4pPlGooKjXBFDL5Be7BQ2PUYe5oapBLD+drsofGVIgvQ1GbVR+ZQNmggJC5NB/iehb4NsjtKuiFp
1nKy+vtM1agMY4QyHFsEzCoUJ+b0APx0RLdjflAyCm4kUaysqX2OQhSsB1N/c2NPQw2To780ksfR
itpNk7AM10Npn7rQ/1SU0FrdBolhIO8aWvarauObSJXgAycT96xPWMw4dB2ymJGYNSpTdoBoqusJ
X5wGY0VgXf/QFj1ty/6hahoNbWn4zTBbE0K5aa6VjeZ3IH+VOTxvSpcYjUs7OxF7Dz4vnum0yRS8
k9hYie7MLhpLo/EVilFKH9bQVJscRiVtfJSww1gc8qBXoPNQkyLk2ExC2Ks+xlQBDShLUBo7jZ3t
DBOwkC3Cc5EyEw2HmYRA927tx67aqUA7VxO6MJpVj+2UYmrqbnvypBaGS+1jLHXshVpg7Xu3/Ywh
pVJoy7+GGCRhX4c5szTtSWhVw1GHdSxsSJmVGg+a7WJsa+W6i1tK+AVk3MCUMwaUTHqtGu4HZaAH
tyKqxWI5GeV0UIhrUjvIrmeRGWeuLLromJRTtqqz7Eid9CwIJ0eAHlmrInYqlh2y3rQK/X8/TMl+
rPmivak5WUEEnKYkIqYUwyu5vbQLh+GcULff9yWNlczFxjXEQNnNgqyGIXntEbzKYXhNHZrpmhNf
E5OMPprwoaVjYGHSanMR2Ejhx248Es2Q7qs1Cae3aakzpubee5k3FPMVFl+nfkpcsic4ke8dmlr5
RCxV5XBnzoT8cuZLlVQuGGUk//VcQNTsmO1Nw4evVadeG4k3cfjrYxzvuoYl282wIFfhg+41to5U
16t26HKyCiECFFDeLtv3DnA72szYoOafXV6YXNh4lbQeikYFBy+0X6IUsmFcE5LdzgSbfn7Q+wQz
RZA/hiSWkgVde/vRGl5CAaiiyc1xrzPbQ17CQy3sYGVnyAlidFCHpMr1HRTlpTFXD/3G2AzzGkCT
rAsq1pFuU+gbbYZ8Xh6Mf/3v8vTHLs6/0EQRjbnV5QedMpjODfOeu73+IJIUyI8kW9nFW44u8jkb
1KHMIdozfZwoOM0BzK7h8l8a6QDGndxc6h7Z4UPtbXKYiFn9agZo/3WSnbirMqW/PFgup4IxP1ye
hsKlgs6CbWmpmoRx/y0gIpuQ2flomk3TTys1NrfhfIYnFvcDYvDg4HO1sLhkEVEZoEuK+eHyv9/9
rHM97psOBqPaiClOzisngtCZ0gZmi/qSgOqgbVnQwc7O9j8fmnni3EZ2sNDoOC+simbnVp/JrBdE
apAErFlyjVRPYsK7+SGWNlKmy/NoprBOFdUYLzW3jpgTjqc5gftCZs3qu065+s6REIvc+WFKEfIK
QnOJxO1nUhWw2H1b4jqrC/s6JGJ3gwjM2I9tYe4v/6s1YezL3ikoZlCKDS7p3KY5z8VslhxkdV/2
4fI/h6Xu0rGQcIXRsbQrfc6M1/fo2LvQ8Xd2Bc3ESBD9QvzHBJ/q1rgLzTvaIsU+191qE8YuULbm
deqZ57HWyxa0DSq+woLIx0Bg2ZGNuS8N3dw3ZlwvW+6hV8pBfSANhsoZnQzr0pM5tACIN6kPTaFE
UFrSrRsbizCCjrUMfcyb0idMQM8kp5PHknelIvG9n9cxl4d2/p/e+4jpJ5PC0P9gcmUeQcBPKYjU
tZsf8k7HvkTAHJFEMVk/8RBHKJx5oL66K9Skbwb6o/tpfrgc/8tTk5JimlHM4XAHAPTm74CZ2z8f
vAGGiotWYDF5AgVuyoLICE1Epf2maFG8VEx4vRkk/PMEvDwdYzzlxTj5y7Zx702zfy1LPHXdNGsl
4ylu1qE2fJjY4xn35a4fysN/ZVbXhJYSw8kARjh5O4o7wDcD7rzUrIFPJqREr4iYxB2mvU1fIQuI
mDLhCnk1PMeV91B9iIfiQGtKQ6SKUnueC8JcjpkQL3A0yWP4OL2CF/saznQs/MfwIUPrsZEjhNNF
9h2I4nxRDhvKnnQQS3xJtALGK9Na0QSBbh0DjqQb/pLPwDEQJGsG9ekennTdA3pdt9oGqmPYbbW7
6aw+C56OyAavLMQQII7oAb4aXL76EmGOeuGjyMDFmx/VV9odZjSahBlucIQ3zjH60FnFYE/1+KUJ
OQN+Y9K9NbIQV8yc62GDI8Sw1qH9iRgGWE0JaPRBf70FYLWKbkiRca6wGSO0eCBQBfIJtvN4Bk25
x/EzuDGOqNMAF6zwx0IkSGm9fpXczggtvHe+7JNxL97MvX9PPZ65XoMdy4S9S9zpkTkDw4rxGj+P
Z/9rwBv+3MPAVpsANP3OwsBPgimDtsNCcm1VS0EXCzn5EfjsBHwf29cL5wEOeNKZfbpGx/RANsu7
hLvvr3RrHdQ4CnDEorfA2AvgoRVXVUQLa4E8DlBUf8NMjHEDSbx3e0RtsRk+gurKvvvmqbUakcof
R3zebsXNcGtVW0/ei3TzC679hhlJUOR/I270pohy1fzjN8OF5868cP757usfvyE80WyN6YQtXaSp
um07vP75fhchnfnHb/p/ldXQx6mpY9TU9qVAsrJKvotDsU0+2n1wB+U0Rbew1vybSC7HbENZUR7d
6+mTM4R5LRq9dGa7EOarr2syWPgq0pmTGgeb0N35+Q3Mzp7oY9xlgmRQgx4784aNgeTvBaIJysCn
6Tt0v3W2zl6hcFzjAd2WT91tfJc9lE+KisOCjMNv8R5i7Uv6bmFw2XSndM+9Hx2mxgmLsX5rbkY6
Eht5y2CG1mCLbAY7NfJpfPsmxqZxY/QLQjfX8IrbJcrSycIdpZ7kNRjmgWr20enIY11/q7sv5yE7
guMNv2NMwNAgv+OAsqeFc2CVtgSY9hp/IIbUSGlBWnzV39NYeKj40rHawCrmFa5qeA0CWT9Ssh2G
Wf9o33LKKtqPd4jNKqJwFu6pWJ8wSuDVpTZMTDa7vXJeZcQke5t+oNVfi1vzCQrm2lsF36YPB2O3
uYke0pnTaLy45io6tjttG26sE75Q660pF9inVljv1S0YQATP2XMBWQTXC8qmFXJnzJFcpxI3wEe8
WhCgSCBZeMUVNp5nBMCDqS2+ASaL5IrZwZLgx+UWmCWwTzrYIQbCQzsbLw74FMCpr/Q7mpV6yEzn
SIkcuvhMb+C0RcZ3GpfMMoiE20Jk2PEnBmvzRv/Ksl21Hd5ZgrOr3MA39r56HQ/eK+vKDTO3NXPz
LWE2FN0ALZxe7TeUhChEV/t4467+4szX/ujEdwxNtxzpeJ5h/fuJD8i+QdFl9CfD7U54lkLCsGZP
m/kovRdjVpiSBrLM37DNoGzCaPSII6mZid+zVvkvdoYghP+4CnXLQvGsWWQf/P4qtGM1OLXX9afI
oFbIP0XeZL4aOUQg2nDYcP9Y4rMjHYd1VXAu1TmggYvN8hH/SHS+7M7/5138Rd4FxSHSJv73uIvF
exp9L+o8ev818+LHb/0r8sL6O9MhXZJTYRFTYcnf/hV5YVh/txhtybVwdIrI0v3tb3lRq/Afv1nG
3zWdtpyna4Z0TYNki7/9M/TCNP5umybBAq7muiapGPr/JfTC4O/5txON3WKBTIdKmpppGRbBG78O
9yT9FmXVUofKe9Nb6TTMSzVYx04rhw3Txw763oBywGJCVkU2Y3UNrkVXUbmhBgj4sCAiU0s/g6w4
doMHRtjMT5GDrTCkqGHk5M95Yu9b41skXIzOdYrLw7O2tOgfe9cdznk8DmdPuc76ly/iD25k9ny5
/nofm4+35hlSStq1pCLMV9gv9zErH0tCY9vuFBhmtumBjhnK+pys2t6GKsiPhZSkCVBz2+Q1yKiW
yRwryEEHi2J9I04aNcPQnQuCG68NPc23Zgv9xDU657pOStJw6vZGRrQXyBJOkEjSB65dP732Xf+r
S/poqw35XSFb/UHSISeEEIKUH5fdIXJztWFd/F1R3TzUjstNhRw8QaFvh8Q7Jkmxjw+JYrIxyIZ0
uTFBijQgWjGJIPKFcCmXdOZjO3iIyqVFw2OFaSHY5dif7p2pNLe5Bdg8CCgw//kxdThX/+OYMji6
nuHR5HCNeQj99ZhGMnQdb1SnYELi26EbAYJgtVSsZfDQofG1ywmR02SxsxFeROK+3ijifblW0Gwi
ryJTTJXr1E+0c9e15lYVql3lCLeuKszYxEvfx06a3BE3fMWBNh49yq1A2O2XIFXwYVNEkV3Z5Ydg
oEqOsplJMAiZPNL6h6Tg5h468f2QhrnD4jSA8xMi9pWoYk/WoIebyvbrJRcd9ZrCTc8dWhat7RRQ
z9nMMBqskU3JsfSIKg+d7GkM7GUn8YEquwzBqRfnkbQIWUagWcdJYV+z75IIcXAcquzJUKfKbquj
aab3Ueb0+58PBPwN+3HkRvzn38ccffO770NaJhVvQzpcw+bvb1lyFEEvyrQ55fZHEkzFwUUSxKGL
xbYOIdrEvhEdOst2rocO20ACAtLxSeI1wgMJ3cAVchuWsQVXR5HVEIqNB2G0qrSnP9/Pecr466Uo
dSlZkpqewRjDw3xa/XLa2NoQWGUT5OjwRbOPExvqdGZDo+yjZTs63l98nMG4+R+f52kGWinX0T3p
/u7SLzn/p6oOixMNND08C/1bpRKwDsKAhFvriJRVgnnMnLz7igsKEA+caa8tDsjEKapa2p28M0cv
eFKmlu203mQ4kx9oG4EQR+KpCBGcI+UoN4VPxkXjjZIqLYuk0pAEKmi+c/0Xx+/3swGOnkGqrUFw
kuPMd5N/P4BSmlEYkCV3Io/xTaZheJAhJz8uIVwOIe7hwEm0lZS4RZuuFEeTkehQT+CgKOzdRZGB
X0ULVwrb35XJpL1vSv3m8kCQ3zdid+XOjLgER32C96BNwWEgG5xGQL02WiAJHdp6DJ0TEpcW6odf
9fg862wRZZ1OOcvU9xqBu+umlulJI38IuVksnz3k6AvqYCMu2JMet5IaQurShkNNTmGRIQBsUlCi
ovftZLgWPcQX5WmrXDfwzUjWqKJpv6tGC09zgtzC13EvtWg3j67roywek4n6YAqVvkCSUFpoOP/8
uNv/eSK5cr49mg7TQW4k8/X3y4mLkMXObdsXcyyL8gd8ycLub127fkFUycCLZw7AnAuEKxy/Et2N
v9GkWBpx0b9XCVzHGhXKORQx2TO96DYgev27eBQDyAq2hcc2mGL8oml1shJzNxhO/BYXLsZnPD/n
JBxH5Nxw/Go7ZSTKHdJMdF9i2yQXxqXzWTfeauwmliDVeIMjqj9Oc7PKtjyxo/t731MEAq5TWdtw
cjtc2ZhjBemU6xyl8zbKUS2LHEHqFFUry8nTU0BLrvPr1y4ZyjPx0vWTJW/pVwzPbmOra6A4f36A
DU/+x6lNjZsRgQk3uZzcVebl6C+H2KndSKtDZV6rjJhK1Nn4HN1WP2jNoNFxiPRNOjnu9vLC5WFw
fZ9UwHmbmkJqtf75OzoNknIq619+9MsmtowR8F7e/Oe7dQ1Lr04Ctf/xvpeX/TTmI37ZcnJoxFOT
gvLoUP+6/Do4oWwnMOv98ouXF3585GUHw0xjtWZZTz9+Zl724OeHoyXny/Blq+2aEN7aH/1NP7f+
5/uyagqw2v3Yh/k3Lv/7ZWfnQ/hjny6v/PjQtszOMb7Kums3tnK1QzFvdtnAJzYMhO78/PLK5WG8
HP7Lfy0u2aQ6hdzjN3o3awoahHmmf4h0w9tSnCwayOE6Q1/nIauPqcWuVUdxrWce+9TZ0/cpVZT6
1eOI5qUrLH3XJuaR+Nzv2qCcZTdGDyoJ39NBoWNKhg8sA/Yynvs4vSSVYRgOLd2uR7+FltXA/k4b
J9ggcHtGfQ3L356u81ZbRbWOSC/PDtzwwcfp4BLjXKxMwzcJt8VaUiowaAEEd9qmxskw+mIxDrc9
0shFQCU6wrWo5oZh78M+npQ/V62QzbkWUT4+rFpXG+77nGG07XgPPL+w2uNvzM4wOIrJhIRNkhQL
/t5wnhvXODnRVxV3py6R8XVkgkQK8AIkTn2jd8a5DfDdJXGP2FXlQDMdNQJaEJuMy4AcIzfaGGZx
F5otNyRyyLh836yU8KEaIM5YIkvEvGSbjbWpLJRyMYknXeF57BVi1sxxAfSgEU+S8kiMLIynCF+7
Z+kv5DQLTA37xJSnAOfbQSgNOU4xrkihb7e1g5Yzr42jXVF4SovkJcEbFSKsXOjp8EX7/N6wwK0U
jnEXB/W1VxEZTd3zbgosDjAGpcprwg0FcJH7D7Rh/WUwREje6A63hDYNqO7TPCFKJoWTWFTm2bTe
EqjlflGaGzXSxAtRS7gNDCHh5Bs3cBABaIyMSDzTMdrV+Ioq51CHMBO4Yx/o2lOdDkH5xm4NKmJe
mBNxOsXDZ1Sld5nMxbVBXXxWlm5LibxTF9rs9WiWYuAEQ7ncL3yFzhlERN7ZuyEMsIwhoUFNsyVt
l9t7WB3xLWycsfN3bYWGHdUQR1pNqD0GIoyNJgzgg8TMbsDDGYl81DHh0D/FxDRbjtKhht+ISlFO
lEpdUyNxvjN2tYREnfWUMCdj+C77ZJ8OT5YdfzkFXsKhBjhrxXc5UYBHinVYs2c1Qg9eoerbVWx0
H6YMjySDpwsR3am5gdehJMir5L6DVxmXKLEs0jz0fsTmk259SlAqtZ+GOKzOfYlVKmyRPjfdTY3U
b6lY6U1acR+aJc2+wiF5osaoZBsYJuOIykej99cIQ9ddZQV7D9JWF+cPZlcC46MqQhhCfdVqFhj6
KKWVOFBJwkIWL+Ip/Zos7K9GiYsYBOdUQhovc3SLld6d2gwLudVrxwAkVFlTztRG52QbCEcd6SGh
D0FNJm6w7/VxncfyoxPBmQEr3btN8jS2ImFlV+IYJLNr9Mm1shNtnwXGbEGjThM5wa1V+AOXVrwK
/ffMEdQdmWysg8FFPG4rAM0ojLE3nboHXP9nsw9XGgMiip3cx19EA61x0QXZQ3xq585G1lo1OpLm
oepYD+qTfhQ4kK4GyaU85CV4Rn0OtS0emWyt49h77B28I3laHGk/ZjtlVK+cQxUtWdfdosCnvpvR
oq96OH9TZWOa5vgNdkesTQkA3yog3qDC1/D3Hl0HrbVMMx1HgnVvMEOFyJvn206Dw2iICm21537r
mwpZpt3kRITIA8uhDzvNFsV8pCPbwdjoQtOIYGuMTvDcSeBuHZDsckK5ZE0bO4oxOLjQ8AIK0+Mw
hz8joNdIHj7YOeNkyqpoiq34NqXI1yFjuWnw0sZEYdPIRfSfmCBqnBLAuw9/z1eet5665mpQZCC1
KnlLOlxcHMgGLSVwtOeQ4L8hge5WS4tIwCGpMWqr02jfFJUwdoAdSIQvnWbVT4MOhuVWTbhRzJFF
o8q8Qz2W8O5hH44aTExkTOYGxfaVrCpwIue+g+RMVqH0lH0f4ZULGA8XYY0OFx0ibes6u899GvO+
wrTCumjrp36+0e231uuORjub73PzwTbco/T5hlFH7NwuxMTte8TqRNO9UZH5NqiBAL+C6KnOfOcC
68gSg03BwAn0GNpNYtBzY1Y9JfjDyh60/5AEmwxMPXkkgEFrPG90wQk3luUTVI07QGPTK9nZ0G8B
4eZeDM3AdF7qajiFDJ1lBkLfnyErslxXM5WizWwXsl2arPsE4o0VIcqmnomCeAC7Ts1hpUXerif2
dNma5r0u0pACDsX70hDhcizUQytM2hE6gWGZqOTaU95B+aW9oTBxI+PhHhfLtijCa63zv+Et+qa3
aLn1btja00T/UB9etFyfQe4a152FWiQqQ/sqHtpr5HR0PnrKygHhjMrOn526ZJDmJL/qbLAruHqa
0K52YXZsSP9lgIlK0/rsI287jr7+gv6SYrxm9Ycu8MQpbwptcdni8nB5Sus2OGtOOBx8LGery6/N
v69zYD7dgM/upkncqQH8RtmlckO/N36IlPb98h5NP14jq22fK+6nayvTDHx1UpxHkYKxmd8jd2+7
LFUfTpxE2A308DQQSHMEBOIvTa8Wr12Gv2jebTllwFm5h2OeH4odS7Fs05J6f4jnKMpJpu9SlPWX
kekHJ2rUi7B0hOeGgEVneP210ADVelqbvQknWF825dDTWkgCyiNhN7J665NdOE31bT37aX68W3cd
w2T5NKRAM0Wg7lnLsd27iDnXOqWWR3KeX+z5c7WW7BfM3Zhw8awNWhAee8zP10HCLaO0vPFtwuHc
6071NUgEd2NbtfdMeQ4Dq+bV6Hcexh9dv9VaBJSXzTTr2bRK62NsBNBq/LTnMRj0vd0oGiRaHT1J
w326bGlP1inOMCG3gTvQVhisQyaa4BRiO7VytAadeMuzgoQPuyYUau4eOmZ879W12BjjaGylcsSt
VRngTOa/ZSYp1Bpyv6HwrEU9ueG5lYW3d0Y/WXdarVjBuw+XA6Sn1Q23q+o5tRsYgzonU5VU9clG
gLksNKN+L3BaXzYtHfBtVlHYd2Xip2TjWt02b6PqLjUV3+z8wR6zXTd0/XdhR97CxRd38hBYHYRI
xapyC/vJ98L7y6ZBG9AXmcsGlYb4q7SLQ8Z5d6rNDB2U01rvKvX+eSBdMbt+8+5O96dm6wYw7vVe
acBLMIBf3q3vCFNpXRInA97DbuCqtvpYHhutouszDuMixF/w2UNhnlLjvfOR7VcoVo9FWqiTQXXw
xwa5ONSmlX7EEb0vIWr/2AkRnkb2ceGPZk6ACOvLXkdAhq/DsvrierR687oriFu8fAS8wI4TTnOA
oaaumq59RAPXfetkyyoe5QecgR+7AmKHgV961y6S12u9RKWaFcB3ZWOm5I1sL1sx5bMXis86FYMw
j5cNNC9230dxd9kf5ApgOMdIOyWppY6od8xlP03Ne9dR95v/5oxQc7ItPP+Eyio+apX0iMew3TfJ
l3XZgjoEwXZuVp0ZPAE4jMSaK2AFb82A+m3+q22vR2MQAVxIWU4flAfsO2TEew05Ky/v0dQBwSlm
Ht4ELpa0bB6a5sX9qxMVbMp+TIqvx/D85iYJTBcpCDloo5WGr/nYri+f4iP3BAvmbCMksqwNqmnf
Rbm34mQaX+LB2lzeRwmbwFnpJLf2WFdk/Vp4ZBwRv6Ds3l3eBysIPf24Hm4bQwT70Z1AmMK4eWZ6
sL9skfw3e2ey27qSdel3qTkTZATbQU1s9Y3lTu4mhE9z2bfBJsinr486t+pmJVAo/PMfmSAs+UhX
ksVg7L3X+laEYSLhlHiam9rei8LUZBHi5hNe9VZZ0b2jZ/2d+BkJ8uaUHBunEs9OY/6EnKK/OXlM
+gFuePFjdvtmTEvDWx5givxEX9K55kKGO9OlsIEaMn5ZGPmXBwLN0OuOvsaB63m+lmaMFNUvr7df
1hWRkMlUuw+j43cPunaIQl2eFRXQ8zia/WvaKhcVS44wjZT7b5J9BGvhd6fbAiFCXO0DSA1XQYPv
9vJNt8M7NRXyjJ1bXywIQwiYeMIBj3aHzOylV1Iekgr8yO3+Ml4yJzuEG1PF7qRMu92owRfMHpSc
5fVXEsLLGE3WKe0S+ehEMYTV5RnR/8Mr925ZJC4pgRNr9Z9fhMFKYJVD+tBZ29Jo560ZuIT6Jfbq
9pSDZlroI147GmYbPnUTcuTApUgzsCs+1iXYk0Y11mOtEgmAYjTub+9dA2mnzTO/VaVDfWZpb5Pq
YP6siTcG9jJDRGP/49ooynXdikOSAm7ofePzz6sSfNHCBAWliaXh7BvMBW6/QOL7kEVeeR1ml1jc
ANW00H2G0Q/bIR9AP49g1VXi7OO8AsYPIuOUiOr5z6ej+hJEf61Yy0PvwYkV+pPl02mt/jrSGH3x
rDE/aJmPf/6AuXEUXOi//KjpN1KWfGVgPVz9NqE85Q8MBoHMw+Ur1kdjeLl97Sas918i3Zoi/qkH
Lt2ohfUhsEW7lmwJutD37qqayNauz+t9m7pfhpXWO+BfzbmKmYVapSTcz668c525BEl7E9Eyw8BV
tX8OTIdQDI+whBHEEYwemKrmEjMdwG9n5+df0g70etfa54psWdOv0b9RwXKJ+eFOmfEoEhss8eg6
hPWO9irQ8MgYv3x5fs14xgJFxSgZ6r4f7JMUN1URNhJanb9rS2rABKrb2ZNLGprdQ6lMGLzNYkDN
YX/Rxtjlqe+89SKO7oUYIDG4ndjEHucoJme9jgdEdXOXNcew8eo/h6gQYC/pJy1/NFIZ/QTP0T/G
pH6AlqzJPfcXCd4/9//nv/vHpSQXgeGfm70dwx2Zj7eH3Z7gdv+/+Zr+uZNlPLjHlGZjM06Z6Csb
4Vo2YEy3a/DkBoyR2VfTmeeq7rWLrnzIyrfSI18rSaiAcGPP28rv3pL4o2DCxYa4wIbmorRTvQ17
bjlkvcletx7Y84MIIJFXQWrvMIagoVs5/oyIgY8IV+u316FSMkAKHaoW+vlsV/V66HN0X75O1/5A
em7v/vkHwyJ+zKquOxTL4fZTdjRpTu2kFi9ZjkNDxerQmb+rW67gLXHwdpgCnN/YpaEojEA9oKnG
fUEUSzN8JAptJ5FQSKDBXnpqXNtOcyk8efKiVm1vHw9nmSLSDu1ElaGYcQ0KhrQZAJvw5uiO1gc8
eoVZs3KM1Xzo7B/Zohg1qFQ2pZdcrQEgoFLdq5kixFAZD+jGls8KLwn6yM46JVZlbG733X5bKrbo
rkQj308QdOGNIsUE9FgSbEolXmNOvr2wWKbBqqoXinpe8CecUyPij7ZlO/aqMu6WyniMC/zFlRge
bHBpRU9p6UFWt8pCHXy/V4canNWhirjwVqWJnMPtQQtlMfg3qYhoWb4ff57daZFc3m4XCTmeqSay
DMnc3grTnWJkuJutHi4pSxUjFjhHM1PrlQtAaJUmJPc6s2fcuwNyvqFrnwBn9SScMkhNe2DdQnkn
F9YP9OfMI96sJR1qqJExze34ltjJxsPcuquiIDhQLNqdk2BHS9uDFZjtoR00TciBKCFE2DDmltle
XVesvynYWGuRDBo6/InY7xdEmQIQYJsxXpMP9lDWIKbdSz43EIL1+DYsJ6fp4LhTi0/q9lN78y22
C+Wui22Q7pk778pWvs1J4J7D/OT6vfdoVGCCZ4HCqUxrf9/z0LMasfWRnUy8amNQpy+W7NQjwjyx
EOOHXrtDJzsSQSrcezFk09axhmCNNLOHUUhcRTQPb53TIxVPZX4slV0/z1MDuWKK3LPjVpALJOKt
qY9xy6L23IRVKA9DbyGf02QJTLjhEx1SGnNpgLqCjAs1QXnxe2dTNjSII3LXzBo5mzm9RvYYPmYV
qHyZ59XaMfP52cCycsd/pz60PT3bDD7MwZqYcKROM6PmsqxdXeTiENvBeepqD4tPyHJyk+X2Dd41
JbNjumhjb4dCy8dAmaR4VOLkLwtYnLLc/XPIDJCOYxW0vB3jZ5QlVzPAIMYGLDwYVf/mxmAHM82w
gYaIhwr/YBqc8t7w5fiZtZm0eIylaA6eIkij8BFoSgqddcPOn/MaoO8YZ3xAwmq3WO5ORTeJwz+H
ykUjgIVXY6ysfoRxAVG3wkweu2SjLm9iXETHegDPhNo+htyS9ofbgZZTf0iwH4PR2StO0EPXpZek
zJ1NLjSOheWu8v/8NAQpOgyICjMeYrqKeiIjweI0TJYDZDfyLjz9EWXMxOnWPBYWKC5lRzVQkxB2
GQZByNa37zkRiS2roQFn6uAYuK6imbARP5uODgTYLK0CsM5g2LxF9NzkSOBvh9tNEw0LjNHlN+YS
9VaN1X5c3sntUEjDWYXYL2h2YSuZlwOeNyLES9SClonFq5yrh2owX4OWhTAOeQm3gw887c9P8J3+
/oknkyT0McvP0g6Br2uNh9tPtg7//ebtF2btAQx3MRc0qHtvBxnAzc6a4hrZIt3EVgCUfTnggFWH
kB3bn5u3+/yMCKc0jux7o1HtIZQDvs60UEQJeSiypXuFjjUzAoVG7C8PzQRLSSxn2PFFA4jN9vR+
Hqgkrbo+WoGf13e6iIoVUzdaoz5ruzBH2tCMQAVw+urNHmYaNbb5FHZQ8gpsm8fRIlejm1gvomUG
a3T4NfN2GZTyWd0OLrv1u8okCeH2QfRFFtDED+hSLt+K2zsBx5BvQ8p1PEel9PuNTrJvs4fU75AD
30wwGvplnbotWz1n56qiZ8ggJHykvQawe5b5OopHfcBtqw8IXUKmASMo4jkwD2laRPsMNRolEot2
4XGqEZ1LguXtdkDAaRT2+V6Mabky6aqBOZb3RRPUh74t17mEaUuvgC97L7DO5l5UbuKwB3qNFn9a
zpXbcnD76T/ui1y+iEHXMHHlewFDNVjXqA3O6Vyk6zyGRpGBAz0xKwT2ioud8CofuocJDNIrzI7p
LsWYqOzXrMyajalT/6JhtvaUud/MYApcyKjrAwwQ/DVCyMSNcWqYSZ9xQfa0gCPul9HO9ebsJFHx
HEJCwhIdN19BIc4JI9bXwmn10R8kUTEvsRPo51LNwUOJxqCSxnBIAwaCMma2ZDMSJ4vSItYliabL
2NQTgQ9GCWwBnwqYFpfcKgEYCVVCTC9WOCdriWfO3PixGDNyCSpRAIEuIlrK6VKu4M9C8TI+CTq8
pFVhOx3ycXzyHIcyyjLDXexOGzEbaHWJDJlcVz6G+PFQSTO6aQFkezRfPqzA7kDlLKt1ig3ayYbs
ZKETQ8FMZokr8uzk1TCh+9gXq6GIgtd8SH+1sF3Ot1v04tkCViwqeRpk9ypw7Hdd2veT4VlfvW24
a2lbqC9Ekbxru1nf7vfqgSmCiPFayKx9a4sWKWrqPAdj9dlOEdbCTNJTajp3J2AI34nZea1NpwXi
71r7OiG4qY9K9V5Zs7PSUclQaPmtD3y5cUAKyJpYOVVEAINy2Gl7s2If7Q1T++654YHtfPCjseEf
uRLGXoFq3zS7mFbOJilG/dw9ZG6qLreDVHh+BFvYfdpgNsN6YX13Rot4oHBeoz7sKQzYeCgnx7nL
uJ3a463pDP9NYgzdlWN2ZpDSr40qFo/R8tOUYN2KE13tWhvZP6P67IBZeXqK89a4F45LyNUMUxzt
V8dHrRo8vSnOXwztK6smhMmbWYHyfmr3WNzFTpX576LtTZK26votGDJmG4mi2WbPBE5KRGe+bw+E
DsDCNblW/hiilyAbdlEtzTf4XQelM5J03Kh59UAt7Uu9WEydF/rJ5gPmdYcXQb5aarkajZyakf3p
7hznuV67WU4uEDA6HFademqboj9qqwp/ywxgrlJIidaW6vdj29RvLQMOMrrziz2niL60fHDhtzOZ
WqLqZPdKilfuYdwHX5vuW92rC1zCF2AABSFjHfCI5UxPXF/CSMcUzqhr4jH81bjUlc95mfdnKdrz
7ZblIdrDfsfkxoOeL7HFSjicl52hc/sd0OS2navixxjQZwM4Gz0AbfxsdD2dGIvS+3ZgPHm+I57Q
14uneZhPCHkDvA02NFaqvnvR8CUL0rx7RPt03yOtuLPadlwloUtCAF7p/RAzbQthnocVYhHMWQWw
Kvae4VDKD9xb8CE1ku0FbuPD9zRCjNpt2X+iu3JXWinnEAZR9RoEtC3cxv+KllYCrcr6xIAINj4u
102NmZfRxzSRbuKu/TmePyHHoIjKCduIfOzKtVmpjWFPsAwKElH6Zk5+6ihZ+bXn/jagsmYbYxij
Ldsz/1DVHZwtGlwIIAFl+1jjx94MnvqJdCJHv1tBJK8N/mEGiFwIRGyKqxM2f9+8/ZYJJ0NSh61i
BYj2xdUsznqyP2ypcLGHEZKV5WbT6o+htVDcifEv5ZgzRlMo+EOQXybEAEc8qWxwbTrAjgs8ia4l
2G0i23/IhOyopb1ruj+DgvE9Eo/41Q4ZBDAlmXaR6XvPs4WnFgZic2fLeXwtt44T2X+Z3fCjYpj8
XpYTWFFDF5c8YpeUBOVCvkyY40xZ+jEm7QZtYnq1E/1pZhUWF53530L5T40vmt84uxjNQLBckrho
/sAdVLhinBp6HOI2WqROFkJkitRh8lz3NZyxmqTsCLaGNwtYnoa1lnoYL0lufeZJNO/tWXVnG/Si
5ab1G+R0r0jt6+DCWyo450tpd5fEwK1pTHjT+BJBonGw4LRmBilN9R3eRNc51kP3UjX5q9VIYkDk
/JWLCvKrL6hrVJc8K0NZq7YfDIJB6+Gdx3xkrQ11u+HEaBkV3zeY4O6njv7WBFGec9T232cQ1nd4
ijMl3Q/JhL8o97oxrYts1DaPYqzFNmwyWB07SStpR5spuXfc0d6VQ2ku19dqbeDlW8eCvowMc3Vh
KkzBOBAubWd4eKtSeC/tZBPSA1kI5yHBNbZTeYcu66M93aN5K3PnnGZm/IkZEVJ5bvyILYMZXYpp
TUbTEnVgtD+V/mXrkRnsKOuzxMJ/X7aD9aDS/k0bQAT9qnBOaa++2tZqX2AeLRBY+puu3zrf/qcG
zLZVnWO9jpbIj0FXWM8lF887VlMQWm0pr2Aqv1M4zUZc4SF2XbEGHh1B4yYAUqXYKdRMY86vmm4/
OBKobBtQnXU+cA4DHJwwo+mEVIa+QlJ5W6Zf1dnuIYA6tnFOEWmvmRfXz3Ur2w2sVXH/91+ww5El
I/EKP4psuyBT3ypJN6iRja0zxvner5ZPxZQvTZbIvZnl9bEOmeNallrJwdHP8azJmeqG7e2W4w6L
RyxVZ6CVSEBmoAQMt1aOl8hf2Qzj1cHkVPDXX0cqIShDed8jkliSzdiK4TKJm4euY5DRNPNVaYQX
FpGQn8FwLeN0OrmjPyGoVMYZkFhxnCa1SInMoyrm/31oqy1YpN9MMh7HNERYaEi2Fsmsj/BsT3ls
pdfEmLyjsSCzY3hRlynrgwtnJQkPnQUgH83Wb+2QepnGUEgZU6UvebFvW+Uf2sn1DpFpvCgZ8S3E
ss3VXMwPYCjPpUMppiDJ3RO0EG8yqHgbEYN1vBXTqui7Y5jj7BlV8JJb0AOHBKNagexBu4F6YIny
Kv8hH5fAoOUdon8iTnMxQzUjYMVrYU79meaF/6A6wLRGMzhvbRxviwCToA4tiPOjXUOoVTjgSh7b
OU1w4OmumTm+JxRVb0JHMKRG8pDCpv5cJo/fSdyUKzsd3fWkJnZosHQ3vJv8bNcj2X70Fw7GOHVb
py5/0uG9dHkinsYs8jcZ7bFVrVJz2/uEwjqjC4XQVYfSbtSba9JLj6CvFstpMqiyuhNJo59Ah/4w
68JdSvjxCYl9cbTZ2t+HsQWpA0JoN9DgzWR4jaRGXYSO9We47CgNvcPRCsSB5JjKf5ISO2E7DAMI
NwLKYSSREZiR3z5ZyeM8LPP70FiZAvavEeJpUlXCpS6kozSDJpGsf0BesvTkKPlie0xZ3MSYL8JI
8tWICHsXBTok3CG6Z4SvvouRIVDfFn/Ro2GqZnnFafTZLQEifm78GtCnnVYkWxIDXkoW7Nl18qNd
kHzTy8jbG2ZOPrJPuks49sjFZmOc8etoubOJXam9Kn93SpMWC/36siONh2Zu8MPkYmHGUfFSe+ml
9ZS5sgcXnpmQ3bb24uE4VUl0LCwA3xAW2ovomWW5w2dRNRHD2yI/as/aqqDjGgY/3om8kReMC7cl
g8yq1TlJ5To3cZyAgR3KR5E6/T0vgfmTRSnE2+ZFyWvUzYBdy+gJ5q215qWTiBuyfBVNaj5zArf6
LuuYjJJuDUKzPd2k4kUZt2sjUdnKnQeLdSUOt3FtDluuH8iietEeZdMRLJBwla/aaR8hwAczZwIR
D0S+NskPuM/4zbH1dXukVn4wXDRZYTdeNXTNJuvlnr1JCXwYQuKcxvLINourm/qMuwbycw8y1syM
M2Ck7MHPoLwYMPXPdL5gruRmfIL8soV2r45WEu4tszAew2i27vTAqZzTDXtvCQJLy/6ti8iPTIqH
zpf5g9HM1r5z4sfbXUVmIactxD100+mhFtlrlJje62B24Aes4H1IWvcpad4BG2taJ89pQqyX4TZi
O+hKrWubREAAMkfP2sH35ISBlDDIttxGBludwtkKxhVfknSLu7RyvhyA7c9pzWqvisL9YRIuhH05
eskmYqxkh40mSr7QRAabBjjNros6/d6hS0pLHdwXhQ2oyLBJrnT4wjL+2PlBBOu9ciJaf4VsULuU
L3waNKXwHx1RwtxF04+uX8pd+aUjC1efDsPdOAf6kCTZaRrY51QtwZrsZdrvDlnxYJKg4WSeOPax
njF+8EmkU6/fMZ6Q54eeggGTp9/ZsyCkDNvn3pbkokXZEzVEuRrLNiAp3m13Dg2MpXcQnW+HREue
F1riKoCf3dqd93o7ZLR2J0FWRlLo97FADNWkUbpNJLlPkRtgwTFMwgp6AuNCLsd2iQLGAhW6y7vY
hDowEldXqPqLTtVjJ8MPw4Gs4qmBrRVLQdpTvvq9nz+UX2JiuUv7KEFO5ZPAyDgHQUqOszgf8u1U
kN5jMPZ57WYGNQGVwABkh6uU9RBCWqFjD7hVJsWrEWTV0aRbm0ZIt2EK/g4yYzokoNPv/bqtj8IA
OJZEJhry0Zb7DtFe2VnWeVILui73GvYmBhGfVKd8J6nb9Jg/9a7dndMhOEWujikpK0RmBQNnA1GL
56HN7uqmOEDvhC/FiZYN8mBnCbtrnxkVTczg2VdkDubRl5Je8NZXHolNbEfQiFbh26ydcvNGkV/i
bsnLCwKT9eCJ8RRvLbOKcBU22dWJk9VgmeO5AdNJwo6yLm1ke/vGLz+sNrYu6FiOZUd8nezd8uqV
1qHUTcpABvNnMkFPD/00IV7l0BH06IvwtRmn8VVA8hVt9os5FplvTqRIlDYK5ntBuNIh0OkCVDJm
n7Q5eyODV1ONEm1WzwjC7EjiVV6yy6Cm37F45LuuC1o2GBxc6LR3ndRHnEHFCcRrumMPhCp64SwW
lcN4eDSd17jDNFnaxXeAS3qJoUq8NnqB2piTDJdVn2UdMcDxnN+SMbtbBkRvSgI6RyfYNqWfHgqn
ss60qcxzwajljByvO4ytcerKZl3Slvr0BoS14H2TYxWF7x094R0TPNp9lO/0nB+TFhtTI4vXsBP9
kwSR4hQkAAn2oYXZmt+9QR5ObjAz7i0TcRtT070D3wA5diHfTF8mm2QyaP9njngTLnIBPXn5y1gA
PKp89SuZ86tXI9MZ+mSmfIVDylAbBPvIJFmEJ2UN/gvonHMMs5KmFTxGYOrgfqcdhHK8MDQ92L3B
zt4IujoXPZgRNYF6d1VlX253xbHy12U11DunrugZctXMEzNcc1nFGVsT0DwgszxNwvlp09K6r3rj
vQCQcwj7ZnxM7Eg/Wk4NaAYLIJObHhER0+TU8dH9azN/o+J7wKrUQOvusx3zGEgDCC93qSsknY/I
PaWiuXhIIDpfROcRu9ZzRz8DR6Nx9fpuMysCwLGmgSQ2JIimPjkicK6fXYeTqTSqFQknDq0tku2N
ieZkSVN151txsMXbKFZGXl3FnHPyzcUjjBbwYXbAGutbVzdJml0UAZ4ZrQotw1RDCybaPWiTcF2F
c3TO7eDvQxKAgsnKuShYp+rvArzW8XYwyOQiA6seaLkE+Qo5Nm2EqnlB7G89eX2V7cwEX3kdkRRC
plzSIICA5Ttr336aUmYHbYeTnENDgolho0DyGnfVMVVdWdaR8KXs04JRCu/bgu82zX+jQrJGpqg4
DVBJLpmGskjLHbNoa537YJ5bXYtL0oLmxO3X7QaDtuE0GiMGf/BMLZ1UDDylD1wl9jdW0rz0rucf
aWn7xyAiNUClpFsbLri0OVPVKTHK+UWlr/ay7kbEJWyHYmxfkYZQyKtOAEpRvwoXmYk9xfOqhphx
cHLEGq6vih0q9QPcDVQw5bcKi+g8DTcx6NRfxoQTMzSvcui7cwjeZp01wtgbVvQ8zYb3oKvefZ06
zvcEo9ifunqIodoxkaZHjQaua7+CZpg/yV/jGwyhfHO7iUDk5AIrMjQtgjuzKuOD0JZ9qeXUIC+d
7fvSqT+k6uTjOP4aR6t/nFWElaFCDdTTgj1TS24yC/AIe86c6hRGn4+6xLHj8D219bDJRtPci6R/
5ERjki+ga4Q9elG3DT3goHxV46oGqwRjZyS3ZB0OywA7Ce2jvh30A12f5tAxWiXaHjnPDr3twc2E
+VCMSbdqx/KtEERQIDSWn24z74pZuiRvYxyoqn1VSfeXDXr7TvepJuSpIeqiCnZjYiK3rbL0yjgw
eEgWObkv24PTsrf27cB+LkFb1C09vUzGJMUxTAUd4oUpWkhZkw4F9QUAVfmLuCtKnkQ95Olok68c
k5ZNQ+XgEWQhbRE8o5smDyuL7d3tJmKvYeVhzX2cfeuk6xLN2gAnKvM5V6RhnlEzV2s6pe79MOXm
uTIH85xD/oWUwiXRkpF60f1nYYjkWXhKvVRskY1IfJauaV4Tl48iMsq/f7rdB1EPUHYBJaIzkE9i
unqReXCmjTJ8zhMtrnoiNQ5aNCTjFjhcVLFkWGiQMKMSB+pF0xeN0Rc5tvolgQ1EG504aeEiWO5H
wmgcRTxqmoMUntXgXO0bAAwg6AdvicFYklbffedf4dI8JZzq29iZ6S+a3WM/Yz9hzELZ3oXkZzmx
9n8sLlmReii04yjf5yaaJ7NEvEM3Lny1FdppEYOxiXP9IE3MZnGiFudAlQPI6dsD3IPwkG1yaY+n
NB9KUln68BuCGtr42iX9zfE2Vef+Gj06v1afo3wRCLCa3ASPauIxMecy+0S4+B4xnDyWM08xUo3v
3Q55QhUY0RPrJ3L7DBsfEEliOmpGBXmj45fbAfoX9ps58A5iLCCmeMCuxtpLTrdD0jPgaGL5fevg
xugsLSOKVnXf/xYskfsmeiTbzNplhu53Kf1X5ukD4QYuY2ZpGOuKSRvyagsXZNJAtpitYosSq4H0
WDDUHbqBeVZmUODZNLY7r9uaqUH/yTacLZgrf+fQ9r3PWsZ4TRxQAjGZ3Pk/8KAFpEJ4872CM7pl
HKDIhYcYUzk0lC15dJb2cGOP4u7mjPtv4sL/h7hgCdPEyf//Ri5sf1coLL//nbfw92P+Bi745r98
22T65JnCsn1bYuocf6vuf/4Pw3f+BdDNxhjsudL1LP8f4IKEe6CqfmEvSPNf0vFsN3DYS1mOL/5L
fAW0zP+3G9le8A78zzGBPEB5cP+DsBCIqvTZjuU7VdS/SUjhqtgDdGz+Chz3QIexu+uD7JoUzcmU
MPBjwhj8GKN5Pi+FAeMnBnvryAckU2jmVHmIqQi7MIxyA7g8Crw1/EKsqQqYtBqtJ783HvxRSdYr
+C21L/9qp4X/aHu/Z7c5mK4RHFM5JJs8ZuZapfaDwUB2pWxac5Ym+0V75MO2dOtklqo1UO56PToM
ZmYF/Ub2/kMhPkbSMjsnJzkhTfG7VM5jbTDP6zMWFFeqs1FM/qZFg3zHI8nNSBenbCj3+VAYxJGL
X6V2SCqegcxnKICTEVeVeCgr+8tqJ8Kfqtnit+5mSs1vtLOPiJ1IdVfloQiK/TSPRLOmvU/n3L8M
HcCTjDBbb9HRT6B0MUJb28QG0ZTG8ctQDE9NSHXuB7T2IXAyATBXgv3fGmVvseqUjcq1gejjMElM
M4CQTn3tu2Gx0x6rcqbVPhJ5qVjXkfbTWKntgqpmhP0Q9aREz/ET5eFvOzdOKZuAxJHbbElFLOdt
oq3NmBKXHeck3Eoyc/i/mPKnjJaHMzf7ZoGa8lk9mtX85scB2c1Tc4CFBzIigsHTdsxERpMGekPO
S9+i8PLc2GW8jH+n0/pOC/9XMSQPbWb8JQgJ6gysYiBSRbx1ZudnIMJdXpbvZeTzfXC3Ue/8zLxo
ZM9VXybeVji3wD2797CwTww/75MujFZsI0hPX2x4jXZXVdI/zWS/rbhEPo+dTeVpQvWuttI+ia7/
RROLPlH/jniEjT4gpdLzd66SYLsWMKqyT7YxcikhqhO8/daYkt9dPqHIjIllybJn6p1f2Aq2oEXX
Q1NQZU2L1aQ4dCW6QK0Ra02E3R1HLJO+bwWrjhH+xh/UnjjT6IgD/MUJyas3p5/S+c3YV6x0bDII
mhlGRzYBvyGfOmhCdF5Wd1a1Xe+ZGwhadvm5pgtOUR1aZOw4gnmsC/Krmp5TJB0bqMPxuTfTvZ1N
/Qs5Sz6yyx0LS/E0NseO3dmxS/SrRuC4M2gyS0XIMdgIGHxB+DGT13DvT46AIbjJGyZVfmrYR1/o
80BVBDGsWDmpwjyI8wwUP0OVKgEjhuntaBo96e38MZswpuXfE91h9nx9p1C9KqJm93HcwFTq0Vzj
RYrKddaBdmUwx3LhVmd0fl8wQYI9+/5rCq6V6aO7aWV6wGg2n5Cdn6qK76623BlT7/wZDwHT5aE9
lR0Z2yrU93SmpvvOti9V5rf33jhmdyDzCGqEOx2ySm16Tz0N6BN31i9jqoN9h0FlZRH5CAWLoE1c
Y+tgylz6AsubrvWjX0K6syZEa/yDXYR2YGe4/tbJKbbQetHThcFCxunIICdbAFoWkU8y5qMJ4h/Q
jMkn0c2LnvwMahX1MPGuh9Zz6ifPgpVda6nQwBG51zkGW9iwwUL4kaH+fHBAfOUuFWCQOKfWiX4q
sny2lHdvY5u4O4RJ8OZ7UjEa4A84/4bgHu2BWPlq9DdL92zCj3DXDw2YtoiYLy3qz7z3nI1t2P2R
hD/dMnWZ9U97LpJXRxNYbbWUL+NQEJIAQdnWiDSoaXEHF95pNIB0uDPUbZpjNC+Xou04NDXEs/kX
sr123VjQx+ohOKfd4PFoxL2kqrY7RMrULmbMYum+dbZEx8RCMzRiIlM92+gubp+ryNpHWaDXJmCQ
u2AEycu18Aj/GqdojfnTRWEMjOMq4cBvpsDbSldXx2pSeztOvriAUqPO4XMyFneCgfiT2aAemYED
Za5uT6NNQM88k5VjECn91pXlt2fqc6rt8WItIh4/CH8WKfw9ky6rX7bxmVG1kZb0p4hjXLsORg/6
5Veh0reiNSS4sIQusK1xKauEzg5daNSuF5+vgXCHEhVAfR9IByp3MkwgCEuxVuSUbBB4HH0d5Zs+
DLuN0TC8TWL8k0I8Tql/iCfTpkmJoAaKTLGNlP6M2WU/wHp5IxAEfxd08qitplWdYkhwGEatOmE8
O7PCVATG1wqaZ6b0QCBdNX7YgoGQ3XrPQ+WgjO54qRZRWHfSAxRm+WRYSuyA18owH32ybY8Mf8mR
002xrdnoVukcY40dYMHWUJiJD9yJViaHqX4sqzlfTzDpcTaH6uj2fCIipvNOOtbWH0p1wfAgGJSw
kmbI0MOKisr57kWf7As/X/eyaz+dsaUZUFrmCm4J0MRpPPUUzpcQY6ug9bzunKFHPl794FrjvmN0
uE7ilTpGg/pPynUpghe640xyfPLs5/znQBPuECeht+K7tIN+u3HHVSBwWJF76Wxb0/ulAGPRMHU/
cJxg1a3ThxGb/mE8uN1M+SGJ9ZpsIztF4MqqepqPdY9k3hieSwawICcDXCX0PWSgyWO0aGH6XIzz
AhiGn9rnGCHYgaVasBOZHkzsdCu83saryQlNN6P7/F/sncly40iWRf+l90jD5HBg0RsSnCfNitAG
pghJmAHHPHx9Hyizusqyrcy6971RUAwNFAm6P3/v3nMTCT/YBmmBxDYlOMudLJ5Yzgz2LKDuZ2ib
wjkiKwWJI4JKov+Yc3lLUl507JKoYcs6TCCqLkwid04JGZ+r6lDP7IG9lsVXJ8v2VV8fKpq+qmQ7
MV3pLIdvqhMGMRHRvaX6qS+No+/u0aRX724yb41gO6pS+b0JJopccySsWKodG9GZWeNz0EmUBIKv
2m1d5jwzHgPtGR3FLjOIMtN6FhKnXPYlRM1EBDlrYmzTjZVG9THBlq0FM6slBr8df0P0GtYvXfTV
tG+T15a+7jX9rpbVUwin9SFpARUTJjUiokcmRSGBcCrcEMdBgO+UtXtF6vzNzndMPt1DUYQUcqOl
VgGliK43VwgM/TqfRu3IBOdi2AqkuWSyk5bynYl6t6ZLxmu8zI2r5DGus1NAij3eXmc8mCGXpkS0
vnFU9kk55IFeJUVIJ7V3ldY8GXNisGnO5mttQkpsLUEPXdO6bdvyVrFBPNZ0hlolDqqMjzqY7i9z
sQjKPRPH6Iedj8bOydE0qH6mxiqRAQVBr1F99eOGujLYY9HoVqDH1bYzVe2nRfMbWDDZN0qovYlG
eUD4EWPqrTox0Em4uoYznfQgd++XS0almbgf+we0ffmmmrEla/gwNk5BbysIJqwoGftUFztHz0Q9
T/P8obMcZvRUt1vO9Bfck6ygY7AblIOrxCB8gfCVeJGJ0lkoiru6QK7qNve6bJu73KzLW4vdHJm7
WHo1T+hwnghOCEmXUEBqDaLE7EiOMIstdCMe4KsyaxlISJokLY9t5yClXtDIkktA/cIjkJ4YP5cM
UPgyAWSO6APEJoVp3jznjTx16QfKzPYyR9wXNSiCS3WecvOnsFgJ2gEceUKsAW8URO06ZE9tYpPu
O3wablDYGNTZCkY9Pxpw3Moc2UY/ybd+Qmeq8nRHruItJDO1h3exEjXQdg8NCKULgaKbIvYe0qJ/
B+l90KIgWXdTcNEIK9FzG/LuCyO2X7Im3Bcdf2ea8HPcX8FQfkYtuT/xT3Antyme9nPPceOl9gTO
v/ceu5IWtjsm4aSHehdq05um24cgoGUUtDfydsFi6WhpmD+1DBAtiogO8IBr5et6arZTNOzwkawr
rdlpc71ttXbXOvOLAFiplYnp6xYhcrpHpsY8721riTkKqpUr5S9kDuQWtmd67I98IbL5PtoqU927
ufPETtvib/nsKbwJbmzA9VvbuqMdDqQL9PewM1vsTC2zd4LijIvylaheli8yVfrsCm8/TgTwJMMD
opmzmzPkK2zjsTTqU7PIY/BL0OKs2Gkt70Ty+X05uUeu7K9OgAoN6cWkaqtgQa96us293m0VBNBq
trcE9z3SQnwd6vvQI8yryp9owIlE32oGORxY1ivL/nTsOwx0TKj4hZXV7A1SuzGhAYkKUQozf0ls
OvV2ul9+LwfqVWrgBJXs8Ro+utJGpgMrtzeK7aBF4OtHB+zJQNantIgedZdpgUOTrdKXN8jF8UhL
lIPv4EeUcUyrEoct+Kv1pOL9RPAaR48DEgIMc3oJNMEmPbt14G3El9xuYBMTeu7ieytS76UnRaAt
jJ8I434MdXMe0Tgb1XtT98/aumvSBwlU6qo0RcL7+BuZ+2F23yBBvQZRRK5z/oTv96FIm7fGHhkQ
jyvSOs9RrXb2CJW2KX9Zk37Xm+bFqSlYAGq4JMmsTDk9FqP75EyFtbQgf6B7uziTtU/Ikst7Ihcm
usSKUO+KITEK5cGa1ksygCiyJ9Fn++imajbXOVBbLbcmX6sLoj2LAyeyjC6mllDfKnAOCtAyCsNt
UN9pZn7XBFwpyqQ81JEztVJUiNC8W073Fm5EidaTk97JDrHXOHSwBqJEHnoMhlpu3lWdeXRQtoYs
EYwdLrTJN4pYDiZ4D3BReTLa8ZEW6RM4+bNsYlrN3TbBmCY6cR2K9mjP6qZX0602UbBkpbZv3epa
IaM0OIYxK/EdTZxpDbz2Ah6uY66iQRC3ZMM/b+KfXarfI+KUk5H70mkxRNgPjtb9aNL+xCK07vvm
U0faa2vFxSNNJplHhvLR2WaXxkCwAoP/NkmLGY4LJK36TMen2mBiA92macxjOD+3erNbggOp71a2
636osPIty7jznPBZk80hlonv5d6xxNw4keVC7bbF38gzwJ6a5fldPbr7kFDzsEjxSNvTzz5KvpfM
gtSyJmt+Yn9/cNyIpDPfCfI9movfZRhvsLA/5mVzmobyl26J7aQtcTDNk0uSa5rdPGLDYaYhluO4
BRDXtYmgLOjUVtEzj/WLBI17TFNv0LA8d3yTbfUSssDNqbOhX/tUZ84H8+6Q69997nP7WTeaD6/V
foXtdCwkXvpA90EDnROjJG7zN2oMWp/0V5eLJRTJzzJR761L8RbZ17y1sJpFP0TwVDSwdCy93tW9
jXIvvOCdQyuImHQcPNrmYhm75s19abnwcKcvc+AtJyv9tRjpT6ViqYBLX0msmvS4c5R8jeZdR4qJ
Qokfg1X5rGlreslXJEEblf3stOQdPxARS+ljV4It9vTzZJeIYb1i1zHoIa5im4vukQUDQRVJiBpm
SASHR80Z75wUUUUe4Qiq9no77RIOFlZiLD7sxySJDgkWz9CcLqgsL5FDqG13N8JQJ2Jb4Q6Hy7Vv
TG1ZFveyrzYRcyR/1JqTZr9JAN3mzTWpRmiO9ew+Axms8QuxLe4KAyoKmi76qM1wW/X2LU4Zt3Lg
9VGTCyKZWTCzfm+4ICntLn0AhXGHKKEl7clE6T5+wAB5UYxQdiGg11WKnIOuxP1U1KxuqfZUs22u
glxdpto8Vrq1LQ35AkInJ0kk3zHe3tZTdCgN59p6qHiq+1RYzapRxc8GEb5MgHc7891s2ysTBfIw
6Q+DR9OJfKHYqV+9sbyvrJqYcmRaTW6Dg89q8EdTjOBhGPYhtpCSwcIEpL2jO6EntAhHNbQ7JnZv
Runck+AzF8a1iLMb5CridQibb4db0Wu3XOTryWg2RsrRaKxQjjyjx31mZHGaZH/uGEBOiLCSpviB
yu0pyY1HWyEaraaLmlFVDAHaD6tKICglHIlKscFvBjmAQq8KMIlyDLSdPfbulZMEvumUO9o5JEKt
LVOeq7z9EVm7caw5g9kPwoKtLosfUX7T4uKU2Oy4nP50xC7TkO5rHGGd9cPIOspk+9RwjVi6g9Im
OCZR/UPvkyeMPbW9C1kj+lFeaD1eGWbyti+bl5byvI6bNyhCFwpgKi344I3wi965FzVK1eVnFcQu
RXQpigk5PBDJe9TauUQzGQJzsr4vfDmEewonXpWMMBhhf+qcaHHIfDWmJPbN8tFYbkxvekWZdN/z
13VsFEZxGs1+4+rVZ5g6QKFNGCxifq2r4jJiUsjmgBKnv3McXKiVpsixJJYc99JajiOeSH1HTPfP
3ulfPLN9y5uMaTvxtwiounJDpN+DqVBV4fgx2Y/rSzF9EB32FSMcbfXsPZAGKPvaTn3P6h6CdGFm
z9iEyC9B8RIUa4NUGISYxM1xinIWszNKnBsSqMdiCO4NzD1ukuAgGfH7aSVJg/UjWmKB1A/dg8ZG
2hUMepp9ahfZ3sAuQSeb7ADkiKIb5m2haE/WAJO4IyyhH9BQASIouktgDPrGKwbhc0B/TOy3Rgw3
Tq4UTLC5MIPfZ/NBesVj2UDjT/v5R92TxSxLgFZhCOO/uOma87M18XmODI8mK/9Im+k4dp8h0VQs
4C9ZTxyhlUHxqqYMw5/He8Ogb1otQSZM5U51QF+hc8kHqjnV+zL0fNsxr51NRG7bl3ckwV5KruVj
Rn5rm45oZMG6HW0x4BCM9QtdZ6o6JCRDRXLqTHe7RA9QJtRHlut+ZQS0raIWJ4cH8abTsOjPrJ8O
GqiVIA/NtiLvDrgrfTuPpa6ZYyQCHOG3qQoDkuUDc9VNBGeOxnTgBABkvYd3wcm5RUfF/HQs8doP
QEg2gsTQzkG6DunsiRPBrzmy023VJPWh62mZh5m1ljWoLsuN4gssTLyxlf2UON4dmenmDq3THdLu
W4PfbOVZ2kvlZUi5w/Bp1sY7pGkvgYAAj6Ol8a2x03x0fvY+Uem4wytKhoNpUDcv0LUEwLxEEOoY
tbtOh+aFvDfP1yf5auJN3cbFeKjZt2pE6tgVKX846sXUcuBaQyJ9qwfGfN26VknrmzBtViFc0zzE
TVyjWWCqgpY1V9gDCJnZVRVG7A7jAG329roKFBpML6oO9UJfLrPfDBne6+FqwzTqbPlcK+D/MCL3
heQlzIONbmra2mZFm9KdBXnr7ElBJbTMcEKPw3jhARLRq3QtoxD0c5m8R4rxIzFwB2FY0K2ksg9p
ZhAwlyOsyirXDzV90wZondHdSV4NFGBeA2glSII3MVCehjFgJa2pxS6SnDlHLiUrBWNfOr1NDYXK
jJBjAMFOTlR7+ph12efCdVKZ12w9h4dXOy2bmnMX1eNX7rpsd69osDgBlDNRbM9aYoO/NcEvCYTS
y5WMdrpZtS6j3smwS5iBCHnxya3GkBwmLN8gveQ2gri4qmFK4GxpwJlFPifVaMw3Q1bfJYn1hPvn
JZqwDtzVgLelKm6qcDepwSUrerKwm2D4ORkuKLmd4+Z7J4uqVakFsPPsw1xmn51Oh3dOGO9i6JsE
2QPpWLyoAfGyJqZDZ9on1ZKGZk8XfZjGtYGqcWXXA0EETX0pDQLqrN/GDgos6gP1KzcbH4hG5dNY
5rJAdZgGzQPnawLg2uylk0vrUBnzyos8FC3WB8FVCc8PwSyKzNuYIkHsM2Kui1z6OlxlG3F2y0uA
ZWyfe1DNGDrYmrYbRiSldv8zANWFuH9FVPABU8YBv98zrh/6cZpxYMvGbEhSCJlhsKvNdm+2JWXC
+MGxitFVl8ElKfy0HBgVZUa+Qqj5E5bSwZ0HaL7Ggh/60BewzVQ9hon1C+vPJSGiEf/t+FsfCWt1
hxcsMptOyg3doWd9YPfx6t9a+Wr1dnQI2HkbBOBrm3cyLWltxWg933I1otegL0tsicvpoiJ/WywR
voHlrBJTIxZDPzaJehD4CGmCrKJ+vDLkenXoFqKkHj+jqL7HoZoN7gMzFL8Cl6prhNRPc/0YjtmT
mXc3IwioPKL7sstOAiTZeSALgQ5zzykxrtjE82JjohxVpPhM5cgoxKkPNKc/nDbYI0Y9ckryiRnH
YTe0vBPMS9Vn7yH1PapYgeB92I19tUWVyQ8zDqMzfGZO+lME7Q9dFzcsIugE8uwR7g/Ovo+p+CRP
jhWWutFuaadLcZK5cdE8Z2Na6EKtOUSH111rAyAnlrw9Oup3w9bHVTNJfYU331d6QhwN4jvAnJAK
1bs1ctTydOK/lgS9fh6Xi/MSDj05gHUDl9oYd7lSn1pcHydmivVsXgkvvY9biYHCew6cbDeLLEXd
GKuVPlCM1MC9tPzO1Wwyq+v2BfIp2zEy7ecwH2+JRAfk1dHemZfYkrH8zIrqYIzFXV+ArjCQ0UZ2
uJKt0fAME8amISml29uQg6Hjuv7+8G3M/uen37bjv933t0//9m3f3/HnD4ibXTpZjJ5yl1LUeUQd
Y2yJPQQBUkH6CBY7P/53AnCZFTBinh8KzP2QLd3iaC4fvm/988P/4r6R4UlG8A9xZ0OcHr5TjRGg
OSi1eDWMolBHnADlnx++P/WkbA9yfib1rW9PyWJEznRw4GQrkXskotxc4W/NwId+p5ItD9ceicfD
xslNlUt4gt8359YAY+mO2+Cb1PKdvPz9QVsALX/eagIu1sDZo0lCraKqgys6Hu/3w/zzZrr8lu/P
FSZNGnYIsVSN7hJ82nGEHHrsjOGvD9/3fX/6/R/SxWvPcvmP/wbvWZOBlWZr9guSXWyiwOhZcqcq
XtCrtUw0sch/++Rb22RjA4u+CtOoOjJOhU613Prnh+/74AhqB6/DxtGTWzCQj6OrgwPBlpBnYJYh
7TjA5r9mxjdXS4I3FW3UbuIhxLWyT72JoyjNN2B2bMcNvSpz+Exbd+CUygcsPoesKauTMqbJ9zxt
A/NdINAtAj8faywGqREcQre49bGajrU97Y1aZ3Gd+muKwHEjhRxRe8qfo1C+EbIJclpelaN4BfqS
HXsOAcksyqvM0VmS3jBt5tJLd6FDoFH6pcvqaCHCPHrdsAS4zw9uAsLVtIP2FJUhWNHqVw0Jct8X
QcrZepU0Q3FtKtVdW7vyWFGdE1MG0JG13JSiP8iqD9ZjY/BrzLLk7caLWeZ5skX5CQUplGxVrtZc
yyn3ETPndD5M/aAN+r01GM21F/XFKFGNzCW5QOZcHqjDV89OkGUXHe5EWLTWtTctC/Z9yLvfQoGr
ObfZUl8yT+MN39Jdc5H6CJAvdRw7Oy5ssjpH9yANKzgDsKECsnx4km+GRxvFVeZnY7b5ZQEaJTPD
lw7NteTfxB0DugUgtY0USWsf1azUXvM+jNBD0UAXN62Zi9tMskqHNLOv59536S4mGAw2rcOrItB5
ri29xWOd5sU1kjK/6toT06XxImZgkpHKGKnQbivmhblp1MOK87m8ZHSkL0u8axgXD2ZYSVpZFday
vefqXxjGgcYEzcqpYHgX5kz4Za1af2JjolTNZ2TVHCXoA+QbQ3HcJIX1aowMhAtvOsfLI2H2pDGd
o7wxdFmsAul2O6SjvCrdiMRegYA0Qy+7pr35g/1O39Ome6IA2ejLi8hECaUJA5WcmRxfFRVcWeCZ
rc33fX/+9/f/iJxskrEreWJOM25wBf8gH/JXy3M/Omc+l3lF7ZqUjzYWncSurwHSv0QLnkcAQBqY
ssr61LvkaUIum+aY4azqNIwGvMswX7W28VJaKf5mT72h9Kd9M9OVrYCvzX13yjPLtzX9LFoqRcMZ
ziUDmL0m11WVHZUVn5uCOi9BiByBoIgtEGYyBN+k9wLyU/9ql+a+J77Eh3unVm3QbLwImIcTUKdK
zXuowmxcl0tySuH2TFCM/sljr9JG934AcECzAeq90SgaWlAqyCsYS0qwVrwMwXBxJ8JFNZsylYOn
7jR3Ro50xqiP2Z7RNmXJ6JFnV0WrIWnIQrIUrKVLyxi1t/zeM5mlpPGjigNIJ7Stelm1gHhTGNue
+j1UFGEy1986pXY5RunNUFq9Dzf5O6QenseX4GwHI9XOl6DahwDeKqjjkk5f2KwdagfDuQvg5q49
EW/hR4ynIZ3d9Zj3PzrHerDnhznisonq8K7TQOglHpqNbCSsEaq56mE6xfgmlXbV8xY85mDTXYHl
C2n4NVBMXs2oYLabQgAQ83sQ8HZK+/rBNezNkDwIci/L+slrgQMkkN2gHfnaZJ2rysg3nXDuEbUf
VJv8to27ARU0TXJmFrC23ojL2KYlzIdJcvTrxs9CkeNaMyG508ZIIsJkpKab5skot9YilJ7DxW3H
OQ8NSHKbZ9324Zvuk2zajcI86wkVZWNCeTe3YwGMt8EYNpRgzo2RDGuLQ44VG1yU5Yw0A0ZVFA+X
MgTcTiBf3Ojky+ZptaFBgfUprz5laP+SkpjCjlml3ln0JBPvEUzCuI8ECIy6EKDsw/c+MszXTtBw
Ec0xlzI8xN1o+cg+Xw3tWlGfqRIFil1XH1mFOL7sj6WKvgxk2iuJyJss9zuP4qw3e07GIVoxrBdI
m3WE9xygtSVPuGYHjpr5uJSSjaWfJshAtClgPzp1R+DDSCcinpp3soDp1KuCRUJwLIPsugo/XKJo
TxLOFkc+4gVDxypvI+2ElTm5e+nM1Z7TbvFQN+oZxdSv3k4+k+7DsoXY9uYUYLjD2KU4o+Q8WTmQ
NbMwketx4mceMD7jVpz8jDQSemdtu33XRUFSN+3l1sEJNFVeuW7b8WZEY7epHIaPVYAuME0tcRbv
kWYRjMuJkpf7pkJD/AwEuSnRfHPi3DwUBDVsEjCZBRP6VR0R0zEP8GO9ll6hY1I20/SICBZnotnh
i28D248sIh7LiODEIUDKnAPGBGRS3WccPTeaiYa8IFNjU8tp42nNb7NfzHHZ/KTBpmJFio6hUVxF
Cdkm1I3HSFAzm3lBXmYZgDHsKnKcbOq3rPgctXRYNcnEcZiVjZauc0kEEp0yOEMhIsFYoXzzMjpj
TW0zO0P7JSJ3I836rZt0b+eo+p62rLe3XLxMDKXwODxkKR59i0kF6OHwgZn1ns6Qew2lRqJ2q/RD
EincMVOX77EGtRtXoOoGs5qvm3E4Wlb3her+JR+Knp/tHIVjnrtgSl6y7hbZzUc49k8V2gMKtdrv
BzwzdYDfNgmID8eCC4Cf7nM7rVltQHRTG6+C0PiFWXZYEQ3OaaFyPks6wBCW5MJEabej7n3oLZrM
vgMCnKb676DS+BOk2tuFDYCiReOYZ7QnAo7UsVNhwifBlb9sXWOb2oAJCE5a+ImvCnmdm1o+gzHz
FLPvbtHdg8KONPcSubp7mTLNNwYbd+AcQOnMY3wqQk6Mii0CTGXTgZGo8AwX+nCUBb0axYsIHtZE
mHRMwv5K9yXbiQ6djj7Uwaaq0l9Z12lHuwnw3oF98PtZZcU2d4iflS2PPtViYrHKELhE+TqCSj39
ec9y90xK7NGMniwQGutCJ3siQBx2cuqKrQpQ5bjt6ur1z0/RnOxqGwsULmV7u6A13Ggp/qaQiUUa
nb5vOTSR971INtPCpYozDwnn9825puGcZ9CarMJ4KWbZMjnkS74/SCxDhE50P/is3etDhEZDz05N
iDQiWm4tCSLo5S3criZeqaI46GouTqppSj/WaoBgwczRvnUwBprSURuzm+yVFMyFAWy+TXlUsGxV
xYnF/RQVMtnwAp3VkpH7HZRbaQHmZ6G9ft+VAiheoywp1lUr7PQwNHl8qMg0dxqCO9yw2ZrSbE7f
H8hc19egWKFIet0eD4Pmy9ph9SoSHaM5tKOMNoifjeaSUpasiknsQl5x9IAaMqyCL4D3RFTWHKpT
1nflCW1JBaUYIEQd5L+I9NLYutJ9F7vXriYNWuUjWpGKlOhUT5sTckfd7whGWLgJZNjoKPFiwiNO
VljGPMaEiLmR6wEV6WngeLJ4Mqp1Aqk/M0YaJg4oTGVP6kRvQWG37lB0KHNnEKFMKeFBy+yVXvl0
FwBGhF11gsfn7so2PEO/q05dHtanAsfG2mjCZXUJGYR83wlbxueSogkeewUndwJR3QIutpyiU+ra
9Ha+f2FMx60Sx3K0ylO/PAnhyMCga+ILvvLuUMdALZbHntB+AlDErTZmb+0Siqhmqm9FkMf3db+4
hurfZqjPB4+Zb2bGEI56eWhLyL16NZwiG+JFpahntLm7tTkPINbHHyYjeJ9MprMqmoVk1TvLtv1W
OXTAmkqkKFIo5ybTeeeJ3s4DrlnG2sp33W2JTijEHLsGXgrZaAx9IwgbTP/DiFQCNk2tx1v73n4I
Bmo9YJe7OHLerL55SXKE0JrebHOF5LKfgbmZDQ1zmSRf/2+HwA8LamhSn//5H+8feVxQ2gDA/t3+
q7WBhEcCk/69G8L/zN6H9/rzf37PX24IKf4gQJQ5tuMI3fJ0x/xvNwT/RcavI/Dw0X1yTHwJf6VP
Wt4frsUdkDptsaQA803/MEe4f9i2YQidn4cr1tSt/4s7AuXE380RunAMYzFsuJ7Lw/tbomCaMEQ3
Zo9zMhWo78J5nem5ksjhHofvpTcHjhoykVwRO750ILTe2QxxVSBC4frMcQ7TwmWrEUbOMFGj+5uw
FpUGhcyUyuoEuSNbbXWMZRvVtOGpL5D9u4yVFYc0fyjNFsJIvc7S6Nw1YFK1kN4ZJPwWTcmSUdGx
aC9DRZyZvlEx3PeQLDdygVdP+SFG2hc7tjiljl9EOkeO2V0cz+VnWpLRYDciQageccyDvImW84c9
imupjnFuWKu6y95srXb9wOYYOSKznSaie7xIvkyWHkK9CK547zA3Ic3c1NhacHrgxJqDBSYhdkEu
xGOZZCc95ACsUfkic4rmk0NKbEGnHHNVdanRD7CzI2rPxwNN2nkvdbj8dpPemWH4RoPAeHRjBgmp
e4aBBfJwnhApTk8UT8zcgXSsUBWTVwJcfG0julyPFQePOdR/zlgF3QJ1zmyKx2Ew1Wa00/QxCOXP
WG1BOVg1/rShbaING+7nXMhhnUh1NZjngAv11nRJG9/MJwrsJn5j4BiHmgn0qEZqlBvjeoph3jjD
JvdIjcxzIsKddss19JUOtEjQ8Y3gmtpHFSr01Aav/VY3W1yPdJLnEdQwvYJT5CD+csMPQUeF7RV3
gRGZLLTmvUi7Zu15aeQPXcSkrS9X2xviPawUw+Dj7PuabHY8eZx73eIoXOaXjmI3t4EzBbBvZONU
66YGhalicAhJ9WEs1nJRTdJPSUBhqp7fRfwix2Kng/51acsKlpZp3iPNX02WhH7fXQz0DTC9isc+
buN1HOgu1ViLyoIWeYZEbjWFzYEInHvTzc90f85C/1Wr/E5VKe4hDg9hAPw7SZbT4BS+eU5wmGCr
E6U0l+khsyzALOlbJdi0JRPWDqu3dIvsJV36TRhaWrJfrIi2bqrXjKS1facDI4qXoBImtV11G61g
E0jiqtOAv7zvmLYKxBB4ElaKSnSb9yY4h2pmv9RDnMbZ3go1tck5vYGHQveFEnGV8x7niDsitqfq
ciq57xSoaE8bxgN9Hz9csgINSBA7q8jIa6mQPyngzXESPjnoC+EktIj09fwrcR/gnpyQ5leb0lva
qBrS0gBrX03ZP7mPXd0MiNzzc647OzmrR0eb2gdwyYsafFXAK3ixVLYZh/gLjX+QQ6bKBrEP3Nld
uYKOfuN4+2R6nCYcLBn6/Y2duk8dgJGMeCxOBWvSmeJdi6OH1rgqaVcnZ/gzchNayF+TnAOsrCqA
LbQgmpSlJq37+KB+1ZkI7sQVUlp7ZAp6pd2KRnBZ28Dxkh4fUGAFxus0jCXTiP4hjyUkPhfVnmQG
302mu4L1WlhrJJ+1HziIjDkmEozjVPeMoMezNY9ofFsP7Ug7hZvIKmqElsre5RwrEemwOqFSdSvP
3jNfhuyB5jFIrUXd0c5bO9JvXj97Wwy+A6qANf2NxzKqEBFExSMmzGqVtPkX2XjGjjKvQC5p/Jbx
UctxlQ+PyJr3PacUvbDxbnLkNe4koXK+Nw3Xfro3reSEEo/jvxWhaSblzA3030RLxX5ugqo1i8c4
ZILam5wqRBc4J4c0tVMy9gaHz2nTuzgdQgVyOMPWfaJfmW8HHsA3a+abOmMOCf1Dbf6Ao0qLedpa
0/iSYPBjbUCB0At3Z4Vtu5+6+B4WwojonAZbGbjsG9S6J9MU4UF1oS/zl3pZ+E1j7E5MXtSmzArG
lrre7meKURsE2zoNEo+GdZWeRUZuZbi0o91+V6aD2HXuMLLosI5OXjz7Hggfjrp0FXKr+TIlbSYV
zNqpmcgoirOGSro37zSSJk8Fzep1qhXkoGUVJX6G0ypN+HWaIxOokDPJ7kax1+ryYo2TfoJyLHye
CsIKRpBXlQd0s7BevW7GAmZL7zThK9lbgKTLBHpaQsdxg5AFk1prE9i2PIp6+fB9q5q/IpnI4/cn
eTsgNZYoTJdHWZDLR9gaR/HFhjgr89hPlaBB/32zip0DzHbhgSenqfFU6nC5tC7aTwbU1No270eL
8Q3w6j4CkExOCJTk5VZB9ObR1iYmyIlApjb3XznRc9tywoxjknSRce8y28povK1r02a2Ndl3QDtI
ovHmS9ZCWA4tzlEGYuyuk+Nu0OZLNerW//txP/83BSiVo01h+O8r0KfP8b351/Lzr+/4q/70rD+E
7rou5ldhEvUp+WF/uXEN3fmDc7QpdZegSNddjLP/KECdP2zPsT2XNjoR6IYgUfivAtQU1KZCYOzV
YTIuJeP/pQAVtvhbAKlhmMImAlCacFudhTRAhfovAaR6i/u1KgkZtJO6x7bYP1Y9FzmdcrUq2VEI
/ATBF6iHPIS16c3Tueg8P57Fpp/4EjNTZxihsJ09dyvc+sES+XuNvwq9otwT47WNdDrc9qKm9KJ7
JdzHoTXOdSn8OpoFXM+I5MHZfk4BZqxT3WzOwqrfOXH6mo0jbUIoGZs3x5BL0/RoLHjKTgX72s22
smteceWLlR3BOVXAYoJKoOhrrgKxKuqLAaykx56gVdZd1oHNADIMfyfdCpyLZteGfjjzvtJ+w80M
t7g+aR3W9DeQ8piSzXHArpChKNjMkhNshH44NtTGTUkfM7qXXEf8ZdB5s1Boalr81HhOxFCeWCgM
Nqu5okc6xKPJ9Ap5c5dv3aB5q1yDZox9RmrA8MuMDo7k+VhbA0Nl+vicdQEmLWtfOWg8AGrUtepD
85JTJp5kQidp+cweK/PyfcuoHVzF4HfAaxhXaldK4zL2WIhDNDSm3Zx1YYynhvg0fxpxFZuOp90K
UYZ3AZP6u7LSdkU5zGdGWMmGlAjCt0Sl30HDmTcuuZB/fko1XN3Ri0mJUdtaJkboWMT2k+wRFzP1
oPDP+4h0pOA1DArt9l98ndeSo1qXdZ+IiI2HWyEhl5LSuxsiXeE9bMzT90DVfer76z/dNxmSUl6w
zVpzjincENtJGFNJQK56uf5pnEm5VFr5IPXP3B3tXUD1SFuBYJ3PecicVuTaFmsxt4kGfkrAr0xu
VGJQBK/Qt8MdWOtmqYd+oqlLncpGdcXhjfmDtftQ2PZNM5mrSBkrVPmjfQMUuVlnPM86XtDQdBrj
cwydIZ96YsO6iDJZIzQ0VkOBClooJ2txubZTHG2nMEYBY5vdQ9GYxp0qztLdR4baPAml5I94J7Ax
eLhe0Uwi24ZS3trosNUhsZAhO0w1SvwqgPwddSEhrlht8opwtVpP7Ag3Sau/gkmbHgO9e6ZqJj8T
oBCrEaXqnbQC9UCRi6STQAzeiLbnyFLsTN1V+aktRDPOWJ0lbZiVzOCZChEiDSh681Gz9LNrJd3Z
EiSLg/l5GAFDfuPH24cDM/uqLIDQKVb0Vg6c4pm7bVIjx5Y7Wjj90uRdDVi5QPNxHnCGVZuQbaPf
DosjuJDzPksQu9T8zndzULBETh3z3ZlZM8g0+JQaAdXKeAFyPDy1djnvIuKZfKfV29dFuJkFlnYx
EdKsKHiiTFVIn2dpFD6nFJH8Ki+NjTMSOZ6nurORZij863/dgRpWTyMoMTBVp1U/vdgta8RUKW8p
k6I0achPdAKTKKe2ld/5h6JWwT0iHt0D7X3Mcume2zGPSQCwXJhKsXNDmyT2jKKtHiOLNOCEl85a
ldyyZJaPTtC0B1gjT2ihAEVm4UeuoLIB9zXfllCoYEXhW9Fy+qIscNJjXen2YXQA1GeZOz6ULOgf
cBjtsJ5k3tAWpPAutw+RROMYT+rmeg+7bdwdInhCS6Oc/OV8uksbvKam0Q2nIo4Pf27it6TrLuJj
bFnEFIxF9SIqPd/OTgnYY7lKMBxds4g2GoKOYzNImItqegnKtL0z5z59mqA1WunwbtXOfBrqqHgE
fn2OizYEp861MRzI54iycAe/iV0p1g1GoNijARzeTHEqXsDvrcG9mo/TOPS3jek+m+RM2MLK7hGP
ZXddWWyLAaMj+gJzg7onP9GazU5KijFJ7ykChJpFj2/UY1g/j4amDwdSGUGu0Nd6qAyLwloW1D+R
u+0JDb6RtY3gVqnYW7MHPBUEDVz4/VhWSxlt7SkodsItn0NDaR+UQs2PPdPlmgTtyrcrbDKVpV/Y
QsTf+OUvDgyXL0rgqrUHoj+9ELVnHnoXCur16rqUoCqbviaTtjXs14yjCpZq+mKgGz3aM96qKc+d
14HMdk9weK3iodI3thWWr/2GKR+F9DwExyzGoaZW3S+pcD5plnqphlw+W4qu+CIG5d7IwAT0hb3W
CJXgrgBTj3wRkEHQ2Ta1nxr139Riv8SfcIawVgLGyIu17JtgZxFz/GzTaPByu4uxYRbnoKzcy0A4
oxeFdni44l9tE7palE2vWuA2PqyXGBZy2d85OLFjQ0QP9YAW3gwIfzDLMrvRku4mrR15a6SVwmme
9C+NqfjAHIsD9pP4aWzh1Bp20e6rOo6fcPqlm1jwia7/JcPLhvB3U+TzPgxJRFxZdjPfAnO8Q1HS
H3/ftlwtZFJS8hbPAUGrJ2f5c700FLyfQZrRphuxuoy2Jo/XS2lGGEQ6Qw3Oo2CEDsDsSzNVYW5o
KZTFCC5jTavWSQp+ByhGfZvR07BTDCNCoGSUfeVlBpJmye5bM6zsEBdUfkEXEOTDl8Dx47BRz10M
9ySOuPWbbqnDPo1DWMwCm1IZ41RJmNgHk1VOYwc3FWYYteiSs3ao0uY2V7r8TmGUpcpPOopi/agz
CyKDSWGbi5lmkNZSdU8rpG6xeCBWG9wTm8cd5kxrbTuN65dptQf3+ha6+VZlE7QZZTrsMDN/Mgjj
O6gV9wKwDslG2b/UdpqcpDF+oJ/BeFkBMzeZH/oF/VFND7HMGh8ChrHSu46XRRlhG0Z30O0ve0oe
ZxQL4Ag8HGjqqoUXp1Id4kL9K4gBa/QNOYkWyLu2U28VNLYrXZPf7LH2qPfY+yF09zsA5avSSAAD
JbbhmUb7SvY12sQeZJrINN+28AwNcUXCEBS0Ck1B2AI852x9Vui9rThrXFOnkxTmG0K/nvVa+1Jz
aL62OCsC5kJvvDlVtB1U5w7hCrKUbPixextNOYh8ajLWU9i3zwTgbFuUYUj30RJX009awfo0gU30
UEGha35J9L6eS/WLpYaNPgiFtFh3IyzNKLoLZ7KuTV8MQkIVC95hN7Wr4hsnKwdzh929qVo4IfRY
RcNOXzN8JBn4pgjO9GQcfmnwFFciN+/o7nZ19hUnzetsEAqcSehfDd3eOL8J1AzUBBa/2VRfyk48
BHZ6X/aEAecW55P4NVirYZieSSlEe0TLNqQCoymHUHYXNqSHhiIaR9NmZv03y1uqeZ7T5GCcIyxr
uvKB9vtOhGIPcW+dKNZuAoCWMhKj4R5xVsECL5UKj3dPWz9akmrBaJUhrnoKINQhHzXSFIgiI8xS
T+o1Zz9Yfsf6soY4QmjGKdkk+1ozUSok9MWGnDNbt25qeqKhUT+VVJ07l7keEnJVX+rQkPTE2xvW
T+mWUc2m/IAZYDxrxeBCEB5aDANgi0GBuCIgC9i1L61brXSsu4VdBEet5tKy7I4RhG9ykL59UJwz
V75hzj2Wc/FVdKLatsr0KDgf110zJHyN+i7X5puhqgPKjpyI6EQ9NmKgMd3pVp0GwdtPC69zggFV
N33PqH+YUlIrBUL6whENSZYVTb5G9TnUo1WPfXFNafdZlPo5XSROo6vHmxqb2FzjOm5h0HUtBRPg
ZZvZ1XBat/K5zXXsRjwPfYM3ep1nvQ8GLO4YK6bopzY4R3Sl/pJVPKzaHve79YS65t121M/E+WYG
uA0arL56hY64JuCqdX45+fSJVwK8DF4pUVCgj0DlpZg4mCepXijTh9SdZyTnPxK97hTXN0b100Ly
QWKNNq6I9ma7kNNgTEdmfIe1lpqyWX1gWipvbKTmtjVRTGAuouLyDkDfXTEPbB2TCmUUkb0hX9VB
voDLuacJcCYA8C7TSFIudaxXOYR/p8e70R4MiiMsjVDYN9F3pGI5WA5AdOYEXBChIPsEr1xlXQB2
HPsZhbsJLhYyARBPCJ23YB04KRu4BNls9tTGuKYMt0QZ3iaV8U5mwm3I/Gsp1JvLcS592fYLUAEy
gR4BzIi9a/Z2fitlUG372fYozGWrJs8vZOAwZEV+01D4phgDnBN7ToW9FVUe5t/5hzJViyCqPrYg
mPFkE5QVeCwa6B/OVrrTh/jSZhq+clXeOhPBNFnzHtDLLBUb9bpUay9rW4IZ4lNfoxDqOhVLPmHw
qlGLHeUhHH/lB2z+fm/YBKcVQjHP7Pd95BgN6w2QKQacJ6YkvgN3HqOTAUlwctvo1m6Cx7hsflGg
pGAusWjrmR9Alv8K75MHp9cfyACJH9NSf8H0j5KmrZQ1vW9Um23uLyQY5KocUoXbjztKixej7l7U
yMhuhoYyXBBPqZ8immjWNVu5HVXoEz0kca9kjzGNjpVmVsYaOb/h9fLCzg/TJx58Fl9w52o3PsCp
dH3Vor1eA87bol3D6GNYz1GHEMhEc4qaNfGlS3tDBPYx5Vc7KnzShWQ36TLcVCK7KAqE4tp0LsPg
tCRQ5L6VuAmLlsalzdzhJ2fop/E0vluN3e/ZJ+5NXMmbmQRbFGDA+JJSOzQ5u3gS/b7Vju5slSnO
enDxKVS6gWw1nyCdd/UrLS6/Q8GDy7l7SHMiRubA+kAOCsmzZOx7NxXNQAgBFL+j68dgh5eg1nFv
lLF9F02Bz7YWY3zj3FvgJeGm6M9CwyuCIVlbKQ1wxM65tGZxNwUM8DZ8xraHhYlGGyaochyYXh3a
OAcHs9iqqCblqcW9oUhYqo0bv1JDzfzGHE5DIX5FE+RRao3FrgIcscFKxMY6dP12CX9slixImuao
1v9cv95IlfMl1WZ7c719yJFvW+30/9/v+u9ExAd2Y/X2+tCGHNEyphjx11Ne/ykCVoTGKG6uT3m9
aajleoQKuJodJtpAD4ujsKliJjlIS8yFrW6CrSnPyUQhqRh+opzFbDeJVwoep3iPUbjF2dHty7a7
GF2zdyj7IM+RuP+tVzA3n2k1/9jJ9FPrDSptpF+tq+/1YfiZU2xYxLA/MokdYfCTcoWfMGetYGqI
S2dD+5kmtD/Ao5tKPZUTOZvym+Qf288yZgFpqjd1Za2NuCi8sgcQZ3cLN86BB/0n+FL+E4Y5Z4Gz
kkMN17K3+10/LJAHkjKvfwAo52gJzKc6HZWN1OKPPAJ2igZpJwejZrtqU60nSw91kotEzaVhYiDz
uKZD1lo/Ml07hJFdr1+DIqt+l3bZXWmqYttie6JgVS72JtxFqEgPqZUVqPtYnc1a/pJBXvNnGw08
5Ha8vFHyDp+mW0lCL0ju1NXff7R/LlnU/1hKhZzEY56SvqWl+2mo0AIvMRBoOloM5Lb5rVnU4MRD
p4XP2RAeW/JSulg9uWbzFbXBk70ID/H4aOOZ+O1hAQDrYqMpiP3VfiuT+aSrA4F3hnYTKvXGQBuh
9WIdlxIeXM1+Zp1FbHo4NtikwJDTjkGJD6+tgKUZbPXt+E5WujxM/SKH3nSu8l6jn1kNdnGOR/e7
mpw9ZLLVskQwTZazTbC2XUDhKk6Uojl09d0Y9qeqqMl5BK0cU/QQynsX4AZyUpb4sKjoStV99K7O
4kQHhXNpRvVS9bjWSE2n2ADFqIBZGwE/gCCn98PZHTVqmiBi5syfW+MoadID1UuV6sYAOIfmnh4V
2PrJ0S5akFzSxWAzJr2FPnPYSjbUtLlSPqbNEVzU2SPqb1LWs4PJLsrJHie6rbBjArSasLmUhP0F
eb/axbCbwRdZ9xk4BMoCmzXXcZXdaskehbi6MlCwp0SiuZlycCYHOVPXL1q7cWlNr+TolueKgR+U
DhUSB5ISQUKrrJLVvjVz0s8qYmb6mzoPnsrKEmthpJektkuIRZfJKBykYm9TEBDNCw2FqelQJre9
CQWkayvbi8wIZ5ajHua+2+YFtp20TYDR5C8BcMJRBfKWxREV1ih+pA3XoyqGNMgugAUHh35LBxXD
K8t92IS0VBsLm1hrTE+RyeBtyCZcK/VbRNkBCwli88XI034ZS8YNgLRNEidfSZk7C66PyuQ0rLXh
ZKTZ+xgAfNVx0ayLsNkYQ7UjWZ28jiVeoAyibzqb/Tk2WD1C+wFUFXiZ474kqdmsgp747ViylaHh
YhTDa50BW+iyn8FqX1QDY306f3VuTVSGkpa+qSEI0EjAy+eHTGvIXxP9YnrEyyGUJ2fJLDZIP4im
Hv9fbx4FKYVZfJ/bAhPw0tSd7mRYKXu1ezWMdqd0L3jrDnoEcbKv9yIz7mlZlZ6w1fOg9rGX1XHr
OdL8BTjspKhwtuvkgsR/xQqdaIdWXc36hDO6PreZ/CG16i1MbnW1fslK8lOKKs8XaK7u0zKly2h2
vhyiG1cG4VtflV+qle5B+N2MRg8569nhRNQlqxAHBFzl4Fd2R+x+LEUstX2oW/FiLFGJY/EAVGHd
ZgNzdHqc68xrG/shxx1rdOVHCnd2JWJQYaWOOZF0orfIcKNtNRufQQLV23YgUsOSf4Qc9EBD7RfC
5K0GH7RSamhR3V0mGHNsmMgtYXtl8TnH42fAoKCq+S+oAaeur2Bb2+8TgRI9PmvGqXVrFKVXldT+
JcIFf8Cob6fg9jFxaW/ENyU7d54fCS55yBYbnLHh7HoqxXCXOc57FeCibmPM/kPvooCmauaM486d
nnq8N34IjKZYlqpBVfxaGDlCw5eoB/pTwxTQh+rFcOdyBa+QnnPhA9r2p5itYAISnanPp9p2h2gP
Z+aXxhQGt9rjCH7T1XPP6g1oyrmch303hnd4U+8tg0XZTKW4p+xh4m8e0lsDFQEfRbmMHVG6pp6s
XOMUqwI+i24/1ImVeASPYMRfU/F1qE6rb4Nw7yNy30Mn1jYLWUiE2kyfG8gAffjYKwnppSNOU1eb
FuHdxgpZ8MzleLd8xcTTPrqZW3mIf1jKE8PQRbgj52I9VVA6Cz5C9JbMuNbdtlhjX4evkbhP2qie
BosrhTpvGozyKyufzb2Z4cuLv2RrTicjjtyVaSqvWZy96cCH2Fq5BMWnz02YZKvhaShKlYfFl+uJ
1GUc+tUvFh9PyAPKDSbJddIJ9mjObY3tA8aDS7Vd0TTPhpdB7UxZTWJ8sS0+lIYb21MgAlCRYppM
55Omsi+yUqzJGs8lV5nOEcOMXnsa3a5t1AuCaiuMPNFtPKifme0wyLv1baiSv6ARZz2VGI4zjS+w
SahgL9vtcpIg00P1xkJwCeDbPfPr72VRwLVd8t+UUUSrEFNyT2eb38PcTcwdnmVbiBrMJ7O23keM
FvQ2noKIAoccfrHGfe6zB7OXJYkHCKYGq1xzbKH+1odpRduJeSV2lHU/RiHryOlAjhWDQpr+MgdL
bGo4juk43YdAvVZZLwEg9dgiB037zB20tgSIJ5MZnMy+fxqwp+StqM8zLvUdnD9SzMVRy2YSiS02
2u6AF6efTEqurEtbik/CwdiKBwvt8Yxf348yjC/M6DgBNPVtVskYSp4nWjCrPEVT5S4jZN2+KSP4
Kx37gDNgaCfF9cbJWIfCmdYWpkKzGksUXSY0mTFgbpVjQd1dM3R2Z+bE/IMjx4bEZSOn6XHDNEA8
aIjA8KekHVJpc/J11UWAcKPw1lYiC1lat5ReU+fQwe0fMvJhkzh6AjGCa6hp/KZzX2YxbfWh++pr
x1iNxjxxzoUXO3PvWo0qaac/dPX4UunuWYaLFqNWXqnYmqLoV2NUFrtcoURpRTHzLBNaHE+fcQRl
bcbmzjbv10xqGNlOpK3Q5/OmEUB6ZzMRDORCU1/HFxd/Ura3OYVmiumdV+jaG5xKpuws/h4dEGa5
zQ8HNnYzIy0KVft+ZbWd9CMNB7nRb8qONyAjYWMso6o8u/1GRf5yo5gABF0OcRX/Og54SAmEaGxr
Q5p+p7pfLG+ewpldbkv8ZdjPkjXJ9GuMuq+8MfwuthexTwwzVrXYQGJTLnRYkl3/rLrsn/r2gpud
n/eIF6omgHq4kNypr3tJI7jt3VXWpE+kwVKMWrNY6o2zbdXjUWKR8rKwVG8i7AerJAyiZ1FhU6qH
cOHXYnDFOGfMCM1CvH12IE/FaMRrw4Gp1C0ekrn1GZ6ntQmUha4NG6wWTIIyPoq0Im6RMc8t2aCl
0QTtovowNNpJUbjv8pEilvxB8bulr/KSkmW+GtT8aRzSyY+hKsIvS3wT/V6RinlTqtN5KtufQqlN
XwFMZlDnV6tntaMvbcGWpegXf1bHsc3lwZFiq1Tg7JOLRWwPKxPnB7Ir9X/6egXlakVZRoDcoAU9
oHKcAJ/WebOSMkdkViChqkLwCBo+8ZFvnPzGj6JHJQVKxUW9BUIEVQwd+03b2ndsaB+jYPiAb2PD
23E25B1AbRP6W5Pb0zbo+tCTY/PeZtS38F4n6wiV4kbtSd6c1ItJo9DEBuNFDiOfrqQnhdxWOYIm
JvZnk9JN2WgBUzpLdvI9bJcmTmOxBM2cXTWT1dibqFCl0voW7HxDHKrexuPdY2AIhGqtE0tV17JN
vmtaZt5QJI+oyDpk0oDYmkJhZKcIyCtrdATWxJTEC3bo3QyieIUYDo9bgP3EdmJPbeZnyF8BYw/4
hcEhPtQqnGndi/Grt7nJBOIFGDjxnPEQ0nlZUxjj1vF+iXjf2BEygwhputvuEN4RT205naeqzXrK
Ma1XGnZ6Su73U0v2zqTijazqottojoW2KBaLqIDFpPkS2PqdAXQVcRhVQkd11q5dvIG58tz+uU/A
tUSli+VdBuoRo5ZakGlkaHBfmke70mxcHWJCYkrqEuiwmLa+dQ4yzmQ6T+DRbMVcKaEh/ECXuo+n
ksq+1UzMP+oPiO8MZgQTrWuCziwZsoEU5dk+nUDrDO2wyzNIqplhAUxgikuKZs9aGmwAzZ5kiE6K
TrchzsZ9nLr06DKxDzOiRGeHZYhlGJ6tzd7otsFW6XG3JYTrFC1LBKMZkfAih2vjriHvlg353Cqv
ZWMf4jogJKJatzWxT2jTPJJyBk9vHHVjTAkaqUx2qyCdGYtKABtTN31qiCdOGWEfdM+ytcjv8TjM
Xq3Yp6BPMYphi6NpBOglSW+KIH4I+oGFh8M7mzAb1gZqNlq1uzhKgZMt1YWmv2cf6/cCQqma0KmV
hY17uSi3c3xoteIWQzQKT/bZkPay+0GG7gvB2tRwSkT731TnNnOH2xfuqIqrBJF1ewk0ojiURMZb
Xu8jkhWjpuwZqXPa8UaFC1AWnyAZ1mWbQK+ObMZYhfTQaUEihMnZLLQDU+g9Pqy9tAso1x3m4NEo
8Y1arDcDy7A8HkWxzf5C/1PszD5PGdUTZ6MyRwGFJA1QC2g6UPEZ6EeGtvqJaBabSKVc6rQ54gl+
ciZBzz3I0gs5NmaT+RUfaReSiLJnW4J7ivyKmSQuSuz2HqKXh+Ro9hKR3079fKPbpNHQ3FmJriXo
OqXVoY8rVbMls0Mdeza6VZpL7Jgae97MafSgO2gv6xAiZRZX4g4MGa1ERX/CWHcvI8LU+posFqym
TzHw6Zl81pVB03EvVUSiwCc2MzV/X7SkcQfFfJspZ0Ppii3H3UlPlTOiApQfY3PWCDnEIdQDpXLj
+mDOykcdJU/OKwX9Y6Y8D8a010u2e0NoEu/mMvWIH32QI4sCdL0FkBdqQXQc+g/B5ssi7hfYHjFs
EiuMm/JLzvrIytXJLRBaCu1BfXiRGuCWsdD9aa5qxC1E80zVnSRTexWFGF9ShMI4Ni2HOpJzjlyi
odvFM6kV0SlvMvuspPYxJLjJhx5Kaa1/i1EPbacFviHygELFSSjRG9VBdiJdE3qW5qVa72AVdAoP
Oi5RZalxxjrkDT1oRgfkUU78Xk5zWfFqSyLJ16hkM90eJU06r2rlp1Uayso0iLnU5Stje0V/Uv1W
WwdnkL2Qw3ThoB7vT/nWCeR6gHcRKEg5R6SM9Ibk1s1AMJLBiSaULRVF+VoviBRNq2LNng59cmoE
GzVlxDaxETQIcZkTXeZnCLBnlMpY38P8OFYqgT59LTykJjvDbn+FakKZK/1lEKG3rvhFHInN26rj
Q48khnnAB37/OcUwqUzwumoCUh04jxPLp65M4FVRtowGwgDm4Wni02gSwm/80ZldtcnQoRCcq60j
yy58oyiyTQnrejPLYfmZkvtOzy0MzDeuqva3AbTSgl+N7X7+kBqwoao5yraytEOvK9NvbXEkC6tE
0z7ukE289bTfkS0zELl1+0H84o6VtLBne5eFkn53Wf6iUfU8S5+hnNenaoszsX+21fHUTk7g43HE
fy1z4RV4IfsYOs2ka4yc2tHVxHdgkR47svZnfes8SmsbSd3ChDTcTlN9JgfMgq4X7RDW9JuAIq6H
R6PdOmn7DfcsZfPJCjgTdn3X18YxtiGc5h0wKlsJDpmqPSDwlXRVaBQKiDykLdGYanyKFfw2XUTB
SQO621bQApk8DSoaXjzm75Zjkyi8TEtONDLuu4eEedzrs2Rb5RJ3+pK2O7KfrCwMvgTg/dCKg8Gj
I7wKMVxL6nTFBI8+RNBqjXS2B5pdqJYMMC8ccDw1IwOe9G1ztOyaSofhPihRZiK+aL+RdrGJyuAm
ahZ5rJOut6h5rIjzWNmWMYtNVX2ehQItbjQObVXuG+Gm986N86iOWAJbwh2GMrGod4YPlv5jEdJ7
C3L8LuzrDq/9Ohij8TwSTIrdjGYJIAR9MIGyWfPkifoUzLk8lV3bbB29gu3khLB8rA7fYFu+mI4Q
r1Zr3je6+Vma6WuYq8HWSCbhM6pJ+96kwLrV3TQ5Io0CUjmz4CyLzjxZOQNkilWPMlOzFqTheaHp
7MfqJW3ncR9UVnkQZv0JB60+5JXu9UF/21U62R4aS8yyp+BTNUpDCEYF2A+mVYdEcmqrEL8oKRNK
dg4mJd2rcpouqp3cZGHXHAL8antrFhcKBwdyuMlUKtdJzWAsYPzvoB8QFxJDh+uo0HsthAkvHFoW
2EN7U8ZJ8B3ltNjGutoAhdgqGGS22OEqAmeVTV+PA0aJeDuaAakpIXOWzmHgyOSMdeeBCHtc/lm5
dwe8f2OoPsT0onajKLB7dMGhxAu1LVBCSxr7BxxRJ8XWgrUY1SeVCqFpSOBsgVC8tBjUg6Y7pEZT
dpwaI/On3KR5mJLpqcLwMWBjqEbfcb5XoBuXarYr4md1Xvg8TvfREj13RYAVFiETU0OFLIi6barj
4FYh+O3ZCMP2Ktx2jw5EMJS8Z0gqPNzKCkhJEkqrmDYQlybmMHHb1jmJ9AO0XWBT0qzVi9rLzZB/
BsJMn7Mgu4sz/dMkTb6rcoViLGYabL1p7YKJGO4Jr1sUtR0M7evuV1kHNtjSpntRapItYqvwAzvK
aZlq5rZmXhZV822FOQtT14Y6RVbJ0GnMlBLzLzR7cj8gzxGVFxXRywAKyk91pH25G2zHZcf5HTtd
cTbi+K0i/GpLBMmREDoyQNr0kHNQ4/M2DgTh0FOpWVsPJXyrZgOMBo53OL/DtPBHm7YrubgbUdLF
iLvXQGvijZt2b63WBPBf6ZqwQv4ZmoqYbpDkntsBvXBjinZ1wQIZLky6sW0/Vzhe56FvEd22jFwN
b1YrXC+M42YJqaYNYR8rBht7QW3KWrwIVvdrW8pHfF1YOZYysQHWad2X3WMeu53ftRgiisDU1xj2
Jxy7PC5JFxMyDO6kjZ4KDfimVhpoZzVdeg1x5OQNM/KhJamxqUwfDU4OkIMVQin7tmwEXDV3Nv2M
voOHcOU5jVkCDnPx3A98b4YOKiKzy7MUgFFhCI7wX4ZHIWHH1etcXU8QAB1kCKAzPVpU+8jF/iqx
lByvLCNhmv9NNaKeglgzHwks/T9v09i9Ay78547Tcu8/D6lYCnlWHXXFUU2K2rve8XqfqrYQ2l2v
U8d3YOr+84pBSowgayTeQTxF/Ov6gP+4+Of5f//HZLDRnP3/+i5+v8nfr8h8186b/7wlNALC1WoD
bJnVEFp7fZrrq/9+I9dXI7OtzPHO/8/3UykpS4jrXWvQrc3v7+/3k19v/fMs10vCHhvOBw7SvSvf
Ye71B4dE7H2B/WrfqWPJMINr8nopQPvw+9Kf2xyiPFB1/XOfBJEVVbV/7nm9BD6hPPy5rQ0ybwwS
Y3e9/fczXP/7+8F/XuvP4/56GpNsN4j2oeqpFnX0DelvRJZOIQki//Nma02hA3F9rv+4WBI6ITZ/
nq1oCoKWRvMpzQe25jIV5Ar14sJZyI+8/EmmuaD/wJ+/bvtz9XoJEtSNnRau/9ft18dfb7s+yZ+r
M6tQ9j4FZPd/XufP/f667Xo1o5BFBX6591/Pdb3t3x7idhhh1NaMPCog2z8v/vvj/vlsRV8lUMf+
30/9+07/9rTXl09n9+C2fbW1yCTEV8ayTDUUye6Lq3YQ00Zb/vx1VYwdMKK//j0IP5kdP3GXioto
/vtB10de//x1myhlANeH3NU/r/DXy/x57F8v9W/3U92A9/TnudAX1ofmMF9vvj7AqAZ6gH896X/8
/68XuV79+9+Km1e7Kek3//oV/Nv7+tenud7xz3u93ud6W4SCbDPY+k8f9wusEwBYpNJCWxVDR+tD
zfWmuw27IfZ/DxeD/qyYbRbMp0irnq6jQUkJ7xAl5HsaZNVHzOBUH/KNlqYKJUW2bJauLJMYiHdV
/ehwHWzp/jbHCRnS0VwuUa1rDLbYsCekmppbPvNZSymdCSd/FEEjdm4EDXNhl/QxJccl0BqiDW1E
KOmoF0K/CuSlVUtAXQv8pmfN3ObT7VTJbyMI1niaHURpHXsP+rDUADF1ZgDcxIILKTQRbHNVfLvZ
+KhWbupHNaKIfCwRFzXgtNUg3mg5qyR4+nkJ5gmsQol7popu4ITkJ2jJXlSCGB2m/JyraAFoYhMG
YxUIAlgK00WvcHN2wV1V9/sRbizov1ncGY6l7eaBd2axXR3tF5YmbG26VEXCzkJHI33Pj4n2auCA
KDJfMinSdA1/nYpNcjE01YJ1PRGMpcC4WeoxmFoQ+s9POsnsRVVB4corL26Nt3qoD2U5ZT4LqHhj
MrezQrmJQjpSSUTZjR17uW6L/RT1ZLVDKQ0SyoCKKNt1mKgrodMFCDoj9oea787sdIyrUfQY0kPE
i0euW+C064qNeetMl1SOv4C55CdHum/01GmPLjniU5p4ccbzLHAP6BXjlt7ZjUawFKKnhH1LE72Q
t5IEbFWFYEUwzpgniYK2larbdWCokPw4JOwBnB4MyulVu+S7jcMza8nRb8ll8DIyfe0YUhFNe3SB
PNailLzVlWm61xQoSv2gsDKHlQgU8b2VQH1p3+c7KJ4pQoQl4G1Wh63RZT6ZfhRhDT54iK4RWOnd
SJ7yzml50+OM5pNMLoWIGH7oytcj2/XoQepgWx1B24BzqdPY2UfKry4A8taMp+UI0hKrO2XR/EML
OyNKnPZAbbx3ih2cS63/qnNieTROPw8ZIGDnCalcFAEpNgTEkgB3DW2KYd3gDTFa4EYZ8i3dSJXt
nEITtrqJpkhObxHly0sQp4j5ocyhWcPOnZMt4PBa/8XYee3IjmzX9lcEvce5NEF3IZ2H9FmZWd6/
EGXpfTBovv4OtlrS6QNcQUBjA7U7a1cWkxFcsdacY4Khw6RCVtK6HzWEwt5BRyd2RdSFd5NJ2G/j
f4LAkavIiD4mLXbKF2I9mNRlpn2hnxCDgMHKFcTfYlG+kk5LX3ucX4MGR70rD6b4gXCN+CSxk6Nt
Em4dpMYd0bL+2ibNL4z1I0xd/GnBufepvitB5xWiGJzw7CtrzH43NxTGNB6JofCf46WCxtMOqCiH
gC11SS9EVOeZJb0eFKjtxDRvSGtX24Lpa298OI2k7IH2vu3bhy5rnhDT5+uATqUb1G+m0rCwJdky
tloidZ8rI7TXskvpjIcQ7tHDc94wRwhHURUin2LckXrxwZFiyWs0791UPhOF0Uhsa6D18l1XNMam
TMFU+uQcGWZ/MG0El3k+vUSB/ghBoDI1rr7T+XW2MnIiUYcaSczs3nrym/hJ4z4gM16RJ3QKoI+6
OvhQY+9vaFeNEJchT1GQu6H1W+boqQ33LR3AOYzziyYhXFq8rDAH2PHo79Qs0y0Er5Wqu3OIPoTW
1LTPYrIbk7mMD9Onq4kYzx+zsn83+5K5kJpuZSqgEeAZdOkkYpJg75YMwhrooWbZ02Bth03EPbFu
qx51XPqhuUirtkYIg83iWC9RGNi0mrXijEjUTe55+H266kQcdVuQJIEaRW2HMEjBOHhPsODhGEFL
KgmjQ4P3OkQ9/NkgX5TxtCO6rnipgVFjdIYsNmYJaWDDvHFbg4YMICoDlf22E/mzm1p3elya0y/a
ZerbAIRyOwQRifVdiQz8ifXVNTZdDqhfvQGUpieTqhx6yrUizNbg4BwGbky14il6NVEpAM0jA2Cq
HoyUGBGyMYpyOtc9jc6OhpU18IZja0felaSBC6h8FC59TUJVmFutkmpBs3sR59ZoPBISE/OJlJlb
79CL0B5VLp5v89gyVfc6D/NQXl0XGY0t2zs2jfvRJXi+R3kb+3mxkcbC2fcaQAtKbfoBkIDrD1eK
yXrklnLT8NQlhS1F1z6Qo+oKZjeI+yb0DeW4CW3x5TcM+EI97u3EZjIwoFHy3D1T70dpzqRPA/iq
pEVe53DJ4vKpHI2dNHOE6DHykKnJ3xLgfpWoXgOjSq/0Oor9lVM392iAHwsnf55ImtzItnuM2/mr
Gl1g6OhqaA0XLiGI0XiZ/Y2X0XA1O6SsoGIuFYlSftUxSa0YyrgSwkSIQgXsJ5nquEtQqr0xtX8P
ovzRrfvz6GIeNwYErsTYyvwtG7knUgVBqqc2sPU5BtufT/jcDCgHm6y2buFZbeyW9QkfzyFKbRHy
6ZxZXzK4SOwr0jIj531S43vUMRP0ciShPrB3lTDxLbKvwUue7GZ8g8ANoxwCXmTvZzgKvSwema8u
IdPVfY2rtE8E0/EM7jXX40HOCFKqOdHQw23yIjC8yiD66PzuGPXYcuhubku/QPqhvJ9OdjMR2wzO
e4WEoYQcw5OWtQTYvCmNchMuHiFV3mUw4sFkDs4WU9R+dIPjW9ERmtEw1gQZi0ad7Ka1IK8EjDfP
ZmGR+0HYoA4RtEvPOiw66qYOgVp42Uk5X0aB8cgYXnveFBCwl6SGlmVM+XPQCjhk+iFpQ4Aavcel
j67NmjLBsfZEQB3GKtx1B2iyu47LwiaBVCLBcrUaGBO+xxODwR7ISuIv6gXVbY1ucjdjcM6Af+Q9
nFWGQphUWL2DH/7k+Xi1MAsWnNYLqpCzFajb3s8hYA13tYrenQIxQR8sWWBD/uYFoFNnzJ5rEK7R
ypb0hmfujQzAENG2lA0tqP4KeqVvG2eW5F72EygrnMlVcY03ALUNZiA8MyyX/oWkQDJ1c/AeXVTd
5CkNElw+XE25gCKK6LFy8x+ChxC+qXxAet0/JTTiD6R4QQ0J7j1cC3gM0J2XkT4h3YpXaBjfscGQ
a9tbO7dodh4pC3YbAF+pM4iHaOnzBM8Xo3UbgDyT+5ciQ53qR1DN7dmhyW9zkSFCEyOMgwDCSbHp
LQ9qGB52+ixMVosH9NQ19xxiJjTUK6iCyb0ixC501SMPOCrJu+DbGPv+bE5q3anKOfihehRy4jQX
9O9oflfTBJvPHPr3tgt2kfaZaiSkngdI5qDbb2G6kaJUNbDHBIuHIqxBEwg8tWH/NBCkFpDkZ+0D
ec9fPIr6mid4r2t04NTG08DyhG5Rpgnhu9VeR8PNGKTcLk1yb7L9bLqetQY5hjFhc46S6pdMJ9rj
JuPyzH4KO/8awcmnOaJKmVuoSgteJ0z8HePeSw+b0KVYjGiy6SC6pgRZpa1zsZLsmVr72Xdt6DcR
fPzZGr/oSjFs8Rf0e8Cjxp0WRORHVCc8zd07EaW0x90G6TYsm3pYuy29W0cXTJtcgOZENXlrd4HK
R8mv3gVSkVxgtivm7mJljsOTUw1b0wIFNBWCZ6vHOdjtb7GhMuwV2a1Nb5yZ6yctMdgyGUebZmaK
Ocd6jy7X7phvk87zhILok5MyUThZg+zVZOLvcdOQqRxaHwkgHZLmUZfFCsjcdVGTw0q0olzlBYXo
7EBw7AiFCjDlwIy+tH3wWIj+h9GOHchzMoZbJO+bCaf0CqvRFmT3baqlRETSvEFFvupL0LA2zRld
vzcSjOQYIBqDLP5USySjYx0++QMC2saIqDsx5aOVxQDuo+UwQAggTmG8Mh+0C9W1dD7SHsyRJr5X
RvA3pD09WgbmpZQVGHOFM5lEi+Tsx0FQsskVea5k/5ouSpDxfR6vmPs85R6rtCiGZluYXCc5yOto
LC4TVublkEQ6xdSRMuy8CBgDEhsZclX9Ck1QmDvXGBkDEBAhK7nTsByXTYq4BcPHBzo9E8Y6+0O4
rbOMjU3YJzvuyNKyPy1APTswKQ/GBLJKkagwRbBVEjjaayfg7q/EFGwpTCJWCNBeanwYekitMvuX
5EVyOcf+h6H2H/smySkOEUuWcZegrgeNApQpYHYvAu4Sz7E+HN//SZgvYRWsjrY1AK+xAiYP5n3j
BEinzABRsY11LqsItnKsbZIQUYkA6zD6GYNxCzQnokjP1D51QArcNkDCg7jjNTWXkBB1EggUmwrR
X5fXT2leXmLDvdJts5kr6udBBczgTQucUr5Y/tLNqiJillbAay2/JyRJdTGnGwZW+MS6/s4rhzev
G76SAgoNQ23XMt/RdzqbeskbIpVyFY4ttr55YCDAzVPLB515dz3DUJhoxUXjWBLMKFdVGrylDvoT
9E+PobrvpcEglKP7ClAncWdeuGGodMkdeZYmk88sAsIFWWjTGt4NqKiTBiyxiZkKBHJ4srR4MoK+
3EXxdI/DTW9AG9wVMIS0TkPS7uZXP7j36bUjMim8Vckcea1USoFNgemSfbJJLVhtg3OFbGyl236v
vBj9EK7n/KnBAXplpOGBe5LYltjejimJBMjtFlIQwbXCcuk8X3URpkuzw+cXJfM26PGelt52aIxX
kedXfttb+3Cc9tUY7iqdY3ppvB5JlfqKm24zOfaR+gJPOAXGsGRrdvhjmuHGyI5U0s5RLMoTnZBr
WWmXH+NuqfcFvo/gtWxsNHg+sRBe/BqreDvBg8XXQtplGliIrqaXCl7QNrT2ORiSValLEulwtbgp
oz3Zv2YlE3bYU9EmTPnUAhcYaxeQntSaWDi9Ay9LF/GVmwH35untACza1cPCenNBjvuAshkClIiE
gitZfdehF8Fpra9VFO/sDA51AG+yzqxPQBCHME57Dm3okRv1lQzTU4aKbSeIh1s1rHgwvB5nQxDS
eDO763LaLczcaUpIYu4UcSFZxCgUTtW6Cbcy1zVUe5fBQEgvJEm+qzA/Gx6aJo5gDsd6B/Bm0h3i
sVIkLnUeGGXre7AxdeRPJrPrPcK3dw81izeP9E+C4piRBF8xA9p5Vf6d5lh9Bz3sGiu+niOEqg1/
rLtlfm/MNzCIDx4hbv07S/Eap/JHYoU7yyEnNq+vwwCfFyDmCwijbaG958AcoaYKlBwNp/jKbm90
K9GVMf3zmF5lgUXkJ63wuJ7OUIfUNk+gJycIGF2Gzau6Hp5Zo6hBTKC/bIfuto2mPd8HAwlmVEbG
nJkbT3hQyaBl+vcsLbQjQxPeqfg7GF8a335BP/PoFWTR91BXHHQW64449RWiDhRJaCnJY7UpeFmb
aHarZt+07s5+M1wL/4f9PBa94IKS8M3Foylo3xFEMG2UtF813A+TtJDNjFaLTyaIzlgIHqPZPZiL
7k1GcUcpvKICAHfLGRaTIv6untxTVeF61NZtEEd39Q8bbxgh5mvs8xjrO7iv0cpt4bulA5Fx0niN
284CI1pdO/nwOKJTgAKW3KYEutkBOjKfmaxkDLvhEHgesHmPk/1gfiCl/vBwLncGN2bmPJNR/2C5
xDxEySUO5n2msKDk01XXslqgoCEaOUDXfu2V8yk8JCH8XkdMVUT6GTRjUp7/3pzAGrP0semvYehf
OjaAQCYEuSrzLVwOr76IzjNZTo1ZEV/gEjCmu6+6GRetABBmEpjokA4M/yi8DaKPipC7hSqmB2l4
mA3cVA4T5CpUn6XUd3UM+t1PyRNr+wcvlydEFt2aIQU1FVJ7n4klb0yIjSzSHwoAk6GMpVYyrb7i
IgYRn121eIuNzPmO/ZY+VduCb8vNaDcme2uqrzM3G9dtkx+h5OEnMeptUzkfmdldtRaTWJDykBHx
36bK/ozD8q5NnC1v4dTHN4TbXHfzcC4F9JvMRbqRgL8Y7PtQCdwZ4e9cikdr8azh2HkU2btG4+DM
1lpERk3NZaHtLOqNreC59epoBckDRJzoSAzltwqXix3n75OpX7ISq0pp4zTuADD6yXA9ZaDb0+QB
C8UHJcSHscicvUrvnHoCpB8NZMfxIBdFkK3juZKwIj3kzf0fncpxP7JlbuyJ1qyRWFeo1ukmxO8B
lqBlpnoGtHxCBX1f+AMYZEO8zdFwNggGj4PyYrGFA0XZq6pCYjBYqGqW9JDkNclbuf5tnPrLsfPP
sK5DCvjqjjiSFRI2NhcXd0yI+cNtTnM5kObMqYCOXp6Z9cnOiwfEkKvSQ0NSon6ZBixMsRm+pCmq
WKeH/DIP3imZpc2YGjG9qKK925TD2lireYSy6CXZbo68U16VH65s3pGO3+gi9LcJ9ykr5AW3g7cl
BTQoq0vS+9HeIr3dG/po64lybafztQgJusn1vG8ce+v0kH545Imtk6/9BZKPilIfHI3CfNFTjz4W
u+WXqu3gfvRo3oBp4lRORcddXF5sEquI6Ivz6raNyUXUaF+XW3CeGmtJLMOR4XKj0Mu/xu63pyP+
Gnrqms7tTdiFBqcEa2B3MrdOCttZFg8qtt6K0ZUc9GLK2qHe+8G8jaXiwVgmD6gXeA4bNGVoHtcH
TmMPaipel+wBTr+Pg68I0cEPYpdzuIEg8OrU57YO3ygP+mMcU6KENOrPwpfbFh0V0dBOBorJOrRC
0tZLJ5uSoYnOxSTOlUdcAmfNl7Ggtzv33q6tQe2itBg40yPEwVBDZ1zm2aEkvrASDAj4B2BYiS/O
vaup148yCf3DOIvrmlP5MSoymph+dKVJJVCVaHf21Il1nSK6r6FeT11hXokcLXMzg6qLMo+Dmh8b
+wIu4gQe+egIHzn+FJD8YNrFPXg7NDWQOfZ/fPkff7fkw7IuGd9svDzJ0ALXFs8q5XCML6p9HhP2
Vo6vhMFeGPz0O9fDU9WQT1x5RYbjwHt36SObGKhXnt2LA7/PbjYpVHsZ0ukzyU/p3Oc5b7s9aO91
O/AM0y0NyEQ91GP10SsQUInL02cWw5EQjmDvhb+eB/pzyhkNNfSN567RyCVREXR4U0RPxlBlU9q7
g/mDG5hFQ4VdhOGnnUqwOS4tdKhK0IjJMjOQYMEPv6b6JIl6KdligWjTP3ih9xUHFuYXuUonNuGw
D4/2nJwNScdKBdZLkF33SBHwCF+a5cclywTGds0Ggej7EPjPvoSI4ZcHMumQqU/peTbc+6K+qVMw
DChrHkpY//goUJzXkpamd4OHcdV6/nc7Qm+XESQvJ79Ll9FBIIgzmMf2JI1owAVhsyICErB6Q131
Gt0jHP5xVU1I1hC6saztY6nlT2A4nN7gp6ATb7KYTqgb9kQT1h13lu2trAnjHQipmzbVr2PRUQ6N
ZG+FdvE7JHN3UZkC+ghn1+GkbEcBD1jQmQGuqm0QG6/J5F2C6BcVVHoyyMdhE5UocvyS7TF9KIbn
0MaWon3OaHGEPLbC+j0qIvrGCmVGkHJ29pDlwZDZp4lhvmREP/iZAlKX0WKBBuXsTTiWPd0XV5OP
4JNVbRQvZG/lW9FiMNAmCArCGFDJWftkkcKlKDL5ECMO7cZB0jmkSYVOk7Ynxt+ZZAY+Y6sWzdUs
3OvRybI9yiC+yzoRwAm113c/ZgyJxUCrMtQMV3TEd3UL402NnOGEDWGpzEl1dF1zG8760cxBiRt2
g7MY0s8KTCnki+8sbW5bgj0POdmJaJnwjFjyqArVI91hMNXNNJ88L/voafLxtKkEZlM6ZnkVHyOS
pCmgCbh38b/SrYz2vLq9NQo0S4OFvG0ZPYXvDR0WjEuC2lWdMQ5gGsRQGeXQ9ChG7kIwL0DmaHb2
hgj2+lpD51zXRV+TOOq01PyMPVw9+Me+oeOXzD10ZjBqu8COMhgc7Qbx3JL8lPV3TcEQqHM6Ppqh
OtGXv0QOXIWevs2YI0ceaGtSS9XHVGOh4TS1j8k3WjN8NS6KsTuOUjYxj7SCZE4upTRuglrae2n0
zU5PpEA1KQaNrNzGS1D8HPFwiCLZnQb67ZmPpSHNxme3xAdqqCemZnz+5Qxsjo5smHTpVV7RVufc
WmB8dU+trUmytdv10JTJmbQnb9W0NO1rewQkyl0MAwxYoELuyQHiNQjKbeks9WelnNOsj07GTkrq
1XPpzvYBzxlxniRFXclumQm1hlj1ZoFvy8ta6loyQquetpqMuS3EIK0T80aSRXhD28l1nosc25hn
luHaJ0zIghLhAE1eS5ZoV/vLkryBFbtgkVnCdt46xBdKGxVdc8Zf+6Jcrm1oKhfKXoaGhmW/Kcbn
Bf26ahx+pJVhMCPHkm2NkYzr6xcncEyk4MXZpyl5iqo7gxYKdxSDbj4VYqM7KI8gEbYhP9usQdA2
bKHmUmWRDYGn0EcJTvzFQXJwXxmiECQ8yHLPsNiOnRJA8QX6iObnNR+GK9V9YYVbnU4v4BjOtfY0
1IS0Qk+JtaKcGBHNAATGZOZF4lcWgivgRJ+17fYboqmuImaoNA4DKyAGeaJt7tbf1hIQgjvhVi9O
XT/0n/NY+wd8SnobNTWJTWhQN1bTHHpCJUruZCfENcVCgsxSXyTxYUwaS+voWTg7KSsc7jlZm99j
5HwY1q8e5+++bO6COt06TnM7dy4ZkAnG8i78QLvHd0vLxdD9GEKW2ow1W2ZOxeOKQV8PzJhd/FNp
rLddLN6CVvpIFVpjzX6HpEAKj0Rj/yvOJDMdxl5rlLHUGjO1yETFyrl2b1XslcU4ZRse28fUDqcr
FyvOigRWDM09xWxUjTtRi31eJw9K5GRo+7eWFBSGxvSsRwBVnUFXeGyflGYi4g747qKyW4LPweuM
+cy7jy5xp95ysko6+9fSya3PaZ9DME9FrccXaXEc6PGrreJAULMf2sqJb6IKV0JlMzagVhk69LyV
fgMegaY7vGR9pskI/4Zr3VNt0ILXkXhUNAUqKyc9yCpdmh/2kw45Hqa5KrZoQT7EEpAYexPksESS
ipneCVkDoXGg28C+rlYgsulwas58UONo/tflj2EPn0obVCzucDDZe/ZZWcH6zD9xlId8L+YS4XMy
trz2nt8IuL6Dr6itnXwf22A852aTifRQkDPKqNa+bbogvarQJa+JdY+4yKupDk7cRwRAN3htYjUM
1zXWLNkiZBlBZ8X9xzRVNzxhU6pg0P5kjMFELdGB1LsprbozzjK6/kFa3xpz/Z12aEFUnD5YRhCu
44bWa1w5EPoaGicY6Pqb0l0nhfii1z68i+jA9BUZu5DXumPMNo/ll+fBB/UIFcna7ppQdj4V05j3
EVS7m2T5w6H7VojAu/rjr/CpfGmHzkMN2p9Hgf8IuGA8FAjESbkh5hlL484XAWTBVk+bumEfDmvz
MYURz31gvHR1PGxMy/LWkX3wiVMgGjt4iZIYqExLT7vqioFoFA4yxTBTC63asSKafewetVfPewsD
0lYDUxozcjjZ5HBYt3mzZ/HgIvaxKCkf76/JJI4Sjj3WRWXPySurtnbb9de69u/zkgtazvhVa7Ml
IV7VqywBScn3I4AXivFGM6Q3bTjR5KfNiKPwc+hNmKQeY/m0N59tt/FQd7zXTRnu4xGDdQW6rPVu
CiZiGyzsyIlRzoe12GlGrGYuuk0FtCzFtBW6Gmt4dZW1/Qi9vwEeFl4DJbtELmcVjmXoYGt4sSKj
H2Oihw7qmiJn/GHLBcbm+bem3d41fUYbxoXEMTH/lDyXolxxEsCbGepbkmbN68Qhpk2V8MFFDv6t
Mf1fz9F4D9Uz0d0hDi7KDW9CYdtN7M/2/C1H/9Da0FnTX8/lBp2L/KsZIWkYnqL2E6j+lzygwa6f
2gwxBVEQidU9juTUBC0KH3yaW3TmT2YG18AL5JfULT552wQtF1j2OiSC3orqVc78Zasj9xgg+bmq
0/HJnLHwRcD5nbziAnjyG27Avo/FGqdIvhtDP90Maf4IIWLJFcPJj4wcDd50o22mB44M3+JbFCjs
KutwmLe9pTZCtxfAY1Cyy/446fCm7hgQe/QiMnNEquPxb2KDeilK56edx4sEb0CVCiOdBJuQV3B3
CgRB3S6T+LTIxRg5r2DeTGMs3VmHYVPbh8ZRRxNiUl+MD2KazUuPFsiqHR4DyQEuhUPxbv9YmQ3O
GFaEqNRMnyvjYcB1s5p1AaKenTY+KWZp9Nw+LKnUGf0nu70/7YRSwaaDoxzImLslucsruHwRe33V
7jtpHl2d8ygHkLzNzfo9dxOsdSN2JUv8RE7/kcnsU0FU5u639kPD5yKTYY0PKtu5cweuliYkCUVb
QTI7ZSt+PqsCCSJxsdFhYGLrcJk1mmWET+ywV6lKn/j8773PFr/kJqJfQJuWpn8XGPgOOVY50Q8U
+fvO8n7qXL34U/fAFAIKaUq6g/AUc2fcZU3IcUCai3qHOarAc+1K8EZGHBC1V8zE3AnA7MiO7FPd
mJ9mOIBZKtGJLdOskmCDFSc1YGFlfdRkhmryf+1p77GCStR7BRt36IpXu09+WwsnNizrcV8Bah5C
3PPtT+l1L0Ed0Y0uq5tG7syQJyd7OjmywaGQ+jIClMA7OzA8Ibc7QVJnyHoXUag2tZdvncXmwubz
7Vk/DDT9bTwHlxFJ2qY05VdeRHeYheMrGEJXozP/YSi/1ADCKNyLs7tkUpRNsVeTY2yRzTlUFxAb
S3dvDmN0JkWN3OWuuccHtjUcsiLqTF61HEoj1QiM8qAHioBclDzCSJb+EH1FLlGpjnYp+L3BKUoC
QdB7lxzC3GgrpgELRByc6GyQpUocke8k5nb0yse4bm/t3t6MQB14G8lmwEe78emWr1t6fi7A3FXD
uHydTDD0PDs7p6QqEGiLV3esmViNDDHGIqVZle8bRb7FUN+o2TChNusdrgnwahlFWd0dqhLUR09P
OCkh7ygCqQkYuyTwq0kla8qtUauryE+PBF4hVEdxZAJg3MKveUk4LOYjfhfdUQKoCA4cRT8AiO+I
gV6TAlYIIpEQ62h9uKq5kYYiTTyftsqk3s0V7hDqarEu8wrW9nCrIvuzlqfIZtcck8FjHPYboHGo
SBTEuhP8eJMiRxIagf/MBGU/lhGzkuxkcyiNI8qIMbJuvHS8iQck1UOP2sM81lFe7EzaA27h3o4W
ZjjaU+2+bowruDKgzVrrpRvh3SxZmQSZoh3S6Too3etyth9CO72X7Ck73+v3WTvvg9q8CnmSSz9d
9xUDMhdkUprSjcQCl2KRsBoyHJFR8pUfUezU6GIIMuO8QvxOBapamzuPuENGKAMnaGIQapGf5dh+
h6n+zjpmFem8Mpt7MgR6Fs2EFaZ6RXf/nYzOT6+rbQjp3Dbyem+IkXnZBMiw4dTuxp+0ZBnYYyCj
eSZuyKt8jB3vOfXGg2HZR0yZzUYo65wMYsHLotHpeSA6HV7b8y9a6m1j1DwwunatA7lzGp6wxvCJ
ZP02zz6lvQAOsiNN3TssYRafX/Uyh8GmBX2A1cl8CqoWNVLwFvdI25l0ngWYhBVCux7h7Hh2Cv8B
rxUN7sJ/MlpNumB18wfK//98jf83+qluq3yKqrL7+7/x9VdVT20Sxeqfvvz7Y1Xw378t3/Nfr/nr
d/z9kny1KO9/1f/4qv1Pdf1R/HT//KK//Mv89D/f3eZDffzli+0feQV3/U873f90fa7+eBf8Hssr
/7f/819+/jepB5ZpBkQO/P9TD/iN4yT6KP8x+ODPb/oz+MC3/iZNK/BMggwc3zJscgf+DD4IjL8x
6zYDRwaOS6PIJXLgz+AD6f8N25dhBaQKuIbtmP8dfCDNv1GKGLbnS9MjZIokhf+8AH/5IP/7g/0X
ple3VVKq7t//1Vx+SP0fH/jx+9//1bFIFrNt6MyupHkkDZuf9I+5B80oRnqvnXkSofmg2qbCBqgJ
sGPKUg3B58iz/gqET0x/UmFIB5h60zZk3gWziUKWr3o46VcFZJCJfvtdERevDdye0x9fOWOOisqM
2Snq6EviTy6t7q4SQp7jEtTpbNb5JsPgfmUN7hYNWXGKMnREOOnJJS56m7TFwjzYTdncj6N+q3P4
mZ6r7zuiFW6stkSiks72wpLprizPR+Q3FDdc69tOiRHCq5vwXAgrRl5GyzOtL8KTSjG4xlZ3Iy0F
dYDjD+ECd6bT6800cWZJnE6t8nmIl731UIxMHu1YG6QGmOVDw4APkC8e6WQs6TfFIeMmz5Z3s4FL
0QvdWw2+FuiT82E7nXE3atmeEkfwppsvt4qGB68ADDinObzagmMZ4Mn3yDBquAm08rzU4fBXuJD0
rfHE8ULQSmHOPDHveiii+hA1fnCmzx+D5s6KY6gFpMaGTVHZtkcYusa8gftqLc00PvtS39S4K1r4
WqC1hGZjGne1jMqfyURS1g9d8ODPKLAsC20QMgEMv6lxg+Xe3WCSLhCU4REgA0CfXeU+oPUJ9xaD
rXXtmuVNWeXrzCvc86imQwV35zx041UZ2w6PVk2gIC+/TmE9iKi9TRDLzqaAD5HCCLYE1lZ+u6Ph
R+6tO/OxxE505w8GoiVP3xNthqEUlsnkWupaot7cCjv3N7QKnLsgN6m60vQSK/GO2DDFFRA0pxDS
LOOJ56hQ1cnUjFZjo74fGobojkfVN+nMR1LnOWsLvPZRE3x58C1z66dWRifEMG+7YGQOqFN/D4sX
W6zNvV0PV/+wQfy5Av+y4ux/XnCSdeazJRi+5TjWPy84bHxDHgKBOg2uR08TExPAduamaoST1SeX
zuih1tr0JOKIzKOke8NA1m1iiSLfjJBd/8/vxzKtZYn/ZQtg3ZNuzNMeg0PATvDXLUDg2awFOrBT
EMXDMcc7vnMcziYkW92TEyaPhs5QKzQd5unefceZIe7C2jkBclmRoc6wNm3cdchkSOXkcDc56Kmk
CKP3QQ5ndzFkygLRCp8bZEWCvJC0BA6ua07NJ92nxdp0oAxJM3P3ZeqHwITJeFZarDV6ZiaM8cUF
9tsAFNmpnm+M3FpvoiAg+9xCXGzXPAnlIjhYECc3UL4vusdBME2oeLX24b3dmPBATjjME+TgJDKn
OKivQTIom0xSoWcHPqvwsLHEl1bO6WOEAnIyY+/EmALitKEVEfSmzYDEvWTCjC6uaTAXhIS+7utY
QT4oH6xJMJaIpnu/ZVbXGs+ZlcozLpQr1xLydm45OYcmfbQUClUQcFRNa+vRQJNM+0Smo3FkdH8/
1lZKuzmgm5Xm8ijj8WgKrwCk+VsQkrFv0v7JbF0Wd4KBubEFXcIgvp5Kg2XsGRWseVLI0hRsUPFW
AMxiFFoiV80DtVGF+YFSBJ0dvd09GQcvkMohv6iM8mNoNjVF5FGgSlt5VJ3rZSYrEM5up7k4yY4w
Kj+q2kOb2fquhPWBgPTIW6oO8VQRhppN1GsdPMxmGPFj9BaoQiwrdd/0EF3MlWXqb48sknWSVmKt
wCGaZiS3TPswnwsPpUIKl6bND2hEulOc0W7VDq5urAbrXrVvcKLhCbkIcHM6B3uJi3ujFFAIh9Tn
Td3zj6bLGmkdwdge3gJk2Rcd479nNrRTWqKzVFNQnRpI1Juxs0JsnWTrBXWwxUnbkJ4jQRGBmON3
upm98EEi/N+mMtGXznSvAcP55MWP5nW+6Av6CvsbPpeDgvaLyAcrjhWSB2daz7qZOAWzOshPDL2d
R9/SbRUY3ipQp9gwDpVvB2cnhKjL8X6XDuh5UJjTRA8D/xw5yU3LWWCl/Cf6z/JIlHe68u3wwwkm
4pMDjiq1GXN0gtSegaTsBZrr2GuI6Ug5S0IEcMp17KpqUwZVsA9GDfLQbhe6va/3oyQvr+4eOzyV
977HnFrwBAg7MV2mCE20HMujkPS+x9p5sEdT3sxg0szZRnhhfYnm/1F2ZruRI9mW/aFLgEYjjeSr
z6PkmmLQCxEjaZzn6et70au7UaUoZOAiAUGhzAzR3UmzY+fsvTakqnHmdSY6eJW2+6lwUDIZBPYx
ldXbCtPZZaqRzY2Lyny8pbbXrKckfyjjGrs3fbttkOtPloCh0iv6PmzFySaOJ6Y1EWDCZupRiDGV
BuDlb6OGsZzR65x+F7WAh8kdiHmyy/IEWC27VMU47mXREx8qg5lCATPW0uQbCbLogaaE6LBGf+s1
xVvYT9/tsqsPpKXc4prTe1uBodRUmaRIaHwS6btv2LhwlpWnmuv3yCRVpo8MC0Jk/anP/bemQwOJ
8CfjiGTY+KJ5H4oanGVsjJsE7Fmczuj3g1e3+1L7HHcccWuZDVECje4q7MIWmlMLK0m1UAUIRxlM
fSkiUrg5Vzj7obR/lDq1H+SPjEY7NQOS44qkekcwLsy4F5uAYwW29karLW6Y+pAHwS1S9UHQYUJ/
P+h9pyO64axxnKF5GGyKjMaVl3Ls2/PU6kM6VgZqZqc62UP9DkAxPhhQ98pG72uzfSeBptrUHgL2
meiNVdxbexjWWPkXdVy8PLmWPZ0IECa5eYiRDiNAd7Jnh/YG8CHEXTPJpi0pRLv7E5nh9YiYUDy4
LroExGOHGiPaAXkfcMeifOrx0MNNJ694KidO3hNCU5RHeI/aXxl2u4es63bCZbIdWKi5auHdSGH3
b543wSaA1YAGS4DUkN1l6jYV17aCYgF7A3qgnqAPeIFMntVknO1yas7pnamko2Prw4oFLMNx2liQ
R8p/DVKpDqBBdzKd3UtVbKpKWxs3NmKIV7l1hWeChHOOcOZExpL5HB8zbzbPObL5Ha6g3wNTp1XU
JvPGZiJLwiwEDlbjQ0IAz9YW9LtBxrg7Z+C/oCoJ1jBsScODfLiWXfgz8ZP8qUq04FxafDUDOz7V
snsqEMKfcxaTBxwVpLB3s7HCficunB6OKTmyx5bGkWhaf5uH5KMag3oocqj9Oj42oBFklp7Atwfb
wZ6Kc8voa6dk+o3U6GlnK0D13YxBxg3966RNCrJUNRcyQqEW0LMorcc8GqdNhP+dxKaKx6SjcTAj
2Vjn2VRskcE9DGZUXcl+s9dNOKAosMGZtzyEfdtaWye0J6JzW5pAwgegNTBF4B1bm/007JoAVELm
RWwQgLUBjaO9NwweRhu+3JF0y3RNm07SeBr7ixEPTwYY8s39TwO9eGQ/5Mmz1YDaZIuFPIsrbJ5N
epQwqwDirPosHNE7BMnG7FnLBS6guLOCp5DjOYMP6XnB56xEpDn1VbZrR/PRNM1hNceWv8Xr+C11
SQgFftRtayaNK6zevO7Qfptq4Kg+qJhlgdXLUtuFcYk81jHXPo/SUXTTF5nN0cUCOLRjLrYbGuRb
iNxxBlUdW3wdTesoem5b71eCheWcWIZ4bZCTdMhpL+nSBs2hXwgUxUjfxUMpxSuXQ/pjommNm+2t
V85RJhGf4KiyfRhWb025qLfttl/bY9DS/sTW0i8fux4s/TAP46dk6MoNS5Gph22YOf4DDbYjMYuP
GIV/60WmE0XT3uRexV1XP41RxOQkYTOYxY9QpWcn8aq9jKytwUPGQ4hsnDn7tLy5UxzvUjc3ntm6
iD8SD3lt3kyW3QMErJSRKmPJOkrdI7Lqr25a1edKq6eZVthzWaPq9MbO3hZZx9ib8aN2/PFZm1YD
zYzFQqbAE4nGYyYREu/ih/KtcUHi4YPTftHemNIBDlSx3tEczM/3L11u/iwIxN1ZBqITF53mOWpx
rvXZOe78BergWmsgW8eurRiDjDbd0IhXchir0dm3ZFatW+UUl38dIGvtzs95ihQUtUvSsS8T94sU
f547DI9E15p5gD+iljB0owwy+Ez/MkamBYeofUzrKEeui3HMLRNydMoxJn9NIeHO0l9BoHw6tj3a
84Dhn0JNctQufXNcoytfd+XX+12ZheF0W0DFiekw3q/KW1SF2boZnRK96/g94oQEo7kudsARrN3g
U3mX9lTuSrf6bHG6Ww8akwXVdXnyNG64Plf2N66My2tLDIXU9JtOJdk+RgO/HlGM7mYCqtxl6W+9
Jt+GHc3AHFo6CHfFMbQEojgE7FuE3Re5nDduXrb7IIL8E8YzeQoLGMZvHmLuUVexgnnHyYRYLRNK
86ZXz9jQAX4aKcHz/o+xs8yTXetfti6+c8S1z2NDQDCeVoHGxdvGZZWglohTWOt4xzBeJO/DDN1p
crx1aJkumxyPMj9X+7qdig1aHETIEh9F5YCXCa2j7MGr9p31HWjsEcKgv5YTYsOunElmJlYVGZwv
Ny7ctg1hWB4uMGorx4v0plAoyYreSrdV5D0FNvJqeyCuiLC14EL+Gyvbw5CLZ0kjwhBetUoDkBRm
4R1TEqY+OYUesVeapIDUrnwcx3cG8Fv5hHXcO0xZN6NJtx7AwEMAMXDsgn2dBK4lXVN+sFfI0w8X
CyxctDDa2H4F0luxtlvdfNRQscE4howKvPqFmeRL6037rqtSHN6De5G8WVsO+NbGiiEVhQARmX3H
gmmKzdhL6FNVJsRLFRInD6xq7NYwlxjGWg0AESfKnroq/hTgpVzwY846BiG80z5DQ1uwABA59T1I
GnlxuqleNbZ7Fkk8PYDfynPvmg4phuLIlwezNpjmOta16ILkzIV9C8YZbmdgZQSWtBwSLce8mtTc
u6Sitg7tG1wyIKYNTDhSbWp2Mm1/osp9SSeikK36OObtAzVAcvGcQfIfPk5CRrvISabbAqLFq5me
Sk2bCbwOzfy85PyfXp2sLs+D4yfMFEZoB7ZzhXDQ/Kuay+HgoAwMgYi7JhJ5Tg6E7JJ2Q+2+zUyp
9+Q7+BczQSgUe+J8/zLrbQ2w/zGIhLmtY4txHBorzy3Mg8Jtuo+t4Wdi8SQNPQWjRW2FP9d4HvKu
OA81wATip1CAlkvja/ZTagWaN0xX0ezW4kh0YX+uC/hZgZcUrFMqOusx1uf7dxVj/aDX6QlHlMLw
XxqryCuqCxWad2AQ+cgMOn6mP5k/AlfkhMZCsA7jYmKqKPKNO3bfZBAnN56V5AaRGbNmx+GRLKad
G1olkMUhuARWyzS4x2a1s6GVnSn1k3PusdnVXszo15yDU50KH/FUS0JT68U/ZlzZ5crIs2caoOIg
JoDEVmuQxzSsdZW5AOuCr0HXZpc2Wp6sXPkbu4u9U+dwjOjdalwzrzVehyT/TKXbIbEnUmSVVUcU
FNk69YtgW5Ua4Fc211s0WXrdz8SFJvQeQjkmzwaj1nUqE7k2l/lb7ouzF1kZKSs0vYxR4mvzAfbm
KkTYFurXcCQNL2+5FkOb0Sur9HyZivDnZbC1+2JWrvsSkXtCKZ+rYzQ5+DNcWFRs4/FTQaCYtmR/
NouUk0rN2jgxInJE9V7MEhm2Q3hPqfpib+jMwlcZvPSc2HfS8eNDGiHAmcbCOBLXcby/6FgmO5JO
FuSXdZVYQMhD4V5phThyGn4aqIVvZZkCcluakKWlwM3TytjYgQVXDzofdTJWWwgcSIImMx9unL6Q
xyRkbMS4KPXgTdTLLgp7VJ1u1pjXqHqbyawjOhTfYG2oZ4K6hnXlkKxQYG9Ev2Ffqmvb/ornqFgm
HYDFmTvR3LPYeOss3teUXhtHa/dcOAGJUv6R7Mfw2ktzRZeQQGorHteJR246USCA3DzA0GXISxJ6
hIaNe2vdeM0rAe/joR6T9tDUyIFcgp8iEkuu2CuYUFmVfjAaAgjTXC4OewZEJtrSTT4PGZoOUgHm
PnjOOpqRiW3Xh5QFnd3WHPfRLH7lGdTIZkihQBCct0a8a+xBk2CP9LNzOrYBbVckFANeuPP9C66r
dj8Pw4vTW+65H8iTxpHYHe4FiGfAlglrsAHNKE5SMDWcZ3HEt4JSNjeBSCrIl1QpMovFZp6HX6Wf
I8yuzswJEQfo4lsoCXPV9Ma3FjvUzm+9bp2Eh4amx8rupXc0HHo/Zjy63N29xsPnVIcgBpCfNJ/8
tHqrS/PaicF/y7OrpSJYbiIOH7JciKtjQIgZDRdNF2gOY2IFrZLGu2ESx1HXEy3n+oSSQ6O++DOM
QU/Lc1UjVY2c4jxWzRdJFkzt+cMVsDOg3zG0j449n2wHSGSW7O4HSdQrnBu77EvLcHPdNBxujaw4
eDbUwBCH4r5Z1EZgpL7pZv5VRF6NV/+zAYNwVsol9E9fmX9Wu8mj3MlSGLg4guf9XBg4gVKiw+fi
pMMGu5/HsVWO/bE0THkpjP6pzSN9dcL8S6SNgcrT/4bXoDlnOMKXUnrM+8USmTFRIM9XBZuAXf4E
JNFh5EssLUeOyqLfFHDTZiF2GDJI1h2jmh0LTbNLWcaZ5bUhMe/I7TH+VXvOcdbOI1tpM6RAAKmU
32JG27EA0agKab6GTgkxoUQjVpdwqe+fP6UbGhhj9tfKLj8bPaRXz5o5CqU9IU+qpm6Wn6aMImzK
0oeeLigUfo/TfWhdkOGThDVpe1umjbxOuQcuZrD3hp/bHCo45NcJ/MZGNOUFaMc6Ya98JNRsSKxk
xfsoj1SC463JedCNutwHtWo3mZp+D5aqrg0rU9N5xQ7tnIs1mNl1ZOK/yxhV214WH+glgckeWAjr
zmWplEgVaoagAA1gYXjotPuARiWIwFc1cJwZSzcnhY+IkbBzISl6yK2taM8xYUAfirbWSeL6oCcu
DjVBZ/r9qYE9sxMhXUwqHX3agicJj0Mvv3jgxh9qWz3nWYK11gw/kbFCjIqFqU9Cndm0BSm8dhOg
BO4B3NMsQrZfH0ZgzGuSm8dVkNPmWtFsh6MYu+y7ivaSR2f4t5uL6mKkofHSMdxBVOP/q5nSBdUX
xh7PJZpmMKppj7N6XsVZjYFU5fEp+6QiuuFEcJJ1jZT+guz+p6w1A2+r33WS00VuGO4JghJau6g8
+DM8Vrqg5iEKgcBlhbhNlR9tVMaUm2pmn47NQsShbaNs+jv037ttVmHS6soBU6N6T4ZGnpqCdWew
3Pypx34Vls6JysvepQy2t2YPjPneCoqFnWN1RGtQfIvafnj3W+e1YOWYiQV7ioOrnPr8yUQo13lg
siRQRo6ZovzqWYurBi01hjyB5hvCAokFry3W12NoLymrHQG9qIzUifv0y0g7S9MFvXfuJfe1a1fV
g2z1M2GUycafGUa2HHMBzkfrSAf+p973HuoEnxvKOBbQejDOHR7X9b0jgXScEylq8p0XzwM56kN9
GJh/heHnWDfQf0nRXXn2SMcbCwfKLF8fMBMHJ7+n8GP5oselIrT+WJJkhXo8DFBcKdlFLw0cBgTI
PllsoizP7vLF0e41NcN2fy9aImt8covGwODohmeLW6cV3qKzD0i0CkUTc92kJ8el3i49AczLPtkw
Dn80fCu7+MsX0JqfVFG4K2RH5C34g/lQ3HmXLNVk4T0lpGZsUId6RisPudu/y7D26GYQRIMbed4O
rUWsQYNRiDbpLRjs/DQmZXVpLLUypzI8zbF6N42w2hdFGdM9GIOnZtCf2f+/F1XrvySsXMxLsA0i
uST+clHj0bVJXxVRJkYbY1SK86V95Fv7krkpMm0utHZ7+RkKzA/EyvBLhwbSaKxC+CEZfqwEIr+P
JCzz7mhm0bCPq2xr1+TQxyNSgdnMTpXlZcd2iYWGjsP8N2DEmpSF80YJdOjdBnEMeYTbmeCaawz6
J7UsfeJvhvDqe0vqDEV/7DM28N3+MDgo/do4e6/LYRfh1X6tEMV5JhGxoWveyG0lyFynu8rS2Y7E
vwLMCl0wObdvCrY5RrqSZocY5FlYxZvpcTv7cmai2UEaA67+Ja0IvpfOF1kkii11KBnXAlNFgYR7
ZaJA8ftsnzEMPJlNCeUiJ9/d3KiiZRzJlPYy+/YtVLzVaUqQCo7O30DVOA7SdbtANdiZLKVfsO88
hzG9myQvI3CfbCx8RMZel7q59fhSaB9ceDrENdY4v4IAZnGUU9XOGrVI2lmwrSLveQx9tfZ7M9zN
CUrYeEStEsfRF3Ay4d4Fe7oRaYpJoZHGqU/dmmYcq6TfUmEqnFzoB6vya9ml3tkHHb25/1v2TOai
5po2Zn5RRgG3jOHjupw5T9iktXpyeuwyDmlxV+A3m25BF/XH0Iisa58iNVbTcOM51Hse9TVjMROt
jtOhLvtWGdAtLCRlx8CjacKZCKEMHdar7Uz0qX1qeZggDbTAJv7sFD+nKIyZtRU0wQN7YI2oonPY
RcC642w8k7KKDaTynji+0YRlBDjXRKCRmGNfc3Re6bA4pLsYYDkBsi6GnOwyEUHOyAblq55jCpKq
bh6HLJMXU/y2MAHdx9pJTIXvJx1md12/eMNnHLU30jEZbbKMbCbt/ehT7M21nklyqWX7MqrKP9PM
uSF0/Dl0efscyi0NfB+1ezXAdsI51Iv498hCtakr+Q1y3asKgYE5gJl3m9EOAff4oGCncIKzPcpH
u9G7NsUmpuPwMXa6FxvvaszhY9t3AfmX3OZKGT9BDdubaPFx0kmMNxWeo8Jori1nW97LZodb2jQV
iesNj0+0yM98rPAIKyhEbATJedZg4DvUQf8EybNFAhBzJX32U5ggsYCuLKMUBckGCReoO5GZMM8o
zRm+Y1eLJ3jsumd8YKQZPfEOwTDyzrR8JxXD4pGhdFmy6EvHxwVWXUwST64grfzr/bswNC5Q0fxj
C4nBRMEl+wP6ji9D6L0NIV0CRwZ3bGvIaD8KHwC4/t8vBpL7U28ZBzA04UOY45gd8U1XUiZkvqcV
MmxCxpoCTlpx/1m3/GxoUBi3NvsE01ZiZRfn0IAjkCxZKvCH+xeEWuEOxAGbxPKzYJ7Erm6ZkLiE
YD2YCPEeKP2X+O7slox5jET8//38/p0wC0VNUCtE0eArDNopXenFJyxEF5votyv+4V9s5CyxlTst
NWSybo3c2MQ9GCf+fvTfPcgaSUMY/AwGmoLU5pPv2+/WRNiUEAm5UyCmeiOJKb8QdFpzVW+FT/EL
LmPeGl4htiYhay9YYomGhwQsTP9ZqTlcT7aODxYrQtDS76MXf4OoGK0NFsHGWyLu6ZBBw3wfOHmt
0Ni/FWb5Ox/0JzmAwu+SE/3klqEE9MAQz7fTEp6GMJr2e22fBcyzTSZxixcAQcHUouP/medfleq/
CYZ/XViLw4DjQpCLkbqfU+EwVouaXR2qiz/RLOZsR9WmMF0QSfTcMEdNHBf1ml/F65nO2Qq8RoMc
uAM5upoMv19FoE6LxPyWk8Sxit478d1djFYys0/FMAJZr0ymNv0SoB0nD9JCzmn3iqTXLgV0F4M9
9mNLrEYsNnYxPtq1MGlKf52Jo56W8KpZZEgqPPcpVSkj3rImtanfcWztEIrXJr01O8iWmBTjGARl
RLFKJzpyMH3REl97bUCMc9o9GIcxHaPP0ilddCvUBzFFo9Ha9PHalHxh/kI0DF9zD0vKlDcsu9WW
TWNN6xjOWcPfaQI28vPmkBhTipnse9pj2IsdWWDuhcRqBIoIgy3XgeMckT/uDVgH35ORMOWwiJZC
ulArXygIlX5C22bH1Ip6OIN0aOHvtZjncciRP2eEwNR5ZNr2zotfuht8Yj9HVMju8lzUZrQmA0pj
wHB/QALC0psiJI88mN1l8lBkwROzY/IHWgtoE2rInapJq5YuTwEJRY3tQVFeFABVRUghYyLfbWnx
RAK4XuT88pOfSQfobWxQbuqG6HN6xwTuFOqQQaHeyCDfqxKwI3hF0GEdnks3exl6YB+gSs5WPIFd
ypuac5f9ElmEAQkFLriMe1qgJgFVTg3rLAHHDq6JvQOijYkW3dpZCQDBAXUlKzzNePLa8pxPIBf5
Fs31s1U7Fc5gB5UsgyRpuE++OzBRCN2S/m+7Cgkl3HLO/ClGeetquo92QMZEHrXIlCFgVvqXaws+
SN1tGFZ6O9ydpEs1ITCxJZPErffghh4bGjxSwbZICYDdtYn5zlDyK++rLh9xzHGDL7GMRetRzrcM
6Dtjy9SaPaagjVJikE3Dgap+AcoFSCK2BH4yGkiaIyrOA2fOnCmbwxCmpGmPan+Fmf0AJi7dDVN8
a9RyJk0ckjIqMiDooLHh4OK6O9ReFGzLVYObL7bbba8L5oY2CT9NVxC7jjApZTscwBpxKo9X5chW
EbpwomqdbKsZVTeWpxWgy6xSYoOmbquRN21jDwqOkTwVXmyvAwe252z4W1cz1pk6w2YhxOqk8Neu
fSEfGIdi1xSAawYFDGrwze8twCctKkr7BBNdFmC4N8qf+IEIRy9p2s8KB9YS1elDVMvopdSCjEwG
7i+dgB5V77LC/pGFKdOV6RvKpm8JK9rKdaoQ6+p4TBuAGkNgvlfQ+KFFgsAYJYRzLGTua9aJdjcD
oreAT7huey0yRrWBohFn4wDNRbFxlnrTHjBCaELAiBqet6Y3JHuoTTWSFyCYkcfb07wAYQOOlqOk
LLLw5Gg+VGWqnd2Qvjo0kASS7yIiItZhMc7raevrIdqbnv8Kq6WSOOFZiTYt46gdbqlnk3Z9RAJo
Z3ucfHXypZiraBuW1o+yIBePpw7UDHy+hAgyPNHvmZ/9cvum3Jc4SiGEhWX9NVMI0jEDMmqYL0Ut
aZ1GFs2IesTQ0UK/MfqbaLKIY3ygryafRRbECO9tpJ9lXFzol/5EHfAeFv1wVK33u5/9X4HDhlul
xm6ocbr9szxtUbp+EKe5ruQfAbnGl7DV/lOcVhWZ9OK0DE7dQpeZvM+lwu+HZhQWzwAL0JK4fbua
5NOc2FqszvidjSucsQ7KPZ15O8EtmvKE7UOqo79cnPtfLs5x0PUqRL6u7Vv/eXF2QOhRxCzhhC1a
Huul/aV83e5cHDO06Onnp/7Vx5WxdLRw8nmRu5v1Gl7HvCHcvV0PM1mekAQubYcS1Zqe/3KBqIv/
ePeUy+X5KA0t0/wg7eujQnWNHwYnm2MensuaaiKPdsmsjX3Fha+jZhhXY8DE0UwH9E1qLS0S7f75
Mv7QGNuu65qm4HMU0vPtD58hCRWNESI9PKGmYUgxJ4SRqE2ROe+FouhMlw+zxFMOZjH9i7xx+av/
U9vokVzBJ+NJE0yv81HeHPpuiTpYneQykm4YF8Zae1tn8NP1vLziUA0DCpnC2/zza7aWz/7DbxYO
6yd3Lh5d4lH+894QXhEXeZo5jKB09Yjs69QOxsYPGnFoQ72fBhg1ohlf89n7XbhzvfHsG6n3VHsZ
qNnA0L+zMcW96vf033LsfQgdzmlc91fHKb5liiIercPf5KnS+fOypelBjrCkzS3zUZ46EdbSYm6z
T7Kr6a8Y82lYFAQFQ4dNIu3+BuiKSUENfxknI4m4Abb/CwLcGgVoP+1QJcaDVVzChJk7bi5E1w2w
ZqsGI1m25w6gTVej33OlsWdujIh8/pkNXrcfmpiBA6OJFYFm3aW04BqbrlrTiiZLuYmtPaPpK4W3
eP3nT+rPu9NzFAcyz3RdiyHjhw+qyO3K5J1Wp46+8arhAca1RBxU331pJJWgrmkAkyvzuVaJufvn
3/3n6sbvdoXjcyaBMG1+eDJSkCqo3xt1EqbaEhzd7BBpdtsS+BqhFcNf1qs/lyvPcX3hOY7yfZat
D79NYcivUEuqk8YtR4LKGxrvJbYRHTcZwuAFf/3zq7OW5eXDMwCRT5rSQ1qMZeHDW5tUWUXno3BO
YGXdrSafjZJ4L0glXqxRNDuWEYGGnLwOjeeyrHNkXpLdtvBoAi4jr6p27aMMy+e7aDQrARbnuL42
Q7AxClAKCQvW3IbOI/axEzW0/5flw/pzAfWUw/LFG2ZLvvvwlkHqDqYhVTY4fcNd07PI93FT3wS4
ntPo+uNBCGx3DMKUz+UiqOqW0BF6bIsccfBQiJT5vgk6vUrtCZ5UoUD/lJ8sXYavc/4WONW8/+c3
/b/czjj5Ge3ytrPff3zPfQv214wf80SrgQa/w7TD8ar8gALwKIJCbPLF6EArPMzM8z//avFf1jzu
ZFdJGtCurT7uhy7NW353Zp3GxT1Q5TMkUw/lTo+bTEim+UHdT1fReiVErJZZ16KprRc/MRq//i93
u1jurg93HwYZ2xO26WCslsvV/vj2rPNwccL8T2/qXEa+EicCe1mvFvXQvGh+btx/0X4u3ziV88BR
HxquUfzlyXb/fLR9XDoOgjqXgc2fywqzLs/MI6JATZP4cRLbqkhOXxxvn8n0mfBu+SCdjBZosIxw
zBiKU0rUEcrdd1dbhyA1xPdauIe5Kxxcvyc69/CxoYXVM2oGUJP9TjO4fBxtcZsjSowysPGsd+Kc
9FV/cmDtd7D8962Tq8XSPXPwb8VDqMOtpM+CAdp1CFyt2f0mRfhSkfqb2M6ee9keusrPzwwllqXB
mbCEB6xgB7tENSumEKpJBOUgbSjT/Vqwl4n8PTbDZ2v2GtI/GBQOIjiE7drjRtloNxwvYWwBlSZO
a3E9X4Tsp/dxkAcjRpVkZMlzbVC4UdRemn6YmYv5DDsbTlRxZ8LZ83rvQp7lSxsmt66JBKcz3JX/
fPP+lw3bNzFCWTizLQ4Q98Xs326XXHN6nIzAOYWD7Z1nUi9QGnyPo8Z76lvz7IEWxgWOZiAWHGQa
jMB5nL92Y+AczRmL7dKCDaFWtVaX7n0x0CdAy8iwpKyPXeW8kYRBSmE3W3+5cOfPJ943XVZZymPf
k979Tvy3Cw/THtkKNeDpLhN10JhAAvjdEZX2Pcvqd8+YTmnquNdkngOsTykz6ZyENVCqfBhsp0ho
Muov1ixtXoJUr+k+S9SDMNoZdspjEhb0FeNPIdOqbc+Ub28HIFTbkllDw1hL+F9kPCwYYyMDiJcy
yVfI1E9iLG/3yqrl3H/JbogVWBhJWN6mlqaHzGz5bGfyaYRVQQTnjzpA9LwZU82kkCXzUNHBqwky
3xnvBNJhSsm0JECBadlMdS95hx+zYMxWOCux24LwIChv+PrPd4X4067jm+zRrCJC8hBbH7Yws2qi
uffYwkj69Wn2PDRuW22Rs+Ev8lOJRTkjmHZRjSaFXZygN4r1GCGKSPBb7+vkL6u7+GNLVZJ33xZY
iFjb7I/XU+mGwSXe0BMf73B0GyQVrrsdC7N+0NAwVPuUtIAI3RLd42iWu2hGqZ67DN50BE+jAwn3
l0r3z1WfS/KwDppK+eyWHwsomBFosmkenqxIS2SmakWPnoEh84YkErRnLOR1rjKnK/3+6aiIHMnM
HiKUAGj3l4/rj3p/uRa0xsKUS/HqfFjzM9w5JbC66QR3Gl8g7oRj01Z7zRhwBcFvply1kL4y99y0
yhAbt+PaDEzcRNLDOK2yG3P9gP+ng+jPaZfDpI7P8zi//+VC/9ydMPir5VCCuYkDwsejWSojParS
HU5GbS3B4NiRstC8oI71OacldzIFrB00/49B4B8gTFUFj7avMxzA+hlWWrYeXOctCuuaTG3drera
yy7pNFyj3YjQ9xnIJfAW37ojP15YIbIzE0sMR0uOSscyTHZJuZnspN7OBcEwxNiZUI32xSSDnYGx
Gp1VmfubKEcQ7sQ2zcVFWB0BTd/1noOyUDVLcNAvu3Gdo1NBxq6nzN22Fv78ErPQ2YlobaNM29md
5+67Jl1UZG5+oFkgkQcpfwcDWW+6eJ4eeaZzupLDid5ogLzR8NaF7eTnUTIWvn8p26ldaFb2/n4A
KRjooX6V7WXGLYk7JFeP84QEod9mRGG/EcQDiCAJ3zKr/EroFpN7CLyG3QpSdb3fNdTGUy9nb03v
5RpGoHRV1/mP90U0pml4Nr3+Zaq6r2ZBeKRpYPW31EULA9ZDixFnREvh2nBMys8M/GM8B75/UvV0
uJ+kdVD/HnMU7LHf826wEwBnDsWDADvfgIEkP8EZ/1Jz/HnzO4KTPn5j35HmH4ddneOQQc3VnHQi
Oa3B51pq6HLYeniAd8C3mYtM//un3xE89rZrM6Rw5cd6s4Xw2BKUXp+8JGl3RmFf0673z7GRp9DK
lN7Mnty3raZLgyorw8zzL72C0ynv8s8PlfXhgGNTpruexU6IGcwBarksnv+2E+ZYP0QFYo3RtPEK
Oia/MMVgC3Zo2CL73WPfsI8qCq4GeQSbxa8xu9yJTuH6n2LQiVE9MCrzhqvW+XcKERrHFsxHhI6j
kVE7+Yzy5+hJMv7bFCiz13NR76CZkRIyWn9b6T3xx8thjZdKSV6LJTmjLnvTv70cO2VSaSPaPkVj
pTeeEYnTnDnmicwJ+tr3P2NZFKf7d1DK1k056ePgBjPcEpzQENT41guQPMFBzID0SuPTOCbz6f5F
U8UjcYdVChRtc/+RYwD2sWldkBDQzidrJFIXHsZBIoRjCFLJTZJgoHjspmNdzQxTYiVP2okBH0Tl
+P+/NVGmGCGNZ5zj8rSAXbaOan5n/mScdEFspNOAtqizJnBgdBXRSgY9sqVUEpvsJIcYLBfhqPYS
5XvpA6/kZY9eviKyqDxNmIUYSJxIFQ5O9+/8RnOgNHOTr7iTKVal+ZQ7LWaZOn5pA4h3aVCFB86i
6QFe6d7yTGQ2Y/RSdWxarGIo5qrXDJaWUxnsApFFHEv0FmWEzboVdjZmCejFDUWiS03I1uLM/Jf9
Cr0glruwWzsjfqAOeDUhMnZ1M/Q3sYTQyqx6mO2IArzW405i01qZTREeCLshPBEticVw4zkWvXjN
o27ToGXZjkHCqCBlwComm+RHPEH7lFV6PWWed3EzuaH3HOxKW+zu5RngVQKDiNIqw4RYbruNDi1G
sftVMgO/5szej52u9dp0c+elTSy98RPuBo4vTOaRCG1UarQXQxbdJUb8xOGiRHJP5BAUZXpNbd7f
gqAyX+PQ9KF1T0hu/OAFz/86qXiGTKOS7EtNaWwicupQ+9nXkOzTxypGMFskKLDUoNTxbtf5P+yd
x3LcTLdlX6XjzvEHvBn0pArli0VXokRNEKQMvMtEIgE8fS/wu9HXRPeg5x2KYIikRIMCMvOcs/fa
bFsE5mhGV4YYEVMM8MzmGbs8bq0j92C6mZoM8apjNJCmBPWCpJyOvLTdS/kL7+xxcLR1127pbMo+
NfCA0pKfW6++onJZ1U7e1VtBnyk+isOAyPWAcwvu20D9FBHUEpeJf0cwZu9INk8PbY0fslQtdsvc
YP6TvtEjesRqRRvKco9hlVknuybkkmIfjfpiE+8hzkR2w7FaqTbWj6b23tym/hHKFGGpyvCV4oo/
2UrsjTHwoINaWPnS9uSbWPw7wnxiMdrfEc5ydm4Ip9egNo8y22m+aaHE9MSPuRl87PH/dCjNEtlh
CPAbSL3GSPbyZUydV1nu1Ed3G30XQxh6mR5Hv2szqcfWWtS2AYa+CzXyqrHKv6OE7Q9jyG305S5O
UNg+uSMTJiP34XpkHyb4vEMkreqgM/R9s1nZW8DHLbZWynVcBtyvi/28oIy5azTiMMSqDHES74JU
ecDIY7Hamj66EboL5MYgasmc6QkKOkMQQq/3dR4WR1LhroRCNEdnxPdcVJgXJwx/Oxd4GS5skpPR
C/DtF/E621UQmyCDCgN+i+uTSlCw84IwZeTZnlw4hq+QGUi3Fb1ieOJWW2dhwtpUq/4I620MIq8y
sZwiIKiObtpGiIbSdeudU8S2JhJIkV1plmQnAN00S4hRpb+kyD52SoLmgSHEIwOsB9+WNHMCzk86
ZMMPmFBHAPx2xhrcqw9z+acrkYqi7euuZp6vyhQMJxXCymvUPFOpQLiSUwWQlGyJPiicfdi6wbaC
GX0KR8kp00/7O+fabRs27jMnJiwrkXxoBmXdIsco8ES8YNwh+QymOIIVuVTxOAD9S9xJX/j9szPh
htvcDKenwmtmIqsY6TZYrkgy6Peem4VPRiqtx46Hqaec3RIiXZxzfPBrA1efx964FiF+4pQhmTJ/
tN1ET67R99KOEnZKshmHLn1EQBy+luUvNgYmrNIJz6RWtWcqyT61sW0i5nUPAyaLMRkRQj1FkyXv
tOVJUetnZ0usVXWeoHnX03ku8wBryfBRzY045LWTbtOuJIAZWdIFlveLNCePS/qRqfQU4ZM5lxEi
uBnx+z5nrE1ehkV+iRjrb3X5TUlnO+G2uuSoyY/j2J2ZMhYXw2OLA5oOLLABf4Xag2Nlx5LyYpTp
vjPQf1ht9NgOZrCfhCkOSVk8uw2tvqHjwW87gr0ME08a0Sz6RE6IeYKg+Y0tn4UKjSpX26TRF0mF
IQl925YzcYQFaSJQhWHwIQUaPqWt/pqmFh0qIjeUlw4Pbr5RxIr3HU+z6d2iwvlbpn48OyDb0AXg
kvYmb5ejmmpS5t0IZ9sLoVlL2ycxaWM/k34mfEWBXRtCj3NzVT6iuudlKDozlpAemABrnF/GgewU
Wj99t9wYSdJoM5cotnATE/hXGDtcMTWRjj1eicgqL8J8sJXp3Chb0KrBp3nUwsHJj6wVbZLt7EJ6
9oeJBO82sMMrAjq1a7022yPdMg9c1+M4VDPxauV08pwez/n6pRkK51trpbUg3Ql5OKZXzSq0C1hC
Q9ag195OC/jHakI88eR6jvdKctymDmTztMwtYNRx0NtF+BhOxhKLT6Kgo0Hz3HEl4YsGHl7KWa6W
kfw65BpVHgT2DzN680viv1XwvkYoS6+v8Gu1QBYnPb6iUtt+aX/bMmfMknkfdUCuPDKi7ARWb9cn
hvtQN+4Mh0s8UVL+tvP+SILmcrLM2OUoRWE0/UbOgfuwls9BAPqY1DDv6KrgVpXpzabH/WjL+X12
Yc9XKRli0oyOtqjN7eIgtU2xJxJSqa0DR7SdyslpkJgngMSaOb04qo7Mzbf+TJthkGNG1eyfahIZ
47Z3X7/GMmpwypNvCJimRfPTMVFwDKN/HZr+4q5i6ylFt1OV17ZwxckuFePkJMVoPQ4uwjw9HR2+
i1V3+uI37SFPM+vqjf5lCavf/VBEtzXqzqHBcxgW8dRPTsmvkczbllitc24lcbZcmjnqbujLkBS7
nXFi8gzkxRTRruRy5EAaaAVBEJiLlzYKswcP+4RF3uS1XyGgi+PFItEfX87yAZZf2NfZTizy2ocA
Fr0IggyB6tuvYcjQES2hyNbre8uKJ6StuymnR9TSiN4xz0fTaupTWXRZHNbWc0d3pFC/TG9PkOWz
C2PzlKMp2WRJB/7ZxHDvNljvffy6/1gYcYjiExYOg7rsE2nxdOwG5wlFaxPPhegQAajkTJGHTh5r
9NbqQ3ElGrk75Lb3kSeOQ9itXI1Kxck2qx/JpAHtOaG1yWrMCwFen9xshosI/Neo6shfKoxzUpPs
7LdUoGUHsdyR5kW5ILAjl8jyGSZw7cijhe3X5mj+Qm/vXhNmdCEi8eDopDxVOXhk0L0joZBOdkNO
sgeAK9H24Ye01IDxRI/5mf6jtcOUUZ1pC9YUzN6Tb+RvLOPirGkePS5sxg7y1pMDwz6Wwxd8PXqk
deLnCChzJoIILBn79XL8Sfeve/afvwAngO+np69zKKLpfRU52ZXzvsMyjqTb6AexM3jyY0MsJupC
2GxCcXMubuy6gzoh8iDQ1gnHZyPSJxNf88OgVgxe6kEZIqLm0GTBY2G64mDUhMsnkM5imAUIVWT+
GYzlcpq0wrEa1S/CKtnQauPVTN3uUDgyYrknBmzxNGbwPDlFU9+9NHCqHQuoIjtnekzADgPIKL+P
jnztwT77lk5e6Bahh+pK+3HEZE17CMDMXEjEfCXRtLKkasHbhDVvXC65JITGVoAHRK2Nn7NTPeJE
Ur4R/CVmh99WmB/Uw0Ys7OGaC6ajsGo3HZnCJ1E2nG9c7o1qNVXhAJMdzqPRl/rq4A89+kS/Qgew
cY5d+oEp2ZLM9blse9KLvcjBuAHd6R8RsAROgHiUcSrmoo3fz/oMx+dbT2BVFnXNM2rs9pRnROwN
mXoOnTr40Dxg0YItSFWyOaeII1864lEEq8kpT0Psx5MqMKiTqLQa/LqpBofp/vB7g/NgI5Ekd7Kz
4gHJ2ll2fX7KCHhO+6Xdu+6S/CBKbZNNhMi0xfiUji7PXCGdW7CwKwuk33Oe2U+J4z5G3oQHRDvV
dcZLHeVVdA+Jl8qR9z2o3qV/MYtnT3byeRxRRI7gZrdr/fB132o04VstYLhIYOkHGITTy6SFdSuU
E72x+0Q7b0YPj9FnP3cACUb0sbEIlIgjPZ8WgzqPCvvNjbR7MWoSiw3TbiAhB98n0XjM6Fhtk8Lc
dhHq0EZAulyRMp1AHD+XkwugyZle6wFogS7Ho19h7KZtGL5W4XuyeABQrOhVg1/5hyvCYy3ITMzZ
1tdxgbKxPXG3YV5sE8aIDeAW6Xa7giDuDY0zNFfNdKrNNcZGkPPsjiNgf3RireI8UPUOgIuqhJ5Y
aegGVete2Wpm+BA2AqSu+UsrI9oxVbGJNKjV1rCn+WSCWsfN5Tn7ApHeg9M6e8Q85aVm2HQaAqIf
p6w/Q8GNQ0888eUQ/5LQAMSl7A5DhFRjMgcym+eZgM3EfG2YAVxmGtJf7a1FZr+akRluhPN1U6uk
uGKxZmm2/Tsj+Ltu5hvxSxwZOcHNjSxwPBIQZchMHFuB19M6gOKW22FlGcnCe8tzPDi9rOQuWV1N
WPXlY9ePkqjHCJ+VFV5YSMYD/upwb9P8inMlP+xBOSDJxoVpAsqdzZiua1gzk1GGfDn1qAz8mVjc
0L4xLJveySoNinlfV5XP0Xba+YlG3p52DfVWI296GMqzNSRn4ifbS9iXn+nQAw5PJxwdZIqgO2Ye
9oVIGtDP7pBtZZuhjMDnhs0NJg4xO1I8OwUHyaQQn3MWzRy10WURsbqRSY3302bu4uegnAGkDJcx
HZwz+Qw0zFpPkRQe5oAeL10CN3nqM73HBAAEk1EJEnAwJz5DVi/jGjaoqLb0LbCbTfqkAuEf82S6
pQguj5Nt/w3E7D3UZnidYb5j18aT0s+FPmbIMmPTcH66KI53PhUFRdO4bEeu3zEQbzpkabAdtnWl
9csXCIqzEUh3IhksyGxfmAmk5tYtmclk6zPxYHjq3qNa3MpB1Lsu9BMK9lwBQraqB1rIiW6nq/am
c0gNce5AgCmUdTsUvyVULV9cgsJ+tHQoX6jPuT1Xg2yd38awPodl5D7iy720inQE2jHpE/37eCwi
QLopSOohQFY5G1l/FX2ntpXoH61Ozd/VHk35pjNT8SgRoru41oJxkbdAeZd0zHjlwUPsE6/9qQX/
8Mt66OmliSfVPJZYhWIrRX3Z46rYlOHwRnbWfcSGjM1oBnbibgNQ1CcXBtGWlf+zNjI8aJXdP2i+
5ynS3hspaz85q2x6N6wO2Go55tLUOFSiwUBTFQ89nOWvKlM0BA+ujJ+q851TE1h7aTF6XTz2LnPt
WkZjdevtjAOvqgCq/rGAcWEP72eOVd7R7Fv7e5h8QFH8TCc8My4s4F1mk6RYWZT9k+2EO2yWVpzI
Id3jbDumuGPKxZE7d4Qdk0XZA87B367iIBfQGNj4Vu9tkgFHEIJp3Gr2vXRoiVmW8n+Tttn8NBYn
JbmgodoJrXu0YvFT/90ZoXDbeXUSZlBdir5+SQWFF+BTuC/J9Kxn10CBZZQ7yLUhITNdeMoH+yJV
Ou+kdrwPYv48qL7eCcSv80gteuWWb305ndAD2LGR4zHWXxAKVlcrZ3qRozrmVyJD1QfCGIwNmpKB
mA8z+JtZ9KNwZWL0VsgC9MyzKlGsZgH1a6tZdiLp/JDc65ssnQdCacYJZ5VBtp4571gm8n0+6Is9
MwIdrf72DwhyFZABf5riIjFJgnXoSkzEosWBR+c9IWZ9HBU644ZUYY5aG7MuXiN/tVdKhIOofQ9h
7xox+jdyYIxk4OSckE+ZFA+4xjSg8aUBvYNFaFmmP4EPnG8xi4iO4JStXsF1QZe/Ozi5R1giWM/H
5dM4wOXB8RPdtK302dcglyeHVIkvfBdUAdhJE7L91B66s7Zp1n6JJhkUl2ef5uWm9AC6eOl0cANB
F5ayLoRrfHA1x+6oopxiC/JH9LwNxvLNMJY7G8zseRwIXRn8/IGjfL8RvsPexbnplLXDs4YNfiK5
my1lNr+apnTy1o+ZYr5atZXGjteM+1SP79oVw56UmGZblj69z4AAvygkzJTaGovKoBHaZNI8fu34
aoAk0RI3Jqi2egLMOPr62FCB2k1VrX/40j7lLq7nwLxhojU9UmGbiZHZDHAI6AoR8MP0hMQz2ASC
SalJkLgC7ZuwyKqQdLXFNJ+XsLRuWgAIUcLAsa01zw6FaLgWO9WQfAoNNYGQSe7mHshGSKTCxox0
cXZBf22X0D9U6zDRxJtHGaWR0xPux/zEOXXYgzYLxIxjsmCsspL+J5/D/GKr3ZDn1lXq/mbryT8Z
MwZweulP0bl93EJs8ekWdXSncLXAEDZlLK0ujG1fvnaVLV8qUZAH4Q60Eo36Sdx87bnPXpleRdj+
MsMq3HWj2x9CxAk0KkK1p+Nr3Xu2qlPD1KMV7VPlwXLTRKHrhA0BgzncbW9+ySvwFuUcrvqN/KGA
qxx6F19VVszy8RT4M7gA3RMZSYDjZslm/8pJdJwf6SHHRBhgaIN2+oxmlSFdT2Kt52vJ01jOjw4u
N4zDXbXBB+k8GyGLrWvL8JgAmSGZB0cjtTLx4uV65/ZQYbD6KgjQA4Aur0kZhEt327Ll4sPW2a6e
7GBfWop9zbBpV0e5/67n32GGO8voEkpMe6pupqg/iGH4qTyaJnN1l7VtE2tKnO6qfwTr0V1sb/xN
zZ/FmKbILUP9S5qyjF3fbq4SUMnewbVNcjR+cWSUL8IjUoCF87VlMZqz8OxxaNpnk/vZ9XP+ht7g
R2h1OzC/4o9HvzMtv4VN6FyVMrMHlwWZjOj2aivGByHtlqPXLH80rGusDTDwUXG7b0nyTkV0r+kY
vbQpMP88Kx8HVZlMMvJ5v2SQ8DlelkcO9Ffd0E43imR+FZ3J4wOOHY93r0h2I/m7X+hJZX4qn/F4
vdkcgR6c7mrYuXmwGsC45zkjgqHv+7fSU3LFnPfv4WpFSHQ3PfZ9az5rq/mBn657mlv5t1HQyGxd
VIdSG8H3ZbZXQh3xau2M96Mk7GJvU3odpYJm3TqGJFn4SUFBag8BcWhOUCAKpsW2hUDCWuWvoAJv
6MurQD19TnIiYqrZJmcq8fHzIJMlp9Cl0RVVpK3Yzasupu9Ja0z7DITuNbH0xVlbI/48jpy2Kebq
Vsw3dHTzzWYpi41poqurCENVqfs0znzhjcuP1vea0241MIRW/fiaYdk8+sSmgLHg3blL1KsZnVy/
Mh8Jlzq0QWt9SzO9C2yzfhdMVw4VmIq9aK3hW9DXJw7+8ejjdt+QsZmg+jIh1ICKND6sbn7XQE/e
sggbeBiFsPJjD577tV6QkUW1dwoG6FNU8aE/XNpMAR/me+MAISSCkXSB3wF8nfJ3hxf+/PnzNG7G
Df53/rBf79BaHuCFXLyb/RTeCSAkrQeL0EaSqeVg8IfkwtgoHjhB5DEsdiw6u4hVGDrAfARvLK46
BAD/io6dWJlCxKhmD2682912t/cbzrLNR7ixtslm2k07e++d+1P+lD+Nb+EP5y/YG069HaFSPe2c
LR5R3i1e+mGnPEYfu5JEmc+JcdXRPFWX+Uk/2Xf5TnDnGt2EJyqA/bSlcZ1IgpN3xrBX+kAvH/cq
ShAcJOYtm+t563XZPVPdXgJEwy3FoFJ1YXcEhEjuWqFcrPgi2hbObJxC3dyw3bW3UGXvuiXQgrxA
gq8q57PkILDhOGuABi2DI9GexEKOmuQiYABqMtqHGcndk9Lm25I2e6nH6jt/KVAmtSlnzLz6Tid5
6wkkCKWX9XjLXfe7M/p0zAqOm0VzcTB8NPwQr9/Fzt/gsZn3T4OOcWSen0rAVcnrU/CMr7LvtB97
cu7PX296t+vPPbjPf94NsoI+Yofrp7ALcQ6gtp2TXorz17tffyslt4aq66vFOO3M5OtqZNeazu2+
t6f2HHV+y7ycv/23dwXTkeNCknMROs25rQNIHlna85a8k3Y/VeHL12eWxPe2uSfoEFt1c04K5xow
INx/fTJpx+bcj2l7Xn8CrW3jP328awKacHhwGm3V5683aZHUPNy8+Y+Pff0NrM267LNnV7iWrfV7
yob9OlmSnvya9ef38o66kpnuNrU6bDiqOyeSdIx5IP/wYna2OrTg3RbP+/evLmVOvub6vf/bx4oe
gJMlKrFlTvptafpsLwIbI5PM8iFmQ4MIZfTNmcqnOcOohzNTLAd0jCSM23aGQ4hBtV2Z//nN18fS
QFS09NqLsV71rzfMY+md5lHJ28mfwN0YSCQck1V/9HIoW2IgPGf9Rprx/j/awf9P9r/P3Z//+W8f
v2tSPnMKzPzX8F8g/azrqC3+72T/m/ozfvyP8x8h/8z/h//473T/wPkXlH6faB/XAdaEYvZ/0/0D
718e2ndkeuhimHD9B9vf+pfjWwE6FS/iQOm4iFRkq4bsf/6bE/4r4quZJp8xkbBhhvp/YfvjQPqv
CmiX/ElkQCH6nJBPWv9dm2P3oiE11BNHOREqnBGlucA1xHg70d8UiF1kimgQEj/jjjq70/lDVw8z
5yzrIVZl0t/TaHhRqFpjgnDKayPBJuS0QzYY80iQDCVLadUWezmhGFjh4G49JZckN2/sfN7emheH
WA+fiQmetz7yu4Pzo9A1qgaJjKCtXXyN0Jpia6DsdhltxnRSCqCHzvzafyRW8ck5tXiWpGjvUJnd
mnrR+NbKN47HsD0MuO8VBL5YyqjbVuQu7zNtuAdVdU8hJKlbOFb3sFseZo+OkZhSeUrRoBmm+YZh
yiCpL8opKOa/OVibkWCeXq0b4pRufcM9Dy7ck14lEq1X/TjmUXJXjfvL0MXP3ola8nXC8akvyrhj
uTjRB13pYBvAquU5oFDdmHZebB8Eja7WdoqHgj0/lqaQMTziZVOC0dhDGDNOwm3uxWIF+94tkaBQ
eCZuD5opLeqDSPW3WQlc+PpAlktzwDACINmvKArXe3+GcrttW1zzRvojBU28kSK6Cx/YaBbcW8Ji
NjWhgXUmGV2QqQA06UB3Z18r5s99DrOtaxdADGNy96xA0uumudwoMH+WzXsggXfZDCoyivgwFxHp
AiOpipjAuJf2TxcJOm6ZZgul4DjQLOMSDsVGDoj7w0pu2wJMQjDV+6Dji5MQf4Gy+z5Eqjk4zrbV
Q/vSmjnXrR7Bfwk46yOMQoIiyFNb/4f2YeQXCS2PsEB1HRV8DMEQs3lPPg0DWjubyyGiLkIJSLrA
yOxkEW8kuPCiZKcZ6UrsONTmU+SipF/emrWs8OB2hEVAYtociNeB0G+dJw/WEgBuKwd2KYse9mzr
eCb0kGnBiNCl1CiFiCEgRYhKg8vL3NkOppdIYCZFSULVWJ7nkD6jM1oD6A8ejY6bLrec6yjzfOck
yKWxOyjCNbKF0Qu3mnArYE74O20IvZybzGFZJ+rFsEuX/uRkeltMUXhIo3rZc2yaG6tiesrk0G4R
stDERljjGI8zZtBmeYQRSNp0D2kyGCrMBV86q4A+OYPJEq/9ptc59/yoP33/R4fo6FUZ3z1rKdYX
FbCXAsPU+8YBqFV4nQYuUrlkP5RkTOVourBiThHxOG2xq8mLyAq7feuDlRMo/cMEZv4IxI4mZt94
p9ainOFWuIYJ2RbmALiKxuezzZCOPvN48OvhuRUo8hI7IcndBcQe1MPyANUE9ga5b0IYK6+K9CeH
6jMnR7ZNWlRGBA1oHDUOKrW1F27Y1nIUNXUK8IxszEKQf9PaFxH5bmDa2ZHh7qCV8EP7pzV4zwyz
y10uKqy5C8nRtLy36dNcG+QshY18DQnRDWbOh1Ywkt6pZgKUeEljU6o/fksoTxEyYtUe/2ywwT7j
KYkOSdBtl0nfGfDSMZzGcZNUmdxGecSyKJ1Na43NoXM7+lB4fadGR9uxrj7zMfMBzxS/qduI4kT/
UUoItMhNBpo7vLyF4AzKq0CIJ/7tDR5AY+9BTTcsdXT/pmGb00LldSZ0+0g4yZnxnLXxmNZd5wE1
RBeQ3xgG42u16iSIeEC7Lwgrr9rwzfA1t2hoLc9Ewmpt/CnN8lu6zGFsGePJqUlFzCQO+yY4pH37
JwRt3iWNd7FRwUJD/TSmutn4yLSGsrNPvgTBjf/+U0iDuIF0z8SRZnJAfLo5WCNHch4gYZfILHqq
imxlNU41PmoV7st8ulQiqGk584/oQBBRRRskRcnJLLiKDjjXCQT259jThbsrjohpm584OOQWWBam
yLlf/fH1PUShsdfOfI0cboWGCuHUgGhmjYPjKgIUSiWtsLBG3qIhyMRu2yV71QRQU3INRLaViKvy
9A/aw6NS66Ka/06zEXUv0a2GYY4YdltoGvPAqR3Jv/Y5isoJtQvJArsyVSxbBhm0TZtioieE1m88
b+/n4d88MOyr39rjYWn8d9mZ/rW3pL0nNa1D2JyYN6BlB8et5U7URAHMCFuYKy/ZVjljta/toX+y
55zjbmUcU9E9l4HbPQajkV8bEtEyWdP+tOUAeit4BrgyogAdjWuY9ufaEuWzkB3wA3YVAzTCwU2N
BD/LjKyo6C/eGlIPMej3ZDjn1LCThxmrEK1G++8CRmMVeHj7xqbdgPhB0pxuYB6WLE1Enx0aG8El
xEdn14fqItvpHTQ77BNa1NwGR5h2FMkkidYjKeDuum+pkHBb6h93noYdVhtAB9R/aXA2DHQvmJVv
ma+KjTOZhL9nn+z2ZDOuX26qx9dJfIw0aTYMfdHegFXZLCbhmwjmgLu2+Uu0MKVJ1YMidPvA0Yxf
OM++yV5ke6Sdapuaht5+PYwL8YYjw0DYBgnWiWyKvZDEstJdju44gc5j1OpP1ntlp9HBr6IbkZ/z
PhJvtkQZBKGA2QLk5Vaw1Jh8We7icoOj6wZyejlafvIrJHJlgxw73zqaWWej6epbbnCkhvfQtRRk
ho/5y2DgF3fUa0CTgAaCvR10PmxReH8sNqMybY1xs7Z/51AjklcMpkK3YYJbjmNc9vCj+kbbpBtY
f9mY3bWTUagZ8ZqvbiAnj7OE85YPA7iMWrw7zrBKg8d18HSVVgn+PRSwwWYLj3/5vcVDfU04Fq5b
GZ764WznE+0xDkiehi02sZsHUKfiwLQPjeMnZyujpNdDEycoQDaoJ/d58S5zEwFeMVn46rJ75Mqb
w6AXGDWIKJeLuy2TmWyB1sA/1rnfO2NlzWPT2OS4Vk9T+CiWQTygotmjwj2bcDEkixxnE3BPLAy0
EGmJVt2JrDbfJVEim80LeyEJHH4abDqqqqsx+7ygSk9b02cY52IzOrEpig1Rku2jIPiDeKc5eoE5
+Stc3Fe/S4Ae0OwWsghf6ua1HWgL+8xwLqWV64vGGhUp79qyN9fsjUgIHC5ROURHYVbOIR32MHYj
iElB/tRRf57TcmFFTWFKYtdbO2l3EZL4UfbO7yJplteSjIxJmq9qAhyQjvevN6jRv83TXNx0IMe7
O5Fky4Y7HlHkkRht2ss+JRYJghvJzzmJiJ7PVxpcZvuGgaCaOGUg1QjttJNzIfqG7nU3eABiEA25
ZFKwJbY3N0nMPYOuHpjNFNzN1A5OpYvLjxY9cItlgMmZ2N7D0C/v/uQxVGZoymhdWy+clbG21t7d
9GbvnpTl3mws+fzPhyKkDo02GwbBHYPIwb2XKQ8HOV7jkYEQihLd24fZMOYd/Sl7r1DQfLMMHl8L
jCHOLn4FGqO/SAkvQU7y4tqDwW/xi/kicVGT3Tw0ZrdGpvr5LcJgKgBdjMECZwq/iC55XEsqfjDs
KqUZMa49YfMEghluEq/bBjkRWDUL4BUYoPFbVVUBPUcxbx3Q/JPtPs9B+YhmNdkai3HutMBnnFqQ
WD1/3i56uDsA46Neyjd/ygOwmyf4JeNOqyTiwI+6aw01qWBbHV0btEptrM37mh1aa+jlwNa/a9jf
bsa8BXGqZG7Q/gB9gB0F/I3ORvu4soSXmZkFsGLmxIc2IlIS5ii71smKmm+Mq6YDMlEuQXbEO3Go
fa6QxXHh2Ahb3Sg4nptU7WuCeLc97LhYsdmRGroxsU8CT1fBPsvBRhbuhHdvDO5wPkHE5HCml4FB
hEdwrshxcfW29VmxUMSMDawN+iPy3H33gux/MwAL26TN0u0hskCkjnoLjv6yFD9yPDwbQb7YurD2
ZIYR4j4xzZsnRcOEtv7GnMbfxU9J2NczZ5FgM3Izh6W4etBD0bpegsCj9bieUEajuwo7uIPr7R97
Jl+gPz85nA87opMBh00KKaj+lGXnPLPcXETPrKe04Qr64dDQhUrFlWpqsgBCVY7tHIEUYzmDYBMF
5d8602R4+zwCfl++mnAFbG8+hZxNNmHkURw74R88+3fTpJqs5WTHsu+OoRHujVo/T7lZM5bh0UUA
kmfOvHF/pJ774JCSdhh9v40HKU5WOi/4dJnGeE3x6mXWj7DjFakZZdHTDTZOmLqwfNIHLP8cF0fm
t+14NUTyM/QpVvJJvo5NImI5D79T9t1F0zEd6qbbAj7/EfYUqGVH0uky0RGSWUZ/fwx+zt1IFcvM
6ESG08I0OkXkNSCpYQQGswpXQe5TRZhVaBJLTMZOLVPiTu1CXfOFRC3a9Ccst1WaOi89ZxO2QZs8
dQJ8ojT/26HAt+UyHkCMdpuVzddlv4NAE5VQte0WLcV0LHx3PAb8xLHls3UnZaY3aGPMzXZCwyiY
aezw2gQ7HUG/iFTyrcSCvR1LWO6LF1BB6egiUNCska+cKI35Pi7hgYlqhSIusI4JDXHdAXGO0u7q
W/XwqFsXgKkDxSCzby4YzmPZpo9zVSGmksNDYqpx6/szbEyy2LdDFEAAX/xHEh5ybpT2g+PBrzJA
WELMOF7xYzC1y5HE9IsZyHtaIvPnCAd4yjWIcS7VgG7a4pF3jTev8YyD5uHaTD3LRW5n7PgkbtGw
8zm1kIZWgP7cm5jeYqTX5bbp8vJglTUsQxIRt1/qm8W2H5ADMdkQn36ghoubqQenD895QXO/Ael8
a5je7jgd9qcoZ31Q/RKeFCC3mNYSeK2EIzVs5GNrc8orhwcQYw8Z+xHUBFCweWY9kGxGpoHln5SF
5KOx9MjYs+MZVdE3yyWqnQPWn6boPhdjKk8swID+eWJjpPWM1YechneBU6OOzLvX/0KHhMOGzJUj
ysXYX9CkGx0/HNqlQyt9cRiV2voUMu6ClSZdzHe7saLzRPT1xtOOvS8ztvJUcWp0E9e5NK58SgmU
3faieocG0c2IcGHut3tgpHb4MisgsK4ZtLtKMP/usmmTmai/VJvAkl0knViXczYg7vM07roeId5M
0A9Doy2nMMukUZhm2HZieIYg7vAiBJWMDkuUpZxTGsYL0noo+8p6vsl5OlC44nOO/mIfqDZRGT33
jo/tgHFZIXm4k1TRoiL4IcaPhFg3cnaDRs5rmO5rLRJg6i5H8sXMrK09fYfzaB7UMB3+F3tnstw6
sl3RX/EPoAJ9AlP2rUSqlyYISfcKfZtIdF/vBdZ74XI57Bf22INiSKWrhiSQefKcvdc2DDpoTVtQ
MEy/bZMoNUwXHwEFOLoCf0s58tm1JaE0Fhv7NSmDD6dLEcMWTCixQxCgKz1Wjcn+JtcQA7pq1ha6
VeKjv2zG5gtYVdpKaZRoXonNwAIyObWUhhz91qCnsGuqe4h7j4SDHGeJ2s6gFEJhLNs1UVCXaSAS
PiFgfhkR9RBLzjKK0oCJUBocnDRH4CQ+JqE37+k9oh+42mUTIa1QkLK0b3CAIC7CD8PiBxBeU2zn
WGajh2oOgfUiCiL4OlQAU8fp1TVdDgekg2xgUnAsoZ21bsB2FAM0D06UpAlMFE3oYJf9oGmQ/ZOv
KeLIbOq0YsYyOcIAReGkCAOgv0YbrQqeRgdJ4Bjnr7dTXIJQYqVZdwGb2XYKgRc6M8GK1/l2lPBk
wE+lYgR534LH3gy4/9Z9OByi6dozSIXyAbBNZh5rX7wgAI8wiqQullQTDdMKdxb/0dtJJq6iGgpe
WzuboOX2JakISzOq5wkNQU6rJkddvyv1jCBrtv61rHtENLnbYS+2vxKt43jfE3kScUYuzBJHX74H
cqAZzltDZhZ2LY7ERc2o3DXJraESH7smQn4XhjvobI9+m5Lt3jP7CbPa2IV2/TR6cIyJVLwEY822
HdUwMWVereIquM84OJ27ciwYm4XfPXR1xiPZI07IDMReciX74KS6yDzBCFbLloP3mi4JmSgDTRec
j+MDaV6vqga6Nx81MglLH9XdEcRUtBxLgsqUoQ7gEiFz5bDU7Gp4BKW67rlGZOIXxJHAZsO4+Sd1
5P9nGP9ihiGIF/yfRhjLsih+f7fxt/pPo48/v+2fAwzjD0HQsAEjDDO66c3e/n/EEzPbECagRFyA
rJMCNdJ/jDDMP3THAeflwoj6zyMMW//D9+aoY8txhGF6vvG/GWHc5iR/ZbjQsbSg2OimjTvW+a/4
BcccXR9pS7drkJtEmBfwS9QnpH/cv1PhL522fWu1n7SxHjyds+Stm10obtA0AfxWeBmxEBqhJJ1X
vFalfU8v8snrPDoFRRUcu/pnUNkJXxwaN829g4LSo73aZzqbl0i4/0Zlk05BGAeujGDgDGlvb+f6
wp3bTNNz7NOwGI3pzoi0a+XTAK0s8SmH9Fn45jUz6M3oYX+2NToX4oIuI2AbmtVWRi2opQFZIhyf
J6ObwDI+E4Mab4TNrA/PgQetzIyxg40PHaLopndW2lQ8NVP0EzXuneskX6r376UbnfsmoGNbHFIw
EKlB6VW1ORuFwjFDUfg2RdVTFJQPXVC/y6zZjvqwljqlYR6IF9uKLorCuGM+sXSd6o1z8k+JAHXB
ysjU3zWv7pz26hgnk916gU9JLhhkvtnluuJsb+W0cQO5xgkIaaBZ64aNnsi+6/zkLeuCbWj0JGZN
Ul+FxS8Lv05DDlSs87IFktm+xbeQhFctOp+FuaXvJ7KU7W08m6k2LFyXd9VOiZSwFylGiqVe8zdk
HV0KyPA73S5WoYk2I3KRMune3h7cj0C035CGkkXcTZRtCcGQfX6MMWrCn2Ks4d6uFI3pjjt9UKmy
E1INpxHKkXQI94QH0qFM7eskGPlWlrmbfzB2ZI8x7e3P1n7Z1Ws48jpU2Tw7G7xXcuUoxZMBolyZ
XSXNN6ceuiVhybFLsFRa0RWnkbLquwHZLe2gWPb0i/yabb1Yo0SUK6tyeeOn8DkliXgRCLYxvyx+
JJD9dUZiRRkjbRJcOvy3bb05JVdIY9mW4rUBHnr0s/B7xgZhNvafEoHrIsasiEZcZowEIgXpR8dw
FOXsvnbrIdUQ40XrjG+z+TbSWHswZQBYfM6eVbjIyINiYkf+FfTASU+ZgIt45w+H3mN7syR/a++I
fReIfYS+8nazBL5P1yUiPaE2bLrYPxVWppUxWte8Y8dtdP+Js8trPGV3acz7y8aX6861i1FVmEZ4
rdHRb2AnZyu6ocjCCp5mtQkTmw0mqIa9mX0PXbCsKsY6+B0fsAaRa/Og9xTmQAFwXM0nHTY9lYGl
ZHQV5w8VrjW6GFsYlj9u4KJFY2yDvR3vTIT8hYbc3TCmP4OPodg0eVUas3x1UERnJXO4lDtBfzUY
1nONcrg1tGJlNyeb9u9SdGW1zEmR4kjc0NTqwzdjnsu0JQcAwDE0vWXz1icuGeiwPTCwdwgAlxo3
HaLBbV3lJ0DQw4L8DCRgCSfndBcaEw3Wr7QON3hNlkxw6ZryV4Dt/rEbY6X6jT3FT/E0bIzUuHhR
RD6g4KZpuorKOEe2Web72h7IgZrDzi2RrsHOckDykq9bdcLa6C3A178VDIR3qN32whZPZmOR72ur
NV8pFnT9APXWA3Yvl+mgBaOOdntfU8Fna1/IN5Hye28VD2stLejx5LF6pq5IGM9ciooVKJeesanz
vllUKSHLLGSE09X7vGJhKUTuL0sSeEzprKsZmmTqTDXRPGzIkXqYAyqWSUhwMKSDammSNLroG3ry
vjnfs3MK3RiLuyFhsSyb5tMs/R8kfOlSI2hQRvWwwh6J8bwKtqWtHT1J66QNsXJF06GJ8DNaNU/I
j16kZDlC1k3AR2+RapQUUESZLtaSDrHf2psmiQs2g/Rs8UIsnNw7h8FRj/FjMKJ+1IDmDi0KWNqI
C9tIy5WepD8WYAJEHEW56SLnrtd4BzvbwYMSkqqLxlMsotF71pWzKz3yoA1nUcNNb/pFqRIEozni
Ol+ULG9575DUpkC06lggg9ae8b7rzqCdRpY542/bvxicqGzrXsspPrWgOJFJ/Z2aTLUAiq+iKvml
iuwRyjd2M+et56wC8SKdNuiY/G09Vl9VSkZoIZ0nDnvm0rUibr3Mw0JihkvLppid15JQmtexSROs
fO2DyKJHvVG/SHF6bmhaL7y2ZbFww4tIf92u8sFnLhQRGdB02Ni3vY2bKpfYAipR3sdWvPHynuW2
wJJYWzSUbhuWM4+FJvTyAJyhF3RIaBeBb3GSduIvq6vuh7H9FKr4iWzsXpN6xwVVoz3PfulwGZbw
yX1CAElwsE18sx1ZBFLvlgAsscfp0bHGGkCeYLDFVrutWe3HQJEAGJMXa7owi8S5x/KB0YcVOCAR
to4CDJnOmuJoPu7qv3W3ffGmEIlkNl4nKx/BLNfvxLHSbA3ZjGD1s5QPcMbRkaPO7PDK6XZGWhV1
+1R41BdJ/qn36Sviy4OB3DZmeOShBa90/TcG7WTpBcNHG5gIsTlEgtD6tOmYL7vq5PTvUVtiDWkc
uQhuYOSB2Urvstj4qbunXZIw820L6JvMzvKYwyZNLiJuWKRCptFI4IpFL7Qn2U0sFV5oLQJlXjsG
yDWdrM00L5AQqhmLkA7JQB+mc9YdiRrB101jL+h4Er1ijpwA3d2Otlhkxp0leF8zvd1AGweENW+H
3DwMPKk4srn6SmIGXJqx7eAkL7VQe5rG9g38SHoYSoVuHDoEsJarrkH2NfRo4yt2yggbZYtTP00o
GzSnetR6nkvkny1p4CApM53cFB3BrbGGSxbdzaVLXJlnIaW2EKZxN0762+3K8S36Uh6hijMBLSo0
dy1Q7i0UW9zGLtyU8TZDInIJ7/sueI2TfJfZTr0I73xhpVxIqBlokrerIQoueOQjEtsZF0Z6QOQT
6R6MCRZNXPz2eqOGgeJWm1oPPvFkO+uui9aoMxlqL8pavICjLtepRpnlphs8rQtRIpJg4kkuuWE/
8JIXO9NF0tmawz8e6rHEKdp3cuGMDUdkNIJD5x8sQ249knl2VODvUe2yS4Qt6pf8Vhz3h6bx5+yD
7JWMEvIj5PzTHpxIfIZ0V8muqswcBuNkHELJw5+f6zNMAMSTi/IFn19UZvcJTeKVsvRHz1PyUI2E
2BtEShxKgd2cPK1YGd0Chb46OEpXh4puFZhYPr09qPkj7HahVAfX/uqNlNwATUgIScjqyBGZEPKB
d01z7952R8bo0m0PvtfgaEoMd6lZ8uibDQ3XduN6vbmbRLwepH1n5JGx1WMsmVEakINp15AQkxQj
fY5nbzYzwdCf/5aC1/EwIN1zGp/ImNsX6pRLro2RFBh12B6m1ggP5IrENcT/xAjhh6cBaZq4Rj0F
rjIq7sa0ZQRu0giBHRyeaECfKhXBrYEmQ9Euw1MA5R8iLUnCkeUePJS35DBa68i1hx2tV2b2xWOA
+Hsogkc5McmTfvddlk13ioTenaYrYOo7NO7A2DPPOfBbnt3oo/JC92AFzMTCLttnbYKfveGC8SAi
HNou0Awc9XxI35ISx81+bp8Bt6FtA/N6gaLjMcnd/pAYDROm+SPGHU5Ba0C4ojomZawYeoh3+BDM
ELlYl5Ny34Tuyk1pGtYBd6V1cHUL0sR/fG4Oobl2geHnLbJrPR4EcYy3D+2U7otIqR0Dfg9BY+bB
uKmys8g/5r2MV5Q5EN0Hj5jT3CRbu9MQ1NswGkiqv30GtHROPwndAooDefWdl2nH2wPEgH981PXV
ixUHwYZMHrHmoMLoPseJ0/ot2ZI9uh5wwd0RtBxnQwIkyeCJ+5MbRHTOTMcmmze8Q0jtHA36/Mc6
L9w/PwrshvZwq1mL2/+7/RNVAxhCZm4QY0lUAN+EzAJ7Q0GmrmhgYygyExHwn4M+6X5jf4bpMLfH
GvIBYIG6d31Ag6rzVXfs6949M/k6JehxxGT3j3Ertbs2d45Mb4dFbfXZsRbKeNIksDWzJJHy9qkz
4efOo2ot0Pgsq143n7I4wQsyDWQUdlm5HHHuY7n2yBuIrf6jmggHGkR6TR0zZUY1vMNBy18qwo7X
WUGBkBZYOfAmLq05awbD09Nf+guXP9Gq/1YoArziop0Zqn8jrs6ndRC3HswqLhbP/ztxNfM1cyK1
QO3aXCJVC3DyRz8xJhFCE7wnPKscHHSOJUDcgH2ye/1ffr+NzhE2oi4s/W+wRn+Ex+S3ldpJMcDb
rO8aQTHJQdCK05vWXSI0whl0CIx/hd39G3vtz6cuXMM1cUjiZP3br6b41+x4KtQuAy7Hnu7tMTY8
Ddlo0PxjhmjrOz2S4Z+8w//vff2L3pflWC5i1/9ev/sCuiYu4s+/anf/8U3/bH05f5i2y8/h3kce
+9fWl2f94QpOPbYvUGWj6+XNLsrmJtH1/7Adh7kBfTHXNQ2drtg/1bvuH/w0AHgsop5psmH/b1pf
IJv/yyXF77dor7noiul9eTzhv+LfvI5YuXIM4cVP9RViLf7vtEjWAhsMBvKWJGcGZcVW1AyVJ3EE
kZLanYG2zrHpPVtBC56tZ0/m/L03xV3ZERtmDv3u5gPgBJDuupQMdV10h7zSniWaubHTnieDoB5H
MTekE5BZ9A4UEZaZ260C2FMCulGovEOty0fXfIb4i4O5yGlKlOfMcNVaRHfpzzQ1r1UwvKGNI+bW
pxc+hsNHLy/xCzWssWj64xR3c71WfaB++MKLh1opooSv3IfYRIcpJbov11p32h55LtkvwP+CTSiL
NFsIgR+FvuYSZ7s49HpYUvozygkgQJaFMElMtK2dJ9QqdQLGN3bEcRii6n6ybXfhCrjYSGXJrmZK
qxXFj6AJsWQ/uK8bXy14pVF+qvozGbIAtVHy0Ogvmf8LAfiTFXckt/nPg2Eh+JirjGyuXXj7HuKg
azYhhPVDPD/k6Hy0hFOcQxwHCsUQz36owLPMXEugrJx4i1FfmimpLpoe2ChUKZZERJFf2G+Jhoxu
jjJrp8BeIpLj31uWu2647Ilcq99KotrtDL2FkLQuRHWqYhftJ087V0o7UK4ukITEF1PhgnPIwjx2
jkYmdtRhT/HDnTWG8T1ggV9V3ylAa8lEJi5ZjaM9Gi8jMbbVaKzMWmd01udIiZDMUS6H+cpOXWPn
JVeL6oOZYL9BWWHfd2MT7L2Y8Y3VMBVK/cuIquGgKOUwqkH7qIpnJntUeUCEwUcb/Cl2eOziwWTy
50MFGTyAGIPG93UZ4ocV1mzmlKHxodBKULOiv82l+eLExFe4NFcOKHr8/YC9XfD2e2Q6rnKPo0mS
/XZ6/6mnUuzD8tfkaV/RFJQbvJn9Wg9INmuQEWY4RUj5GwvH2hYzJtLom4NpcGaHkXHwSDmKJ+ms
cp4WR/b0oYQOTKnduSiV835l6d5S7+1yP4yUsQ0NyY6+xbJ088cKf8+mNMavYQA0e3PhUAWcQrdL
t2K+1ZzBJpHPTNq55isOtwcyF9Vq0jgkElBUHbRwZOBTo6rs5tq5nR9spaHkTpzdzWQzZO9x47/b
Oi2kxtEWrY9omixHD7Fwy0E0aQiPkmxaoAsH2uDMHYkYzn7yuTq+XbIx5SvLS8wLXf7KRP4KlSjY
oEgJVS3XQ+0QbAvCZd9ThwIzoXifHwIt2xNG1m9vXiQ525AA+U0WU6k8KFe00FGOR5q2SDvic+ac
KayeBi2v+kyO6jNRdLukGbKlnjo0jDsXI1+R6FBwwnKNPZFpFZb7Y6nLa8NZaUv05Z1H0gWhSc5d
TXbB1kWNq1XJRdQN1HQHnS0TatbCkHR1q0SjTXp41mbTniPkBm9tux9ddR9x+l9Wpo1qu6J4IntD
X8OqXzdSK3dCaeiopV2jHufgknSetWk6HUsjbafYDVEXEkT8598ZO49AkvpNV6ppCXCyXFglvrJ6
QFfdR59eJNVG8o/QD1eHJk/HXR/Xy+mXntI4NeeHgAO41z+kmCg4UdP1MlpmfJM80GkgzV7w0lIE
p2WS79FMoGoX4+5mM6o1I6NfLwFOYmzy+4ZiTzOZWhSffW7lGzUalxCb7oJoLaRjhfwahRlvqlKM
K6kIBsKsfnVIaVxpgncJwJY4cM4tlzcEZQZa0lUT1qVcm7btvoTJd7FJVbnzQI0il5qORkLRPdgb
b2jEYSK/oImGYksSOwqWvhesCGiW+9E4YHXbupHkzXDSX+bYh2vXDQsEvPhoW5nFiMz1TTSm+9tG
NDT2WYZQCsew6E8QIB+ZOgfbQFLH0ty7o6VSPjQ+4EmjaV7GpmTdquX77bMwIhtEWPG0strXvjCN
s2lwTpycmMZGpkF3pEmKnDcMl0UQ8qoHbkQTS9dW9J7tk1Gbv9suOuRN2VxTDLI23obOa6dPMyrv
oiatFgA0dXgMs2Sr9q1XXlqOh2N7HPVqOBWoPQjias8K8PWmmEwYzH5FzFVmoZ10A4OjI3Z5opBJ
3vLg6G+9pGOMkbZcdUMQrgobSJueaSAJrZwki5JIRy58SUi2jotiKuFaMOIHJHME+QW/tamMdTSo
SzNNHkt+HXPZjXinuafO5RB+VUFCEh70511qeHuCYsTB9DX34EbxCU+etxVNX66KIX1lBA1sOiid
jeYWJGqTE7tQE7m9wLVjwjU0koszGAQybOXalMkLGLIQGbEcaPsH6sCeXq/yKPMOfh29uk7OfFdx
5K1i+u6wrNzdMHrmoSXWjBg+v310IKQEmbwPiuo+Qg0CnER3t2lrdmABJ1yjRlwd8uxXYbGLtD7v
aZ16xz621d7I/ae4N/RdT0XGOgHUGPG6s8uINF0YkEbPOj9rdfsCL2GxFtjBWZR69PjpJYrNCw3D
DrpW4aJRCR/UTFiIE0TQrl8U56rhMyQzD5nS0dTrNDxDa69p1gte3+BDOpAT4i6tzg1GmC5JH6FG
HwxhdwePTJ6VMRjtwRNx+9kwZdB7DSGBzBFhZME2sT10iXmmtgjVg43eJMdZLw4hpXKHh96SeyG0
S9KX/tUmgRVdXg2o7uhb8PBUR1bvIOB/lSPv6qQayjjD3/Ve+1R6KkdJBi7RG7NPTfkPlubm96kL
Z8jpSGjzxHgqqpPyDYwpTmCSqDecRTsbUBvf3pThjPOS/SZO79VgQaG0u3DddPyjCabDgpjNdzV5
4cUg8KQwZ4pSCyi74pINOuuRt+gwRe6J6rR90MZq2rjEoHQ4x1ZoFQEyhlCgE/CHMOhOQZ9GS3ah
6ag3j9HUEHFh4luwA0BjY26UR1Paj5yZw0UM5IWkpDE6ay5Lq/cxFmF4oYjABJ4Gw07Z0TZJsDRV
RBIsKk2oZ9xI+RLMb3kwZKyelZfiCx3oHE4T+XE2d9volfVzbrxNyiCfAbPDAQJgHjXibJSIsTVv
5O3APTesMitxd4mDqnZGLrSIuretDkWFUE/PUu7Rbycs0mJwThWp2LcE6EC1cGeT6RwUHbpRicas
i/xpo6a04cbgT7BoaeP+iK1TzzhgFwz+SR90G9BFaz3XXF9LYN4jbZzwE14A9mrGqGu/qZxdEpbt
QlroaXrUOvvMzr3r0DX3fjJeiV1rnqbIHNa1sLA2CC08AGEkr/VYJWOyMatEPDeW+cHSt7CquH2O
hxY8wUjPJuKKowrLUQ9ikc6jmKTKOv++IfgsrfIWU6IAwcC1Dj/MtOjuI0rE9SgBiuaN3a4Mdsj7
UVkP/khjgQVfoLElBwKMqrvBg0uEYRbAa5OCMc0UEkoywFZnVtLsaLOlqwk4+RIsIlyEih+XFjK4
DmX72sqI8UcoKiBNA39YZ0e/nA6/YVd5zw36z0XOhGcQzXNBYwtuNCpIds7qnRkRMwxDAyvqzNBa
gVwm6MovkTfdIRytbgbsYWOQ9TNGBK8yoq+kb+6dMidQjoXeLk0XEXuVwcVU9LA9F2tcRtj40HLQ
SVz1EuWpvg+sIsPZW80R2/rWZbVjmWrMRUAD9Ryr3zJn2j72hDGQ4H6wSJ2E7uRydZQaBpLIxxZO
kRw0r2NgMEEM6aNSenSbToPv4+SjDfxyXJlJ5B4bf0pXIXBgDnjCe5sneXHmOteRCN+lBXYwZc64
AHoHXIFO113pJ5/8lOBY1GhuhShh5viheQ/uhUxGn5Y95771FAzGW8vZEALdQzgwBLghR0rMgTwJ
Xe4NeMKLJLTXYOjGS1YUiI4Lehb+FOUrvSK0NouEscWh9DNYZfSYAkBbWqJ/hZnfr3KL4lAPwFNz
+++nyToz3mI4QPuVSg3RJD2+S5cRJRo5OEuU9lNUVgK9Eod+uQ8TiLk3KJpsy2nDhdYt41Yjmzvs
wTCPFQ4kqZ1NbTwlbJ+Sxf4e2BK6NS8aVwXxekemvfVK8orGuqvhu0wJdYg4GZmpzcxD7tkk6oOm
AKVgzfmK+gmkUuIKgCD0DlUoxRaNIPNZlZfnIXOvsWqfep+hLJWvtx66asYJhSdYqsx4TTLOKnPi
lgj9ncSJckD/9eMwtd/Wpg7cwC6Se5Yb6o3KkA9NMhAaE0WzIgDyKaskwsUgoctoETYqwpwBCRXG
yg3Cu4HU9bvgnRYEkClfNrucJgZeI71GYGpb+3YU11hqLbhshokhRH1mTiCB7C4FMZqdJ9gfc1qc
iXC/jPY0QN/gym7zRmTPRaDfazaBn3mUn6KpRjBep1ubLM9ozu1JqoTn5oCvLXuSUp0Ut79odPNQ
gBLSwo5bvWfL7+e49MmOjiqdeJHJMNRow181wYWZGOu4ALNmVe3vSdn1sTOxxcvC/WxCPAa93dUr
UbT6QUN2SOx4j769S+BOMHdupKuu6VC9GwQMET4Rh1R9Fv6VcjZKJmG/7sYO/gnMyyRNrN0I6n2F
tHrYObpHjOeYX+KoQwhSlubGQA1+qCbvux19oihGTH6qMI8BBJtFW6f9SQT9vV20615M/tXPEoU6
Ln3S8gfHUtGj64XxubaNi66F06HqygdUqQwH/BBecwMbFk/SKU8o9CJbnMrI9e8jB9Ed/CKf2DOo
AzZEQfFLZ050NBnTMACEN0Wk6kEvH3slrUOKD+vIwG+t3Czc51oW7z1cpyY43KMMNXeDgyd4spG9
RoQLr4ep+qCxyhVkXIpGRO8o/+ji1BvyZu5wQQP3BaGHCEIHpotTauM7KbGC844rAuYqYGqHXTvC
OMxCdR2E5OrtsSKFXszwhDCNyCVKvmqUWBS2eexKrz0mOPmMEg9r6cmn0R87JDqAUTBFyZWOWHBt
6k68LlIa0Uxf6Lv6i6R1kg+2ahNtaTEeXNWv9ChU+4hIczDBqONtF0JKobbpOAcLmQVAdF0zD+4z
ZK5hKKlc6izbDMzvFqkkAhDx4YvbZJQ1GfeTyeu9YQtYVF89LpMr0vF8OXXdL2PoniIGi9skhbre
1856jO3fte7/drLB3OZG/u24aM2jqd34VeKeOQzDcqOpvwBGa75Y9j4yfP/Z9ItP9MPebvKxjgxG
FW48RUvFhWgEyZGTtiyOCqUW01JVfUaGfOSVeEPU0+/L+EgpGF2LaVfiZ55bCdlb1AJqK8bXIJyc
PfectRprO0dO6e39Mhz3mkhO8MFekGZna8OGh+VE5b3DLX7UtB6iUENg8YRi58rAkxmSuQ8d2X7z
sJoq4C51JR6jBJF31m006O1wxhH6Oh1z0wYaxUC5dB/H0lzZHfSykLaTq8ktU+b6NKIJAGzbvLsi
J8MBDfA6smzkXcn0UGjx49BReo6NFmzV2yiTjuO72sDXrFb8v2RNo405c1FtMMFlbtxvwtShP9hW
rG5tjPkmLXeR2eG+oLmyCvJpxGQEqZ63KZ9NGFhhjc96ysv1BVXOK/Af1puhZCtUMNzJ5lnylo93
qvfsC0u/c8mQzwIcZKNEBnJFQOYdXV2opal5VGTOsGK2H7+b0exidbMPoiTXtkASpeI6Oue+FVOp
o8WXA2Qq4nMZhjd0YuSg5L2h03/xeForEkJ+OUyaZ+R0vrSbkU6qlif7LmmvBczii9Rwr9eehgzc
ou2hw//eTQlP2o01fTVAHKWsMaJdwyVXlw2DKXvRW9XvPOTUb4T1yrAlXmsarBfYYP22z5qW3Z8B
oe7HzpnMOqY+oyJKxzM/s4m5aB2esyIbsJ7LtXJYlT2M966Zl3dmGpziDGxd4jEDtVT+RJQ5978b
b5SyH+PeKxc1OL1mRi/6DkyAKVjlB2IeBreOHrr5IQLeV4s2vzowhuC5LNyQwVIPjATeNXsj4HgI
tkIdZJJ2JHIG4yKM0mU3hmc0Y4t8BNDTghxeyBIWgEZKiun65Js2lUDOwRVWVpiGu37p+PWroew7
IC2fQ2x+NKHaNgGqBmCr901vKdJhWbH8dhVlnfXMq9yRYoN43azeh8DeET2+zfL4OrEPUucQrwYw
C+wy6c5W+oWFhL3zuXH8S+VFT67ZWwtEJHSfkSz+2GjuF2UZrT0dc0tGxYND07wfXNSJprPFU3Gk
bQ23bdaHFUQ6ch8/h/14LrL6OYIxuSpj7bnIbqJsJM9miuIKwha3nHq3Ritcdc5ZxBRNOIrJe7Rc
8pR9nKFDkr/2JoV1WKEsozeizQyCPkeA05GojPPVwBU+S1ffzfhCQjUkpeyNa/IDEAKas4KI9sqV
7y008K1pBC9+kHynQ2pvU00/VqPqd+zxy54NgOEULFWSkidztBdmYjw4kIBzehQIKYd+lTKghR1p
4cKmvaI9CKPGr9db4kjz7QUJxywaLyo6BDYkfoSd9gjgM/SSZ7uUyO8y1O0OHCZVatPK5oXEMD6s
ldTqZUnPsmx4+/QieVf0B5GxgPycADu0PU8WQepPpnmnNJww9LFPGthZcfF4ayPFjFPajO0E4lTs
rfWX8oYvoVW0jWkfoJ2kdhp1jP4a01tjDQjTXYkWgV1NN7kZ6t9uHHxMc6pyQ4IIGMU7lXhiHQ72
kZrB9JuD8OsdtOSjSUDM0gYlpkJMP84I5A7H3KVM6dLM9vg1pPmd1zvk/JTyI0i9qzBSfOwo/TeQ
UY8j4xBDpDvbP9Q9yMOSNguHadRkCSoyGR+bqvoOBYXcFMebpu6KsyGIjZi+dJLKV3RT/I2eqKPT
x1+h3ct96vVL+nfkCIwGOGxsHnWMO12xRjFtPbl8CZxMuAoi0s/TSv4Oaqe/n5AYgUv87k27e6NS
AcIhirMTC3Ri/Yug5l7aWhjR8KayKy1eWobWzqKvVP2RBkQqKg3DYzvScqi1yduAkJEI3sAaOHS8
R9jn8xvXIVRusGaV5hz/RUB76FlL3TbvgH4Dg2HeoVnqxauNA54GUav8QyerYpVrP1piqoOCirDK
5u6Cg2G21yBV6W0+slANARHrDQRlgY7E6dRz5A+4ziuwhkLQtDFJFLY0D4QSNIWyozLLWi4Exhv1
E2kD+8HQ2DkKTrMl30OMibFMZadmX2y7Jc/3lSNZ8564FefWodMgJk7WytEkxr8ADkZOy2tB1ah2
GhIgXK3t2bMcojqqK9UdoQUXbQL2YAJD2WLoCNHNAoOtfXRx+AZBo3LwHLrirqjGB4hNTAZM4Byc
PVeFtK9uj6mozJ+wgXDa9tG9hpldLaLe09amRoe9LrULGduGZOE1KwRJqryfejJBdUJCkz5Nl8ld
3mDeJNPbXiFsjo4yie5J5nD3CLg+AlP/UogiufI5JHGO+WK5AU9cbjViYJDmfoW9kaE+PMedmjd1
YplF6JRLKUl+y2QdEm5gNRvfjcRWcv0lczZBoWfFvqA+QPKDPqp/jcaAt0+G605N2Mn6MV62SLbA
7BF63wQ/IAp+xtS2r47OOMdPhmuqOEnGKZvC3LVC2lMuRMwaoE/EaMBCexL1xwDHbulM4VvkoHGT
CMTq4WqMXr2WpvnpNqFzzGPtUqRy3w5lcsh0o53xq1hda+vON6svrogcJVoXVBWyeog3nm6k/07Z
eTW3jbXZ+q9MneuDKaSNUDXnXJAEc5AoK7RuULJlI+eMXz8PIH+Wpe6ve+aGJgJpSgKx937ftZ51
Sm1mFDSWPET59X3XBrQcm7E+apjFu9pedbWFiCKAqwP374FQgatRZAZiYZpy4AEWdIKYoRvxSxpH
yCsa+WHIkHz2KJlXTTCo67YEYWnm9QqTNFQBsJURTFmc2Vm1LQPSDOVww1gHm0Syv9oIkZ9i+TmD
zL/WqAdshyIFuEYk3XYcUYdRgHG3xa4xOpY53VqNzEetSL6Y1Jwd1676xw4oRT/S4nSDzZioz13m
wnof/XsFuDKCJSnalibxtUGgYr0qLfRhSXKBO7mlLbngD0GGTulv0+CpZVp5CklOHiRqsKMBujWm
aOZSRhgTeZcrzPBsfKSJqzUOuUsNi7JJEqVeJe6RrA+VL6HrMh7lUOJdAw5kodDT7ct1jpMYNb61
ypvBWOZ99j0VerPOjNcuT6id57q/yqLJDNYz9S+SS1PwG0M2p3kq/TuQAAm9pG2TITYVfbOU25GM
JZcUiTprrrUqPw98uLXbmhP2pntNDGLmgLQPtwbA1xavqlX0xVqfCOLCaKZmSFeeY6Au1gBmVW1u
BzWjVAUSL+S8ybVN63Wrp9aOkvq4Mjp149F7W3ZeMuxEla/zsE32Stc8oscGc6yiEG6HRY1Vvh2z
e7Did0ZIkHVebb3IQGnZJTuvlaObvJWiGxICtL2Q7Tt4fPIBMfUp8o32LLitZpohXeh9Gfkpged2
bGsGWdkMdqYvUSVTWUqjR0ifsAMucqTzelRZN31S3DDVxjPgaztLIjxQgtOyCXLGqiQAw6mpx4Sq
SSlc+YbvMBPggnGLgWYJRJ7ZRQaMyMCRUIvBpUcw+U6SZtXJ1MpFfrbSDi8sq24G1gFxvREXt60m
My/Ui6fmW4CQapuOxrOwRbBJZdiKMqDpQRX83gIZLUKfO1KLua+hDGlllCgUgzb26EQdWoECIufe
GuHEJCHCWlKEb4kKXodpgNIO+fJyAjJaEn+eamu49pdI75sTDoZFUjbyGvkUdYc431uRpDiNxpgQ
2v6+Mmn7hwXoCNojha/fe5MuNQfenUTaITSZesnDcZToiEJdp5tq9iuakPGmVrjV+WJadNhReQL1
zm39tq6ne3vgjxu5L04jmkO8Cip3J7oAtA+Yw3Nh+vXXMCdvxPTTddaD5BkV7tCZgn2js7+2hAk5
xFd+MTIuFE/rugU5lvxy1O8xUqRVNNKe9CXjQYQ/mlD73o3lMTcN3SHmNncsYtL4YSjqWSRXLMcQ
OVinmLemZ+4GEt2SkQqtXTxQX0v2tVY/mLnS7nshLgGrUnotiXaBDeUQBfIaoQZckGgi7YrJ8Nt3
YJiTKHMKAfeA+2jVuffWaF17t8Qi68nqMbdwVBidzsq4pfZZZt/GJmTpMEbetjUtBVNivck7jb8G
093Kln2Enz00bmOltHmyys2XHnA6VskXWxm2vVWQseqPCTQW1KdtoxGbFGDAQdumLTUtEKtMCs9t
4k86/pFuw8WSYdGwvDZc90b4KgFlUb1tGxf58lgTJqWkuP0tXAhDTXzV1LkS1sCkOl82NqFoQ9nt
lFE7D0Nmbkyr+S5Fj0XO4GziGoE8fR6jPnCaMVuh+aDnot1S+31SCpgiJovLijijPpDwxxv8r+Im
tWr/qR/LzjHavAGdQHqnzKp+Y6XAPBLiOusgP+OKf5UynALy0L3yAwnk0o208clnk9OrfTuOXndP
w2stDCs/GbU4C1qIQyRQo+ssaIXrXqPEtCh2ZligR8SsYUHRJwLFrXUnoygvdGuLlVv7VwUDj1VI
1ULResDgwtzXPkqYJAwdFdATqX7Vo2tZDn2ObhOADXZG5iR0WgnsISdj4af05308nAT2AIwwKWTE
QG4H02PhTzZHmHB3zchWUIzCcqgBgVk1LKpjZbeV0GIPg1pc2sx/ouVnOEHwnEW2hMzGvMSuuC0U
9SjJ2rUpIiaZOqlfHjIGRaUW1CTeF7v/liQo0PNBRZdBboQSswLEe0WkkG2kq1zh+5YyHEnDsqm1
/AmLqThM2ibmrphvGqiqDmFg4UIayjXS8JoUVpng56LJV77ZKZveilnX+EALTRNXew0y0/XbbE3R
BIiCga3e9YenyqpPWTqJLJNm33sQMeLa2HuBssVtBw+k75GgkOugGHW1Jiexw1Wgn5vEpm9A/wmE
kZ0RH1Y9NyhJTR9RbBnTXHGNXe+iS4oGRharYdTs7YWcpy/T0aDrT8hKL4VkH1h4OZT28Po9hHxy
g5jcHEtQ0xkEpSDO8bvbvq4eZFqboy99yeq2O8a5+kUmaSZhJC8RmtKqqCI73TUhATKVcbWDpP+C
18tR/MmWoaYhZGZ/DT6rXXheVqxyD9Wj0cLEkWpFWqUhH9Ac8tPY0AiYpsCqOffyghVL8+HSGj5N
Me+lYHG91AbcLwS3xo2w1nUPeUlhkuTZuuzocozpQjbiTVwJWPtRaDu5jqSJPLRyMSSwQlDG6g68
cKBNTTXeQMY6mR1FUTfwg5Wq3glkHw41cRJU3fTk+pVPv0hVdgHTrkSxFipSjbRFINVF2UU2I5sh
ZWDpEY9H1e0PEX+TpbC6teVRwdbS7qUbaDsLnWJMZfXZjrDuHbXvVUS+Ad7SfK1LBblsCnZ9qAAr
ykqSFZmrwB5zx/vDjfrHxp0Mh6EuMSfCRWKU+9iHHWd0By+1Tv6AwUs2fXczfWuXukkgDvCp1AlD
91Kn4kWGeqaIQILNz6JhKChml4JMFaSmg9wau9KJorI5G8rRL+VkB07ipVci0AouVv2I9GWwat4F
0zbufTf+rg9juNbl/hXlr96yVNOwoW5ijzWylrfNrSFtc0RSAB8G1wmVeBvShGkR3WIETEkcid1l
JGnwpw0Z1dGwpDNpXmVdbEjGA+rQwKTEt9auZEvBmCLqC2LGYKe6AZNvi5S/8pKiZmdOUtyp2lS6
8clqrOtDo1mbCnaP0/Y+3xM111dZGodOmPHJTFWKUPGMd6FbERlV3DdjSpjWYC4YeUMKvdVJroZ7
8Ff3oUq5cAjrDYKCVWtSNIrboVhU5oudqf62/VoPxtNA92ER6Mh3ukC5xkloEONDXQR0+1ffgjEf
BEXmNBn2XfJopKl5m/aw7QRT9oLViJkl9xUUagI1pigcS6FX501pAaS3xYHhpLSXmWmlo3iJwn5w
JAaJfUjHy/HrXqf8lRL95rO85PvkanH6RPjNMicNI4UdXHaeecCgukox32x7hqspVQ4fWbQjc2Z4
gHxf4VZ7BlvToXSSkVnumIvBCosA6PciOxVydNSpyVNhvkvt7FZr1Oqowvl1S34AgirhdXsai0+7
BzVmmtY2A8O4YNpVLrQhz16w6haLrCRyhLvXTgrsTaP9CK1QP8jfUtanK7mR8JvmCDeNRPWXARIE
bgJouaIJJOWL8ujDSBoV5UfQu/BXg+aLIruUDwzzqdEb8hgN5UaRGuWG6hxhsB6FYY22MK09MtRp
yW2or5OS0EEr7FvxJAftmuaHLONXG3xoqnon/kjAZ11i9ba3z0Gdqo+ME/zcoTFZHoE5iLGhpmKp
AOBQU0VB1jk6FJ5YHjYRGItlHlGLVbDiOUTIQYcBNISZV3uoSSCjZXgYZWDKAIZuuYqSTVsHgBLd
YyyVTE4xpuI2ZEd+gwnYcKyybhcF67tFVAaPEBsVqU7uS7iuNXViANRAqBlmHJ923tIDNRQMId7Z
orhDGXUzgFNY2jGJVkl8HQzr1BbpH7VpxUsDexFyexQrUZ9CFGJKrBq0owYUsXUOuqHStJWbI7jC
9RmtzBIUQkx3egBWJe8FSY3cGHwqqaN0C3qOKWRu0+yGgtUTzCRq/KyQ4QKiIqaVgV7Fm5RcIS5v
DNxuYTKmrmJQ/Kz1YGQQD3QaE+SaGM8IIFIKLmyZ+x6cfyJpx13iTzZtVVBcbrintggOCVrKvrYM
+PsR62ss2eRSkhDA0id9hE+FG852L6hRIL3J2EWpGpAktQUskW4NZJX7yKCeYdgWE/twp2RoX+z6
Ai4TgD9i+MVQCFprhP2gvPqa+G2xiVTNxDzTcl/m162VlJtUFurL0ZQqiEKGj4A4NM82EyhrxO0Z
oadaDVZOgcXnKzjY+glWzQ5mh1h5LfE1gZBOVZF8d8OwXbOS7uU/Sn+kOzf2aGmvApbjoTTLeifF
ypZwUeb3yQjiBt92oOHv9mxL38YIYwYKuGGbrTLRKnCbyD4yQnH26xYRI3U0hlQWcCmyPC67Rdxz
WRIH5dACYjVWM3MZ6ZsNfXjN04R1V+Xeq9WLUko/9cBxDBmN4C9zVYEnW/lTKPSQE/aYmwXaiUnz
lwYBKSVx48ih8n0cksjxtEmqPCHRB+pUxWB0Owmo2y4p/TP6NmONgBtseCmXX2JbjdeYv1Vc1lwv
c0OtRUDoESe9lyc3DOZ/RpA6WMcxaFxhgwnTYcmjjAK4U1Cc6/0HPbgzoaTRkXevWhMX61nimRbA
ld2KBAqrL1geqtTkJ7ElI8FFH5GQ2fAUwEu0G+rd+JJKvN2TkQun2pdqYr+3Q61s/QmHRe0SE0UF
MGAKJa9q+CelwEvpux6uZT6Oa5jUJNlcReFdV4JQp4ejrxJzqImCntTf44SxD9r6SrG7WM8MdbKU
cS1CFCNmZ8ReplHTQ4wwutGKFKrbxs2HDcEJ2hCi7Ciwzsr29NVM+Ksagw/1QLEpidsI0LxUJaZH
Ki46goA1bOJvuZVtu44vhyEJyMcA4JlAVwXxma9t1RbroUUyrhjbLgwoTFbhcoy4EKskuTaMw6DW
JlFpNuluJTN9yeSEOFXLJ3iy1e3ViDnFIVHzj0mJQZvG/DLKjYXqEDUnAHpP35gi2zZ+kjjVKD0r
VCBor6S3NeC3VQe+1OFre0KHHtIWVZ9T+Gh7+kU8FB15fwUNYh8/s+4xh7HVkVQBPWLiJeBOqtdI
zi0H9AEtsZi1+vRQRP6eL1y/IQF02HdR8ATG9A5z5tmoo0M3UNduIOWEAdQ8QeqEieYEWzNjQ9Bf
Ssu/H80X4GYtqg7UwrGtbzSBsTDXxS5S1B+ehIcxjHFyR7arLPU45M9sWeBX80J3CiROTDOJvhvc
qHaQD+ISEsi2a6V70FRF2xTc5GzSnHYhdfe9G7nWHhPHSk1NaWFBpVlSk5q0tKTNfCWNd5IwpgXR
sFwStWf0S7XOX1jiPlq90gMJNk8MgMFCl5thn8V0+WGN6+uiLq5IpzsnSEzwzgjpWZEkXb3B3Owu
45Sq5gAyh8ozwcqUGRFdLZW7qs8eRp9ovS6TyBvqoWYFLnrj+GVWDgNJRuY8aZ1hUoMRCu1bFg5M
noYXEU3mgHoEcaw3F4l80f0or9PGO6PWThFl1gUmx+zieURXguHtlzSa9T1Zga7NnwzZ6VoWfBMa
hmjaW8pKsill5kKU61KL7+ZvleJSDelUv3Iw2R8k3b3ReG9nvixn1fP8MEIxMGL3AgCL5a90axb4
TKiIy/ssL5K1ag0PxBm2ayYdj50JSouhx1sPWLf3kooCz23kDaRTZd+46O4G+chtG2Hy9GnLDPVK
MV0psiuHB33wSPsOqY33RjeNDsMfvoLLVCo83kJgeclxEyzMaYjp3OIiRpYrBRmJqSadXCMMthr3
JKNNrjH+hLXijRX3ZAyvTt563214qw6kTuYYCJxRjQLAMiiqhaq0rYvp6g71feTxkaGW5aypPX2r
Diz2DZo/HaldtfDcTTESojxoyQ5U2IrCHNY5txkXtgtpdxvQH0aq279SIGfcn7iBBgP6/AX0NG4J
ktrRyZQoVgeevvTa6SanRncgkhxSbOMqOjeKaJYwxxCGBd6VXGMmfW0M9KxYm4h9FnZe8XXTM7RX
ZsQa9Tc71F959SD7fCDr2LIGpQf9J1U5Bd/L5D769nINUm9y9v1fz+4aFuZ9iUI9/D4K3V2FwgKb
adBMGnz8kjDh1YVqCX2P8AQi5xTAMxgvNmW8zd9/Fl70pw+ja4olVF0zWYqoYvqwv30YAmwHQ8hV
tpVl5NOm0Mt1PCRIjiL5pObFHSuSlY9xGdZckVMK8ksaHlq6qhRrRLeceQ9Zdhfx1ToCNE6PkxKa
UvM196PobFApSwHkhvrgU33qXafzrXRlqr500ZlOhmZEWRyM8b6OiT3AWFAdXd1ERFnT6VSCmtgZ
Kxz2VsrEqYsSkO56dAWrqyOMO5MfFfygc/9VbmVrq6gYw9uJJ86Qgwk6pR8rJ2Cha6nR77E6Ywnw
CLAP5FspD7i7d63YxRFdA5FNgFDB/MeLGTY9HXN8F4Jz1WPpjwwNr1bssqmK0hXSmRxPhdlcHyB+
koPHEa7lyohTB+kIDhXf24WG1e4avd65cm6QlJg/qWWXHD3Ye4dAY2EzuOlVyktrTxkCW0HZKgSj
cZ3nJfh4VfSV02rTiDla2kWe+otp7x7tUPIeKKLEHj1zVt3E2IuJV2tShanoSiC51TZx7CJoy0Jr
JwtiDrgm7Y3KrdSh8FNvED8o60ySn2IxJldJWFe9iMcTsffdqs511SmCvMV/GlYb5FlTLbr8Grmp
d+hR++KRSJOFosbQrWX3laFC2UcDH5PMZ6jjSkIYqKttArPrj2bKTTAb6v6EUlBaJrq4yF2Rfe39
Kbn9llEifUFoEECr9bd0LcWLjehxZan5A4GZ0VGiS4mqTee6d6Ojr48M9JQW8S+rX1QJn1M8hn9g
O9maOSFqqNpAgUDRf0xswhXxYv/QclXdyAkXE36UAf10VD7YZv2sxEpH7ZNSWDfE8kk3ymSnu8kN
GDb5FBptR7FjeppyQZ00tY7XVp6Bw7aKuOB6MUcqgnT75b7BkOeZRA7Or5xfg22XitGQ+m8ngmA3
V0Y7DKQCUpVAfhbt9RrfdIOXbTGWKlNSEcArRka384XdX6sebAUG14XVV5R8rAc9RD+Q0oj2LZNM
Nc8c0czGd9mQFafMBtQvR6HMt5JaKvRanDhENC74TqZ3VXdAO5TcyKQ+b4mwhCJpQWe3OxucLOIx
vzZ2hlKUa1UqvxeSrzKyV4wAGVUM3F4p/M9SvzLfRFUNvK7g0m+wLS8TX9XXXuZih+IXe6m7CdTY
RdZJJoScmThsCkGx8Ir+PFuQohXuXL2i4e3i2mtTdankYX6JxI/Ca7t7CyWNUGrPqSKqdCgzxSEI
5XXsYnyJLPC3RozC1zRCaoGD+XXOPbXUVj8CgryrJC8/9a1BH1Pp10Gudes6h9FjNSOlvKwEWmpy
I3P1kVYuhRwJTQVWotFxe2NBqyMDSqGdQ0Pu9pAqnDjKmgOc9rnGVLNGBIHkZT7Qgr7rDqaNqJTm
NCFzZh5sTGP8Som3XCL2izfykG0tmIYr4VGW+fubs0IuzqeBwhSGrlsWt3oZW+yngSIqFdU1Kjnb
oihYMvUtl7qShntZTULIJFCBvTD6XnId45iJkQxYQYb+HXaQLeTgqLbSRSlYKKWE/T7Qa/lBNfEf
PqI6OWHf7Oi71//3fwQ5N3xE29Bx8eqWhvn74/BhlQZFPjRQ214JNafySmXZWTTw0HqpBzmuuOKT
JIQIxWePYIjVgIf2sdCkmzbsVop8G6eU3knHzpYAZ+tNW/bmyUCsFmTkb6NLIjNLpl9FzZC0NCb0
lDoz9R9GQQXr8KefwpLBCNiGpcs2QGnj40+RS0jp5aHPkI2lxUn3xA0GvIXB4mMlFJGeqmSfgwn2
uAdSwyo2c/KoQeVvzd2nQ9+e3+tlEKzs/oV2Eqq5rJDQ6yZ4wv7+ktC1v/ikuipbtqqYmv2n3zc2
RMnN3BIlfAhNQIWnsZpyDbaq1a1S0Fp3bdV9670SoJdVPtXGt36gFW8aVbmpU4wdlpscDC0lVtdt
pU2W2I9pYR6SdOiPFiJup4wY6kVZ2EywVXXRuwkLljQX+3bKYhQ0QBd5Ymqblri8FQTyjcqa4hG4
1/d2vEiD1d/muYcGOta3XmAbuGWR+stk0fuRiTCCyn5ANWlbynTy5l/N/8qQfwq+lVmV/aj/a3rZ
tywfSkyB9Rzl9L71BQlIlvztKf/2jT68b/X/5zfxvmerl/rlw4aT1kE93Dbfy+H6nRyyt8/w88z/
6cH/+D6/y5sj/1vWpPX0bl6Qpb+b69Upx+rf+/Gdqn55zar/uE8D/vnTC3968g3jP21T1mwCtbi0
rPc4LcVU/1O3dSiUplBt9XcYpUmeltAnl/zk4Wdi+dOOrxCmBdcDwS65rYptqub/xo6vKR/vMcyP
eXcZ5aWmmgZeffXTPSZW8NQqXSS+k7p+Eqms3fcFip/chwOrtFjhO71QV8lY2pv5qGxJyttRtUy1
t6PE2/w8+levnd9qPvmvXqvYLwHDAUWvvCCrmgeLQk6O/v9f2zYes4M5PXzaF3rTfettp1QdjbTu
ocXSiX5/iHP7981AT6RDFm3tyfTo5TGdFsP2KBOxWSCaczA2mBvVKPRH1axfo7TuWDWCnvHhIpll
SAhINzwLqnZprdiPrdfDPQprWicyCJRVTGrfYcARd5ifGbmNdcXFcooskyPzduRCosFutyAqeBLx
UpSsS42CgYVx49Cj8ijWjAbKYd4mN+QiEUcP0CwIt0Oop/BWfFIbpwff7c0laXxgaj4emDfnByMo
s2NExRk65PQ039pex3pnOj/usfd6eOQdzxvadc+k+Bwi7l57uWud/enZ2Pc93k8BFF3BYqhVD7Zc
SDeQ0SNEmviaegwE53Z6cNFEn10TQB3Ypw6ZdAdtcaEnBg31grwRei1nxavHs5dL+h2gZuyXreut
y74Ud76Xd0TSVPdFkrjMoWTRXqMorPYEuuHqra6NHNdXfg6kG0EwwTvZNz9M3xXaJ6G3mzeNUfWu
f/ei+Y1i0W41WNy7Dr8Pk5igGQ6dFf3+MO/LEVr8dmDe1+r5/c+/OZOpAem4rnTxpaSkeee6kpgs
BxRsdMO/6zGDLVCrk56tUmcpolpD5omCMGd9tLWUIjiLnhYQ2uvsqvaIEAUa40fErFDNers95Cl8
7QwE4DLsmGXMz+Jfz6pOCt72vT8zNVXdhuCXHCUuAySdqdjY/qRzmLdpWIqNlwBKaBUA0u3ok51W
df6d2UfpdizbYuv1snXNq7akjp6Erz591brwEwhukBN8PJ5gzFT36GmRTi9/cNc4E2BC5KgagODI
AsgiWII8VnEaTy40Gc3+mTyy7FwA1V/0eAAxSXOArpyv8L3hiOTXglik/JvZ9CdmxM9qmADXy+1C
2k+baTrBnDKTDAutyZ75evID/doELFHeVuNO0cbkQOdPm4AiunIIkbyBEIrQZpHzxSp02vl2PKyU
r0ae+FszweaRIWTBlsrSaCOkbzRQepyHrnZOepsAEWCpD23cgWEqSBtmFTC12hWBsswT0XBjj6J/
e0AMyCuC3/d4vQUprRw31CeHmx6RLVVm3LSmF9wS/EUdYiiTb2RLbfuw6R+Jdj6bKc2E6W4xP3DX
c5kYcB+ZN5P5ZvK+zR/wQoY6jcpSCY91qyQnv9RZHJlifPJc+WhUqvHqB+Odjnn8kWVD58jCDQl9
KZNTYNs/T23T8RjqSfb421h48xfgJOXjjEo3QAapOlM+3Tbgi6jyNPr8VgChgRU0ND+s75ERgFiY
00DVqSA917frucz/VuqegkN/2/586m/bf3r6+b2qYcRRScPT0bVRvm8K71rQZr0kQRDeZ/hCkgqd
IFUHhzwQ7Tw/KMaocw/DAJbG9dt+0uBoGM9HrekVPUEWKEo47/1lv17xvl+oIxbE+RX//H8QqH4i
7Si9G6wJ/NBm3W2glpiLDT8kCoe6rhdh9kRs/JDYUrDTmWKuvdLKX9pDHXjRS5VkFfqdzNoacVQ9
SFKyS8JogarkrvfG9EZCqXNN/ObkDSZWFyH87Wig0yJOpXlK2wIpb1n5l0RU3rb0zKk6ryQLG1D7
cwuUYZnIcn9sU2u4S6Lixpz2I0dAgZ2MLvFDIn0cG3k572+IMVwPNckjbhL55NJduqE3n9whlRA/
gSeZd3utvqvDPEDjhg+rRrO+cjsveNbUcPUPV5/1sRbI1WcCGtKovlEQxKZhfyq/jaFmVQaOkddQ
iTQM6wxdkDDHZ12mU9YNNKcJSdKuzWgxlGfDsxzbYPogAxzHatCuvic9Dnxh10qXhauBmMdjiZDw
mOBOe3s275OoBkTpiEL14/753L4xpl739Nr3w6FR3JRayW/8L95u3idX4Sb3m1tKhhjkmqY7IjEX
x6i0SCnMkBnXRnhhFWi8ClfcFIYuP86nYiL7eWpL0Nn7qZkZm6+ZhB4/T5RHg7AqR0E0tir9GoY/
S3hpzNMbq+l2fCXXRNJRZJ6eybFOXclr/J/PPh79fJ7UB+s+ynjFx/Mw2Sl7tQRUaKW2TJLV+PuD
nSu7UDPK3af97+cS7UXRfXqpIbJjDZNlC31taHAL/fnt5n0iSy+48fvt/NL5jef9n19G+sdVijAn
9lmEODIevjB4hkvFUsonY0DjGNRW99XL6xPqQfrkIY6TIJAaAhRYftbCLhGzJSVAz/ReCfvwovqy
ev9ra0TucI+m415tk/CiTFvTsXlLZaR6P/N/9DqElL+9y/v/5/E/zFsf/4d5azr28X+fzxRpbO6i
nLC/UAn8k5VTze+FmtGR1L3TvG9+9v5APB8H0PxPZaGf5/3VyX7vutu//yabH2s1OmsnTdMt1ieG
otvToufjMNL7gaT6pSa9UsW6q8fSurXMMDxVkQtId/pGMyX41qSaNZEnsbf+2m+xv/q1vx0JvskK
dZjP783A/u38eb/mmd9i9wUIERDueKTfYSWkFv66zN6eTftkuvhOGBj4LPyKHJX5GpsPzw/z1TY/
m09kdER+o+m847zz7c0txQUUOQKMmMAkd0UMmSVt7fRQTJPiJNPkjS9rgGWmTRnoPw3S8G0rm3Zp
Lo6vgECuQyCex5q4M5eGfVzUoF9VIo3rIMKoJ0i/o4bwnDBNdt7PMMSrK/ZVaxk7wgoidBUGk6z3
7Vz7h9nAXOjJ4sHL0qmcNf8Vp8WuqgpZtS3t818RNX1mcg+yXiUvVtAy093DaDutIjNlgwRLAtfN
RhRtO5FLX4DSZHcBETKJeXCr0DsZRsms8Ndm7uLUZWZMMPN01A7MEp8L8izGGyCJ6lGDN7ylgKMe
xfRMm/bNz+Z970eJzJQ27+fNz7qguyrpGBw702YNoquoZIHZX4CF/XyYD2SN3bMo/Ne++ZSRQXY5
H8gx6JJwOr1OmXbObzOfPZ9oR4P9DyUs48/fFCqZrA9VWxfQ+sxPxTZPtFg1e197FWntYdyC+EG6
/M8HgxjDBs/ohAGZODm0kBwNYer+fRcpt7Txgpa6d0DYgRRE+jmiCRlqfnXSSY04I2v5uT8IdbDp
w6Tr/3hgflWPw7Iu1cCpG1uCvDSi4TvLuJ5WgZo8FX2g7EQmqstsUtWmZ9P+DHvN9u3cKNQj9ArR
odVbiHxqZt+A6j+UXY6DEvjmzXSskK3fjlXTlq53XzKuSydTJVxNBBAe5mdhN/x8hvf257P3o+/P
vM4MD5FKUe/v72KKNv3yP34BLNMyoDNaMm1KhKUfb2M+ass4HOTylc7YWOnwfOx1OcWXx1Zxk0t9
u5u33naZikv0XNoMK4/q6jJ+257Ono+HUYCSwSx3Q2pJJ4Cqot0ABPjtbeYD87kBdM9VnXVoz8lZ
XIbZKP0h1PSaUdYnrZkEm9rkX0+76dW0eO5cOkIx+WZ3sj/2DhAK91RgTdipQVrsLMPXThGDJmrY
sLzTEtoTA9q85+kdKUTK0zvqrhddLc1HEiBBEa87SCy6TDhA3w1PQZu4ziiZ3V6JDfdmPiMuje5M
bwOGwXy5TpcnZk35aM7XbAfUfSE0L143v468n5ipTbzSPOIa0k6rbm1smHHR+3d6Yft3aodqNrCt
aj3v+3VG3RcRDh73WkzrR6i06Vql6bmqps15XwA/bl3YzP3MecXp/dpOWandzifO+yQ7DFejEla3
84H390rmhWuq6gsF1/teL3yH0nF6RmzCenh6Zk5e55zQtQP4ZufT/vmM+eD0yvnU9xeJ6ZXl9Mpf
bzufMe+fT1OD/u1t512fXv7xbSs7+4cx2/rTxS5UQ7dg+xjC4Jb/GZpbG6CnhiiF2z+kK0Ux8eA2
Y8EKXWaZbihWcpg3C+Eq1MQBNWYja0DCbzn86URYKKa5fDt9PqmfTprPfD99fst5c35LKxdoNAHI
zUCsQKdvCZkkbs45rTAQWWOnDedo3m3mIQjODk9yzKCuviG05uNUbRHdEtyyGZWAbKj58M93Uagi
YbNPhJMRsotUvqZi0hDRGGZFQtgjT+eHSordQ4LdcNoDXbE8/nby+2nDdMSnN3GQYpxYOW8373p7
6jYBAxCypDXZVtmpStNhnTNnJzOlzU7zvvlBUFkgY2U6x+rMI0LZcmf4ZB+/7Xs/ET3jz3eY99m5
sPf/cLv71E5hvBe2rLP8Yv3PHQqC7MfbnWePobDzWvoaVZFTU7sgTqC0oARkTb+ax4j3sQRDfn+2
nucdAUAubTGPKUNCkF80onmcz5/3zc9GokLO7TfuJNO7TqPU23t9fP+3/zQIzR8mf/KoT6pbaCEV
ytqrL+vFzducYZo4sAR/34PfAO9beNQbddnzd7mN6ljc2RKk2UonKclzbXGHhyw8GIWKlnM6ivRK
EDqmLnWX+8C8i4orL8BvElcTNnqa20g2bDO+M9l23vSSolmpsYJAZDrqu/86Olfe34/Olff5qDyd
/Om1qO7Te5yZyW7M+x/uoCY3ZAmmbw/QbV6haSi7edd8sMEtswvV8gd+0/QmJoMXSqsK3XWRZLg5
w8nyP80cwxakxKAO4lIMcnMwAfo7onK958qUlqXra09YA1YeUeobF90oeuDSv2sLzb9Tot6xIapc
5l190GdMZHP/vyk7r+W2lSiLfhGqkMMrcxQlSlTwC8pyQM4ZXz8LTV9T1r3jqXlBoQNoWSKA7nP2
WXvRUSWxLRss/Jy6SVe+FGCjrmTOqQDid7Kms9wA7UU0Jd7eBvoIeSwF3Sg7mXbrFx/S1Gn7YYBY
IbUFssRiIyBFvW/LguhGxGouzDOgNybcHKt/HdosXVmKgT9Eng+vwFhPZjMBLJFN/P0+sP7Mf+oI
SzVZ19H/YPWF4HICPH+MgeG+a5dyMfbvfUmkHzpDj+bZ1HvjyDrtgRyem+Nyof/UQKztx1BuHwnb
VpvIQiQtmuLQ5k84Ixdn0VADvje6ZVFvPs33ldQ4eqHxIFoNpRGPbeD+jOKi2ZOopiayyH9FrQZ8
jzNocXsRw7rGqmLb8Vd+i9HMbZ4molh4mS4LFMlSTIqSRVjisFKOcrwqxLor+7MJOC1Z1Fa+Iu1l
HLU4exTBfXHALOfea8v8TrRc/gTLWLOmipkpGxCW5m0+lFn4GCxQd3pI8YM4S6iXeyqG8gD8dvgi
+nWKtHdO7dpPmCl97tc6meVQCC+zU2REb3//kyrGlBX7uJJTFNMCCS8jAdc15Euf/qZ2oVb1gHPm
e4WRLPBAt9zWSUMR3YDWvU/9/uhlZX8UZxkouK1ZVnfs5ypjJyZPzQT48DBztHMsx9bRyYJkk4NO
2dXkto+AavD1SJP+kTcLoJQgSL5aCXVCTU5xZ4mLo4VI+rs1DGiYZONOJSZ4JIifEuGyB/JKrEiK
UZ70vfGQ3qdWhEvwuG4SxG8+6Krgh5oG9SIdsGwdp1fP7QBUszrY0+HW14KqkBV8pSwVJw6H5V19
zigCws13KszWXrTQzxbDJIg1Ykl7qU374KpOfm7ioTuHtbvnERg959bJmvR2/CjRQZyJAyynAVuV
tsbzHDW76CsdkDCqim7yum0m8fQU5zjd3DbaYm9+a7rTLl3su3/PFV1iBnCSpWu09bbKvWF/O4xt
PuyTONlgcatuNM3Dfec2em1bPl9RExcNI+zgS5rdosHD+qhNLdFV89bZy2iyRItnzK/+FqE1NUEy
5TK/+8QUcjhflGao0ISadfke4h6w7Ore3ILyZPuVD95boqVAKcxg2GdDkr4okDFEf+a6GW62lEoS
mfPftAwVCEUtzkmH9P2g6PXFnPoNAiTwqnt3naLPJok0+LCz3aJXhn3bd+ZjqmXBpcb7eApY6ZUi
GiJipPsInhkRjXia5rUfpnnBCtchf/n3W0qT/9RKTo9Jno2WalKXxcrB/Cx26SFC5g4e9NRTcL9Y
umwfxEHCLxDCACWRtz7dr8FoY/b8a04ax/KBO8/4fZWY+6kp5hsydp1xwn/JKupHXxoH0MgOgdHp
MBjyXNdZidy6zKCizBXO1aZQM/06DVeUaGXK2C+KPq2LqKwonGKFgUIPMKBKtiAHnafClOSlqeVk
dKdmji/PJqptn20HzXBIyQdm4JVEs7EN5dTK+lG0KG/NnjzjeqHogRC1oRjEuqc4/FuI+nKfYA8M
PBQ3I5ECAyrA8ubPPnnqi/63Pskgc33NtX26jqq4AZgLLJlR8t4avHKfq7alIFD1eaUMnouMSG4p
TIvkN6z9tqAyzO9/ToXg2EyCaPdoFG2L+Xffre0SiR+e4P6dPR0KpJQHGQAnsE4f48ciQRA4DYh2
Z/d3bPb0rVSqWBiKPqc1/LtSiuq55g9Utd2uKyTVWsc2OoDC9+OTNtZY+zryc2iyTAMiDvVqapY5
NV7YvAEem5qVGgdLze7c9XVy7KL7idtyL5qeVLxaht+cTKRXz35EJaNm/IDcPklaNeNxgEh4pOj1
VbzFRBe5uT372+BkZY518CL9jLSHPKfYkClYrsBBIJZ026ndtmViVC0IKH3ar0muDJJdCWASA7FC
UNoM4a4IwLr1QKxD1SblPlR7bTp4SV6RMORszKKMp50DcPOfLnEmpokZoikOcm1Ve9elgIWsewAr
s7GxObE0hPcBtRLYNQCOH8Zj1HlgmoaTb7XBq+wa7h7QQjoXTdVJ9AXVmclWNLM63bep4p4RrL+5
lfk1UrAr90y33zk+ZYy1H+/R1Q1fRD84FUDiuvyf/RaPqF0g4Rct0qG96URL0RQ5UZENFQO3tOmt
jzKDTT7KW6mSNWzTfdzr1Ahl59S8HZzfTVfG+dsoIFKJUY/YB65x03BZqOFxDLZuXmgTdwSn8V5P
l9qo2UeKRowZVMzijcDBCK/HxIOVyOQlp2JM6YPiTY8kAH5qXK+AauZvhaofA97sj7aOBZi4fJym
fbo8aaSF6GeppC+NIDwE4Nk+yB+0LAdon1jaTsgfWAkoJyyw+DsgkBhSq4b6wCrRbrzoZDXQcl0L
/+dpmeCTbFyACSiXQs4q+gxTIYNhXZwm+2NaCje3Y+cz83MJovNwHgnuZXNonxg1qzjfGRNZUnYK
dxosJu2D25qnv78hFKGW/7joUtnCI5EyZUUzTPAcn2KbViKlgKfa/EvuYiCXsP7aY4qUUjsaKByv
56ZrGPvWyvGg8CmOMMTQdYIYuh5KI1+H3VTlgq/iugVJew1E51MTXkK8FFsuNzNz6DcV+MJJCmW2
2a/RsE2yB1xBV0K/IPQM4qypmktpNcH21n+TQnT/DIr5QhNxm+bI3SUcq3OmpljwRQGmAv3SapPx
VVVi7qkAzJbmlcMr0C2Knojx3kVOd50mjVZ7THqosmLBw+pCXrkGJUC3LMRtJfQpo3Gb/Gk59al5
+2TeU8E1i3H7ULVvQVuF9snp6zuRl0yC7gGaT/cCxqZY6mFcHxwpcg6YQPhLSQqT10or74KKAH8j
AsSpV3tnl3fpTMlrCtUM1r6dKu94aw+vWmUkm2qgMlg0xTQVKdMBcEgKBoJKayIkCbpXkrHiuwwT
+tLiXrW7fpnxle83WPoWMzFFHOppsm9ml6bL5N2t/zZXfOb1ppGM7Pp51DYF82r0MVcY4+hMJFpZ
9ICAl7ljUCU5HdQk+ALKb9iLltsp9r0bvYqGuMa3XHWr1bDJbn2fPqdPI/n/WGJRb/Jp16IiJnSI
yiAy0qaw3KddC2w9agP9DNyqryaUGKT+MdYd79hXQwKEDZo/lbtphas8nf81LAbq3HirIPHsxUaz
dk6N6bVn0YhKHAVU6gDXoin1jXKU3f583eRGkfyjyIB0tKVN6S5wgbnb90a3CJ3GW1D5lC06aFSb
ImxecDXuqeOidKMeR+dk6PBjiB9qL3aqhzvRZ07hghD01EF2Kc6fWuOgN5PWDm1T1+Y8AbOs0mep
6+gPNgJ18UMlKpEHOaIiReyW3azxH0hkz83M6x7FjJIyY1zI42wrmpRXgwaeAj2iqWh4bxdR0GG9
O6aHnCL9mtUS9TgDUcWiJs6o+HKH4YhUz327SUEuTEOVJH9xcopyB8ejPNfzfMqwMPz1KHU/+xbg
TBBHytmLhnbRT2fh1Je5tnqUxLLdihSHd2RAKj32J65MBQibQ1WQXxL9bPruRWsMMALBHWRvm5F1
P0rtm3h0VJk3rtpcStYKxf77pg7NrZ+6D3XcV0chWavVNNr6DtXLpoAFTweMfR+iyKqOous2Q0je
xFW/P0PMCLweFBZ3/Oz2XBQPO0ws/GPtfv/ULZpWq/pHQlWicXtkiuejGHOb77eHpTgr9GNb2TiG
Ty+r3A6jg0aubse+ETFMaHRHWckQy9hxT7wPSEcvG+Fz4+stYLQi+1ok9b0T6+5Ps36HuYdJqASe
FDia+r2qlS8pHgpv0LDA7pDw2OUqG2pV0qzjoIbWMbRq6xgYVbZNlegBu1MNo6GpTwyk9qPpswZs
ZWnagPe4HqQttJhbaK5P41XmtEe+BQ8QP/Rvv09iL7z2hP+cTEO1Yp0kv42gwsb2UcKPZZx10IRm
jSGVbEXodBQUnIuidnPK/q3gIQgNY5fLPZympsb4tNINbyHh2LISiwOePuVDOJxgV64LRGyH2/PP
4rexYr2XzK+PvrY61z6UP0tBZtkFUfzE/FcsV5r3JjDxA1RI9lDNUO0saOrLoiSHZFHlIWZkjRIs
6rKMjjg4WXemq+PZW1jqVrIzXrqT/WA+eRaW00E0b4eyoGpSi/3trasxo26toUwfn5WyatYEvJcE
3/w7lWzkfU8m+96WKM1V+tFat5YO1DnDnWTlF1DsxbA+TQx6P2Tn4ZHgLMK1HcTOTGs1Zx3GJR4Y
SYo6NqqVVYPT5EOLX+28AoH+UljGN7DM6Y88ws7dQcY3G71hIxVl/x5JaCnUBqvxgaD4zAZd8jhh
jR1VNR/iyi4es7AJlnITRSsxqAW1dXIlZyUGRRdgKDyPCEhuRVMCe7g3JkJK0kV1TpwmvgCKgIRe
5HCGDPS4qwKGIxW9pEP8mOSKrJvkUMSp6BSHaBq+nskqHOM8JflymyOaPG7NtY2/9g4LUhXgLCUX
Oz8IX/usd05ukTgAkzgr1EAC+JEPSzEAzKbfuKUHxzAZrXnkBjxW7H54VVUyZ731krcqpdR9jk80
IZ4i0cPxeUxh1DaGGp7FwZMujVu49xJB53NtpP1eGcovt3Gt1KlEy3t1IfpUufpqZz1AyZmFwGwd
48CMGU/+tTYSc+GYAOyDTrbuFGXoKI1HX/kfM3JPpgYx1181tmdnj/inNsVBRCs0vA+taYyVBinn
aWamALv83ZrGBtOMfiQEcfcxRtf3DZq56/1WxAT9eyKh1+W6EB6nVbunbGvFTZrcDRCMng1YFWU5
tk+uVLVnWcGWO86kZx1Ly0Ohxcqsm2aFeWetwwJ0jhiNQ79a+FWOuhhyxEx8tJrF8b1CHb24u8Wh
7doMDHH46ycIPQ1cLd4lsyqytUM/qucmscaYv0wA8MEk1at0dnUWB/Kld32eGcvarU6GEK6UFRky
OAEE76dI27UzHoxs3aqkUl0v5BVmSuzNsNe4z7U2RQordafQ34qeW/dtqq8YsO2n+XGi9NNU2ZKc
dZtTG7EJMnj7xMgp1jbN+EeFuEzJ3B9WAhMfqlV9MWIHyb7SjIcelN2eanloiywSpcVVzBMHO8cc
2wvuG+Wu9ewP/XqvhcdszN4TL9HOvHzmcqw5TyLSklEP7wRdfhat0LVeldZ1r3EZlSDovAX4uBOD
rQeDk0RcvBbNQDPrdRhY6kJ8mjmUww6GEKV7tlutWiUDcKY65IpxNzvIOpmV0lJMkEk1dkg9qBQl
8i66xgssVxNtJQeUIw5Thovd9LqCjvMdS+oEFmncPLqjJ60bnypIVEjtOR7h6YspYUS0BRXIl7iT
+Iu0PuI1lSqvv2/H9P9YTGLsZik2fun4TSqfdmMauk5PwWLiSwAL2myLBtN2qTrjfBThGINZG6ql
+iz6cgv6bFRgFySaYmCEl/LpKjy1N0Pm1NKjAQ0dUondO0k005vbCdqK5EGTsewlGoUkwNLqai8O
bmIUq8yQv46SVO1TzwKrpFpqtZeng5gimjgjcJ04vV384RrxOf1Qvv3916UIcUf2Qf2kWryHqP5B
B40y9V+/r6qUK79LtO5NbdNklXjYNWjTekKZDuIs92Ne6xR0ncvAAk07DQTToqIrDAbIA1A9LGm4
t02dTRTYxwTszCFqLbZAmcdm1FROn85aNVavff3vs///vE4tV9ADIEpOeUoDQfDM1wmsiW2xaHp6
GO1FYlI04V6GH5pi9Db5dm2dtZCw/5x8a3oV5eI+RmLUBSvWwcbZ72QP0SaZ1B3iQLxemwPA19YE
YP1HICHpCdTKnDK/4r2MBokS87R+oE5D3eQRm0jfpsp9yCA3h9S4fo9cKPlD+d2Mmqnytg93ucIj
2cxB+No9hCxv4JEv+b2yFs0UZqqUWelDqpKMQ513pzla8hrE4HJ9qaHUQDRDmE5m5w5HfJSHZy39
ESZj+tpB4tpruj19s/loKg3g1NlytROjA6Q2B8YUglG5ZzvBTyA+TE4CbyV+gmtTd54yu00fGieF
6NEadwngq6VhhMG2QVgHK9wCHBrn7n0QThrZqAjeuTneAjvTHsH5alszUPxVZYTlF9t6l2rLf/90
odsoL3///qvmlO3/+P0nRGWq1LNCQZBVylk/PS9G6BFgA83k2exZizxjd6yD4QnNYeXFiwY65l5Y
/fht8eB7EGJES/STWbPK2a1NNQ2Rd2RgAGz0BCfEkD0ejBIInWqjzCx3rLZaa/TnojDz+8xs5l4Z
D2fRlWb9ZE2EjaRoigFddR7NskEwOF1kUZxzqPzxIlri0LsYQ8QuUZUWyS+oKeqWrBFjnaxxx2Uf
IpVkkYkbmIxxuoEY4aUPUCXYyXBBSQcBKLTCud+2Rj3Joca5qluAHKeb+HrLi1s5qLO1rpd7r5Hh
kvNaWofOWJ10kl7XQx5h9KjHRvxhAFOu6iSuAJGcrMXkNDffFc2FXOzAvIFx1pCccqJiX/8+u9r5
iTaJXtue27b1rc8dBN/TRKmX72rZvP8UBxDNW18A+gMV20H0QOL8GDKoVa8gywYvBSaFj0+fLT0D
fPqi8+w/iVZTn2I9sy+J6iYPcAhPpJ2kZ7Xx+70sA54vjUZ6pkgpWJuEWqsOdeqZApz0zLM6fKj4
g/iRbDxKIYfC7zK4ImGxF31J7qwziOxrN8zbveRKzV7KwGU5sWrns1tbnN3m2NNs0WTbd+cTZFZb
pd9cN3EQN+Sd7+YXIaMQwglxpvtNMeszB6X5kLPZ8wgl3+YZGRVglRSOLA8U/aQEhjE3S1ZQ2tQU
B7n2jFOq5w+Tonc3lMDuZ3UbuceydWefpoUFkOlrdZyMge4+qkr/JA5pX0Z39nAvGkQDCTsTWX7O
GnXc4kyS4M44zbWCKfmkQ84UTYcv096uwyNPnPDcV9Yszrr4XrRyMwKsQRxStMQhiUlxjdRXsbxg
vjjouc9aPrfnSQSYPS2H75XbouE1c1u08iDULiEs/luLnNu1VSWqitrX/TDWUhQFpExOsJfCRdXw
IQuJs7rrx+uZ6KMOEw/iDvxoAM5rZxl2DmxAcUm3WU0Kp0ycKzp1ign8Q/imrbq1i2HY9kmDm5Tt
Uo8nDe5d08EZlkh1nrMkxzU29etLahQW3p/kLfo2+BGyn/xmpApf5x7kdRiE+O8FbDoqTDWsyIOI
N8TNISkk+x170J+uWduv0A+dmZ4rySWjSmzh2hQj/f2B+q/KXVtDUcXmkYcqD1OGP8mrItP1066o
rItfuzLoel7MXQ61Le7CeCfC1z1YmXkuy/FOvHrFaBJUv0ZlrC6vo7drxSiclG2jZvnDf10vPk5c
4KsojI0S3Ab+bIB90tqHiv1n+YDZILlnM4yl0zWIZYdOd9BV0FPsl7tLXoK+8Byzu8BPxDFgWEiS
etIhu7yMdjDueiubMrI0iRTKgKW1gYckTRO4IunsGr51rWA/gg1AMRTxujGwIfNA5m6o/SnWRqua
QDuNs9gIDvXoz2wEz49hZxibypOBE9ehdZFa7RxQKrXxDF/faD1eVlWWvhkS0nzIQspR17DY8h3V
WDqZ2T4nlfksoty/p+Kd9Guq1brKdart9C9Zl0sLKiato25TlrxQYmqnQogYteOzpmsGD84ZKdgj
TFL7XU3Gs8lN+S5rxQ/L7803DbQ51Dd3fKFqjZJI02wvvUURRuKozWMcgiMtGoIUslS3Swgq+ilN
sYpDGOzfuWUur/tGrw9mp1sbVeqdnWNbyU6Tsn5rdR0096LINgOsFuTzWbBu+ty6y8EgLE17GO9V
ZMGkALvmnIZZvAgDu36qSqiQqZp2zzy4tFmT9MprYEkxqolO+mKN4yv/k/IbC4CjNRbWD3h4Kx2/
NmgserspOv47rZ7GpyEbioc0L977UFPeFE+XcRFR4DpXFEIq+D2I/qSvrXWJtm3Ve5b85nvGBm9W
/wnvnJ6bezs6Q7jJKZWmUqoK5iS1om96gbFYETU/hsL2Zo3Z5JfAjb2Vakjavi5S2NOekSxjufBe
YLo/d844IbZDfIUMfWVmoboZ2NPMMy1qzknmaiutkdu9hZqVByIOQk3p549VEvK49LXk3SjGlYLZ
6j7KgnhuRbm9J/FvXQ+iaZKNYw2C+4oYUCylK6GGMUdOQk7FpOupM12u4ci5j4IPHyMm2wHcWkvO
4q0q4VPWd3J558oBJqhmqq48VItPCB5TXjh6+kPz37rRH7+lvJjn2BDJD2oxphvQP/YG4ol6L/k2
t15hFe+VV87FNalt/2xUObvkiR6tGr56e0OjMltSUgsJr98Tji5lXothgs14/whsmNXHdNCmVYro
L5vx8dZ16ycrib8qszpXpSgiDsB+TJ/xv/aJDxH/Qt/Gr/gV+3MzsI0FxULeU9MW1V2d2PeqFPpP
oss06l1FMvkkT122UyYUUAYy7uTMhwGWICcjGSCajjoQjzPXuiVDnq76dkl53R3so/pk1lL9WPvB
3osjwlgg5DeFYmCgM0W1KJ0OZ63qVKdC05pHtfE+TIPI+X2E+YGF/LDJCdNhI4+KVy1wpMA769dB
NMFl8fczjHRB+Ei7dxUckcNgR2ku8UrRJXXGF0126l99o8mNjgygWIpRVhn5/u/vE+IMfy7QbQpG
bFSepFa5ORVFnjRvH2p1Cy1NRgDw6oX8J8mYFc/afNeN9tok7vaAfY92GfGrpmzzV2sau7WmMTGz
nl7r/R8z/32dmFlNn/n7X/h9XRBJ5bor03Hm4oaCE2mDV5qJwWyFE1Vvm8Od6BGHAVEUFopw1T8N
VGbMLkAEim07kRdOme78yKCSYcrQcYNnd3gCbURLHHQMztc8KGCjwS7HBay2m3mLOc7aT5X5iG6J
GsDGOVlD4O4CLXwI0pCM09QlzqSAdE3jjRJvjH8GiG6VqzTxhrvQqZZ6Mqr33rRqHZICYnokFchO
AFH6SijvWT9E8HfU95I471Og2D/GWvUvpdJ2qyF1FTiEuMXrOgYOauxV2zzrMNzsAR9otXG28iR/
xFEKmreZvZhpB8SoITYomlgYqDy1jHpV9mn+MowqdqC4G2V5cyfF+BQSk8LlavLpXiidkd155XKc
HMfjSpK2LCXqZZtQBLsGVfzVULNuNuDxuCQybV+aXD1PBrzfEmDrrIQpCUEaZG5ijUz6f8wgupkt
aldR1xTyKKsxB8BpqklyZA+cL5NcTp55l32nUMT9oapvTd1U9zGVxfrGtUqPrVNuEL2JjfsuzpRd
SKRkSdEFpOZcWvm9kXxTJGw0xQx+enk3FZ0BDSd9VeWY+mF5yxJ8kvwSUm/mccleWc0RuaA5DSS7
218lcq7feIcAbk8v409EiAAEmFRRD1phjBANHcxPYPqEmaP3ktreWYsU9gUsZDpnURo9DW2gYAuY
y/dxAPE3RTp+NPwEM4kaKcsQtP7eBZi9yezMBhLnxngcgwTgLwaUQSOhPHgJdumswcejVgzURqiZ
tvVkaXiNet4Bee8QM3fLY0/9wUz06y42YZrfM216cPVF/2GaHBXGrJ6eYNKQ8mk1YDQxLYoo8Y6c
n7zaoxedXyEQhfINc8J4GWPQdKiBq+E8g52zR4HeuwJ5xJPNb4GM2+ZYRw7KKEfdVXUZ8MOqxUuU
JXeJGZnfkjj+kWJb82QVwKP//qjSjE9YAR5VAB51VSGcJhs65W5/PqrqPlKsuMmGC2od51zqz7bW
8OAFl7EzWoeKgTgq3sCM5jNTqptT2xXaQ68qoDXoj8Zo2Q7dwqcOY67lfbQVGxHRDCrjY1OMmlm9
B9/3gGtmfMDOvVv5ZZ+fY2hO855ox5uWjJjqTrpcx97mhlX8rMz8qzbE9otEiSeQVSXZkvz5iTGL
vJfkiuRNkw9ffCuFyOqoj+XUj99muvB0bfjSHorQzU6dTOhd7OizCHJqN2a4tkwvWxEXIMHVHwM1
NzC4sfR6DWgR0q6hhWuAt6wsKRwnV2kDZb0G0zGWWKCWbg9WmHoskOS+O4i262XdAS/rhqxEj1/u
nwNiipljC41vCROxhu6Xid1fat28F+pCoT2kyh1vM7okigYefLxpQExAzaL4Uj7aVl0sLXnaDMHB
BAES9N/rgMpV1TN+WnZxDl1begUoYEA8LJX7kWJ1nv8KsbjflwcumjFxOb+56+Wm4ek/y6A9j9qA
0YDuAi0M+vRUUVYwyzwzfS3LANy2ZSZrqazSV98y30C4dvfYZQWPzsThnLoHJ7U3wBNA/EwXpQO7
Px0nsIPuy/VLACBOc5NXJ8vNPVliUGtTs5eGR+pvTuEEBEpL984KjeLJ6+p43ylauxD92OCcENUV
TxrGnqkDp1iOAYTXNUtwVvIHxOMfD7c+2aqBxmelNhNTbgOiiVK0W1KzZC3SrhoWvZrED06ROkuW
GxCNnaBdB2GCrSxWSduIZeEuQbmwx2252Ghh08AISZSV7LXUUoRjshySsD/HsePOczutLlGdudjD
Ks2r7FfRLAkH7avqTjngPPtR5tVqiFwXKqaxtg20qJD73VkTeYE3kzOSMK5Vf2u84FFrxzT8ifkg
y9UpY9ZX5AXcJnqQp1ZmBzv48dGDGCOjcx0T9vG/x0RO7t/XgVL2F22XQtifqgccPTARlTr+Rigw
qY3VAPv6FGdNNdK1Z0krvYtzpK58I5tHR/a2LOO9n1Qqbn03C96IhUBElProLnZibSeDtlkloWo9
2iVZ7AA0y4/QnHP3W9+xrcIpSU2ls62M2bpmMYD3Crgkr2C9WcBre8sKb4+JTX2s5EiDc018gMCn
9xPJaZLq2k9I528ZyeUXq4nyRQFV8QT6cNiMmppvNbfRV5EU+/sojEGa+5Wy1yDTHuW6iJeIvqIX
rYuf4QA0oNSbVRPp/tchgtuRQ/y+pzCCJ02R+huvbLUHy498tsWq8W51X1gyU24giIA4ZiCWNvsc
/iL5yW6qVxADKIJ+nenK0MM3gHQqD4Z533b1W5k7/WtrD7jupTqxxkmXVSv65MngPA1xVxyoawrm
cq0Hr00WIlfj67ERTWcsj03ldefSresH3HAf1WmWk+GtDGQeKM3UJHhH5FPyv6VG19yRT+BXkVOM
dBNJjQHWGzBliOX/FlsNAEMlkFMn0WWlVrApY39NrkDbx1FPwYVnOWs9r3gyyDFelUrTPIHFNGcy
9u5fai9/CPl2YDslLaMoyvwZIP79oLXeez3iuSF5gX6Rx7vrwkCKvvGgfnZrXXvJa2XcNBhqLEXT
cbBqlCTutOso/60u9cy7v7/8zH+9+0xNI0CsouBXHPlfFd5KN1IibRbSU+ekCtomXE+HYmzBwCbR
rupKd0W5ZPYEyJDUmZpY33N0gV7NTXybO1DXuB2iO5YFTA/y9Ckv/BiorWbepicyRCrx0fgnhLvr
3OmjjamapHJrdX4t1E5HrMHiON7XRHx/lLWy65ss+lJXrT4P6jC9xwxG3WTsOzZepoT3HlWjWDVn
Hj7G4R5r5etFbWdFREHRaYzoJtQJj5EbSfBkgelVp+y8D/DqKZpMIacniBj73Rqi8fPYdB0qF+v/
wMogmfu8UaLiRINhICOnk0GrfJLREb5xdeSE1pNGancRNUOUv8RYHiAxi/APId1oyx21meK0bEhH
1tPhOpLqgzMXnV1ckYkcB3vuTSZcsjli6vKPHEacfdLEfGp2nTFAj6hNfUOxFGygBlfRnnwaXgcq
i067bfaKVFiHOjLbZQVa4wKqxMM4k194kh+AMRjfxUWJFHCRFTYrWWPPLy7C+Yjb0re1ixXjKGTE
JxUI9Pem65a2WnGXFF42NwfEMFT3fbVqc3x1lBobJyo/zjK+YMssCsxjjf/QhvpDeYvHn380kAus
9LGTdo6vP/suAbUYkc2BEJ2zRx8arqRk7J5SauJ4V3YD9hezsNb5gqDHQ+/Rhpcucoxl4JS/LiIQ
HlwvYtta/L5oEEqBElRXGavB9aJw+pembdP1X3IxQn2SXZMUCQKgNb4FyTJF2Bk8j7X3lZow5dBp
Ubgb89BhsUuUEWuSfFn1vbfRpxhkocnZzMAR8BqDBC81m/ablzzGxACDHGSuivmatz+rSedeN3W/
KomnbKBLW1N3oYXZvadHr4mVuODRqNWtKvUFjKF7J7rEQTSdJF4ReA8Pn/p13EXnkOjLZTqco0Yb
9iCdS1BDDsXE09ntIPoir803kMR5Qtkt+zb5MY0mwTG+ZwdliiBbJnpa1U5NCLemehGjQyMbh9J5
9Mq+2qpYEr5Eo7MiSWc+yr3lP5R+9xhPRWC4pjsbJYnMhTSqGu5D8ICyvEw3HfH3hbhrFXtIN85g
Y6gmlgHTaGLmW1cZ1kZe/zSmrVmPUH9FGMeki6YUKsfJP/DsZt+1wZIOFVZvR7HA9ZVVYMnF8brm
VW2zxmeoVdsFwWmWMzgwLzs5hJ5W+airWaqxy/QW4Ar8Qx76yaMxhh/7R3Z9PV5Ij9N8o0mcN109
xAMK/6SmxhYj2KUufqIgybcs/e1Fp7UyljF4BqWJP86SuraPdeRnFwn6sthnDmmTbxPiw/MuUpvH
offzdW5rIQxYEoVulGizJNKdQ8Sv7CUN73NZwY8gqp+u63a0Xtpi1CR5xdrY2iVuIx3ttmZ7iRHQ
K/jte8C0zY82zHdmkhpvXdSHCMWd4FS4gbt1cAdeB5icnfFZV2c2WpXvtbrCiPNnSq3DW5qdCQZn
FBH+cyJJn3s+DqWoF3Cu+zAnxd7jTaa4T6Qc0L5MOSIs+USOIK1IGamB4q3EaEuZZJEN79hBpwN7
dZc/JwZEWX0XB1gvN0YWwF6rrLcmKZdVXCvfkqzBMkCJxoeYRRJCQNNexUHnXJK6fRIzyiRgwxrE
lzqHJN7YabBV4qY4N1PwTcywAE/kRjscc55pi/+h7byWG0eWNPxEiIA3twQ9RYmU1K3uuUG0G3jv
8fT7oagRdDRm58TG3iBQVVkFtpoEUJm/afBve6jmQy9DppGDFGlrBY++VWxGdFpoeietFX1Kh/Be
U5PyIh4+OS0mFBfxvZ3Hllaj+e9ab/M8jy/iPz/9Hdn68/N/httQ+VEo1P1ZC0nD71ny5WF8npxj
JWHqeghTMEmOo3frLo/MkyBGiDO/9dgA6XCc1lGNsnjfdN62zZD9gZwCD5/cxKnUB5vqufwcW7Gz
MblV7Ua9ifCuzMgKz9BiATKOZo2bJkefqISwFiJqdDK5s37Gp+RzZsfqg2jJ/rDSsug5DsnaKGbm
Hblvo++dWcZXGNc/LYBy18Kppft46vDEhWF2Pzq4rKfxcA2arob81/40UKr9WpFZA7vQjS+R1oZu
WCUXPAb6+zyChR7adn5fOZaH12FfHyp2pyl7yM3Yltj6qfJ0l4Ttb8qkdk9jiTh61HS4cTpUFQqe
dT8ds15p/O32sRJJ+9Jrvo8VOnCpnhb8PXxt3StO9U3h156phfWij7q3gw6c4QBXtNcAt9sEKO/X
JNXWoq4kN+gSjX0eXKyovPZSEB2GITRPXgYXRRx4fIJQzEvk1mae0Myr6n7vcThB4gnej/MlyD2E
NjW5OtlYApFUN3mUYtC80Qxh8evpDxV3JxfXEOyBexAFK1jbqDa1sfVoe/KDBgzumwJgBu/wPFt5
VlGw4Rm3uWy/BEbWfbcRMMeGtZp9XdtoZ1ay4nIH6F8c0wxXlR50P3zo8JVf9sGq1Z67THd+Nzrp
yqZ431CdX48WjIUxVt2mUZpVnwb2LtYb55QP9bA3benoTXm2UUZY7EmNuTzo6hfcsoZtBy5um3st
O/CseVDxQFnVgA6/t3F/sSm2/qLkRM7GwqLMC+wtckENBtk1UG7YfgT8QQvMxqmDtpBghBFEV3Eo
S1nBTgMI39wVSxIuBaltbAojV869NcI/6Isvg11cSjMrnkHlPiuVkzwgoiR/yiXlc+4r1r0aFfV5
NKoLRAAg/RiRsoX7FcltdidjYoIJ+HjwrTTUIWLn+p1EAtrB1dJMv/YmWeOilautaEqj+WAXbA9N
tevvW7MZVr6UZV/12SW+ktvgpDrtGZimDf45fVUWCxzOSjSb4iLwd+nYv/YLek1MEpN0zRwi2qiN
/SZZebbuvBHl/yR7KJPoE28n9T0uXfySpl459n3dfZZt7tRAw9MdSZKfPHf7a2p32nkYrL2R6LM/
lIkkMGdXMShjjH7tBss6FlP8nRojET0KCQcnRJfs1g5RxF2NsCZX3pB1m4LM8mdeYzB/sRwea3PT
1EwsAR2lPWToM29Dp8AUrqkl5F/QRj/dTi29ZZvEG5ft9nNv7POAslUJ2/f7og+cY1aPl3KMjAc7
Rbe+b2YPkJ95r/CGFzXfe93oLlOTFhjI2fgBhV+nCqBvxE5nxEv0915/6m2r/1THgXNXepjuWiUa
/kOMl1kbcUtHws/by32YrvBmKy44mxSXbD6zdOWSctM/iS4x2OV1uut7zXdFE3BTei8p+HdQEs5r
y3iuYrk79LWJa8HctEJ/IvMWf4ukzHxGW7h/TNvcTeYWlhfAN/2u3QzyIN1N8wE02etZEmt4jQXm
t6VrCVtiHRjFlDa4+ttMy6xPoHh/L73CPg5lHR1snCGghA7pPtQV/9yHYY2ZrxbfU0oct1qhlQ+T
XVkbJ0Xao+/9i8OTeZ+neXpCj7jBw0F39m2Y23caSqlbdZSnh6Fs8o0H7uOxnWKkp/Vefi6Sa1UZ
oA7sKb2iax3tO72qDpGPYd4YtiF5r6T6quKJKpf80uMEbIGC62xUtZoLUi+94L+o7wFSYShZtLFb
5ip0O7KoB8Vktd6Q5kdGX7q2pSnfTDYWqlyZv+wifVJ4h3BrsoKXXpM2iIsUv+uQygLuhV/9jk/Y
B3F+MbKw3Vdjc2/zU9rFqt3vBgOsjGzZ5BbMQH2Rjfq7aqbR75l5BqVJIpcf88Wk9vzVCrTCLTul
fkTuBaf7BJdze6hOTkRN0POl+gLDqHWzmkpAmQ9ugD/GLzlgm+VkvJPgiZBtoRfi6jhpxlkFR7IO
nF75ovfjmRyITaHSUbhlb2vZLL+FgTFtelvGL07vrces7n/BreBGSdWeHXFtXtO6jU5a6KPkl3bj
ferM2xfD+B5hnA0toxn3StC0O9PnFQnJoiuuKf4PB5jcSsnS8XFM9R6EeSVvq6xrX0hPUCAhIpxf
nO0yT69qX+fgAOq9bPnJwZocEy/qKL/j/zLejXJjPjh66azDfparGiJnP6rheJcVwPGH0PGeDV2v
L1aFXR7M1F7rV1pJudcfmuQcIsC3o4LcbAS4C0MgHKz7sDwI6FeLsDlIEbtB1AroV41fXIum6bMs
d9mjjGGWVjT4KFdd4mp61x/aVvE3k61kXyFi/KLqMlxKB2pHrgU/w/mea8TOquikwg1V8rCjI5uH
LuzG3dDF2aOvYtgi5239A6tLxDxb5ZdEyaKUQ+tTKevTRlHir/ZYFbjBas4lnQ8Q7PuVGvFF9UxJ
lVYkgpT1VFnFBg8n5yICscHQdxiWOqulD2U3+C0GN5Z5FRGWGIN5sW9r3xZLTGXng2ro+ullxAlq
Y+dFdpZ8EoBwBnl/7rQEpyLnNyvWnHOosb8O6qcJ/3FXnVQEax1Y7pV3tBxbORcQVFyMa5AlaBDF
d5JaPWRdMj4U8yHcZ2Oabdkch/uCncJaN1v1BbnTb1o1DL9Tn5tAKvOiwm4bF7jZz9DJNz25b26X
s5+clHCj1iXjOnAf2cujFOHWaSqfzMi39l4sZYg0ZvxeleQLmJkEO8CaFy65wMPeAz2S4vi9jUxt
QA8ozrc2frp3edm2HUpK7ZORW+le9C0Hpbb/CKltlbyaBfyLtxEUCev6xa77epVZevi5Q9R93aWG
domdgC0qWAjw3LtIm6AIQEgA34MQZK+WPZ6VzbmvNLaAZKieUupMK0jZw0H0KSmGU93UQCqW7Euk
hdYvalG4ILiN59uPvsZbcqjK32RJGo8gT6ejjstquvLQTg7HOTVRSj0vgvEXqQ6Tr3iMAlgHDjQD
l20S4MERVHqHzJlmuvFgVxsTDL0RhBQk/TS8k4shO4RTxu+hkKV1aU0qpT3Hexyt/tE30bo0TD9A
HEgiwRK3Ow+T+yv5NCjJUpnBY2ugjZu8NUGprT6Z+RidB/IapEKa6lNc5Pa9E+vPfH/MZ8xg5JkO
/gdD3JrVYhYqWMkubl12FIAFqVYMRGXt3TfFD9Ewg0De5FaPB6xVTdhiezCplGaAmaBNl1sfah84
mdhgL+YQMcBuAY0UCQ0Yeoo+il3ZyHgBnjXSBscq79o2eT1LtCLGL526qxT2dUMdlpjbKXcivleJ
3G2RzEcX0UByUpKhdqeK453Fga+Bc2hhWmloi5yNyuQBkEbXppRifv7cFnmDta7KNCCOwl/mYFSG
dRV9jZ0f1bie9nh+qQhMwexqE5Mq/IAaHAZ7cEzwosGY6yKPo+FqXuBfAz71brTGZC+xtSxVf4KN
Ns4phAcQrOvOkHUe0yA3nUKFixPpXztIfeeg+zlqOYXWdiwwHSVxW4Sxday9mnex+UyJkc+5dYq2
ODTWPVXecdu1ISZdpkyJooAJ2UsJ9t9B/BtmArMiitR85n6vuE3k+U9gUcKNHlXegynzpQjjb2yu
KMC3FeD91uDRMjfFoXdUULWGQ3YAXhtD6mCZR/zMpD5RL1r9GOo1xEZM02XSSRZVyQjlZNmpkoNn
qj38DUUK3WIiH6DHRrIOJ0m7ikMZQAnkbQubZF9+7asanNyrQS0PQ1Lpt7heUe4p6Jl3cW442wLt
4XVrKfqxwW4Jv8Ixf1YCs37s634lI4L7rFvdxoll6Tq/qHttrbxoIFbvSBB4t6ZRpKmL81e0TdUi
qtDaxQGjQP5/hwRTQi02/2F7UY5zQN8f+a2F7Jj14WqgpOGOTjLtDMezT3ElfQ6iPH7sYUjqbVU/
++NYYYpjQ3pqlPvCl6pnR+sNF4uyljssTVxYvJ3SkZrxGu/eyAFVQd3y7rPI/KlMU/Tip1F1COWA
ipDjxy8mbJmN3tfhXozCiEC7M9AL0CuMYjOBym0sPcm2Lj/y/ADGQvdgdfAWg9xcmWw0T5Y0ARjs
DG1vaHWyRkXEhDEV1wg2gR6DB25+Skkl4F9hy2vy+oyOsrIrch7vUmwZpFgC9DuBiW7EXNXp/F2h
FO3mNrcFdMbTnjzfHMwbHsayE8h4MRp35P7wfC9vTWBaPLDGQd6K4KxPqG8OOnKG83VlP842VUti
7DZ3GLy1RUF7J4K1rlHXVWB7t1Fc1vAbM9Nyf5sb9hTeOkpC4p8QT4HkUmGNd5jx7A3L6R46pO+3
aTgVd3Z8An0SPuNz1yly/ywpVvecVsNnWFTOOdezYV92kDclbegf2gYJurBz4A5JIfaDc1+jfCsn
9NRuXR1iBfc6xWbcCNG5jdgxAzQPjnZv9w8iPqvCBM2TLNzZ+GymVtbzihdamDZFycn3IX7DevuB
A1T3rSgC7CByzXhIPSPah4N9bJoJ/zwj/tTKsf8CH1k9YmGB4rUz+C9V3DRbcu3jVowCHsD0ukzw
oZ1Hc716Suu8u/ihrX1uv9Vl6u/VIJfXRW9UKIaY1bqGt7qrI4qceFogg+QUuINsIsP64zSZT3Ul
LVX3XcC7Uz1Vim08kj7wjUcPEuZnk38eBVlgvIPjf9b4tl29JD+KlmT0+kPkj4+iFU0ZEqhZ/0O0
Kv7R0Ldxfw+HMvg8VWgH2QM1OrFq1Eza1gOZso5MSXsYPfn1oEsHS+r9h6WbF/7imHj+JxG09Cd6
q2yCkUrxh4Hcx+iv9GALLMEihHwEex10zPq3y3kdG0ajUpRP8OG3Yd+MX+3J9NZTA6h5VDL5LKuk
u8BOr220XuC/V3jUz2Yn4oCv0utZgocpP++MZ7iF/4kYVd7Okjx1cF2EUPJhQASL0b7FtG4ZheyD
/YrZ12QlyL3eVq1rnM/rCeAerrcmCZZxyo7Ihb0eIl4Vjsl8EGfLwBK3DHyI+xchy/ITgPh4JdZf
5onmErNc6V+EfFhqmfu3n/Jvr7Z8giXkw/K1PwPzPgx/uNKyzPJhPiyzhPx3f4+/XeafrySmiU+p
dCMmykH4uPwTRP/S/NtL/G3IMvDhD/HfL7X8Mz4stfzB/qurffgE/9Xcf/67/O1S//xJkXeoeDvU
chcVEF7tcOjLjuLwD+13Q5SimJUl9uusW7vVMWoWq9zatwnvpv3lFUSnWOr9LNH7l/HLVZcYmbrz
tFlG3q/0f70+mxm23r0e8Xa+XPG26u06y3Xf9/5fr3u74vt/ibh6AwfCKPtuu1x1+VQf+pbmxw/6
t1PEwLuPviwhRpL5v/xDnxj4F33/IuS/XwpMfbsecfhZ6dFY37dDYG0qEPE4kNMMulkyQM9qkDs0
wWgZrlza3lqya0xFkxpTv7pyZpN4hkXgMPpg4gCv3EFSr45qjmfTWgz73UbXE+cM5hcGnejqJic5
lQ5vgYVaqDt11Ky1TlHJhffnUmYAejnbtd3M3ISvm7B0g7OHpKc4NYYplnBQjV+N3lTrdeLStVjB
eZ4WoXJcY3Qf1hJWxo7hZmka76hJkY+S0/wRVOZeL7PmHrGl7FEi+3JnOM1FjImokl/u1jGrYQ0t
PHsUYWqMlVhAsuUoQlRP5hUp49WUVUVAUuRguPQIsOB8ETHwL6+u2t3FMlSPJOpfXNkZUV5Sve8+
FtKbKrP78wQSCxwY2h9n0cZsMnCHxHkdXgb0txAcaQnJB0Ly/nWamCsOIs55W8Uo42Cb65B3lQJG
i1ZFVAHEqTiQJUSkdGm/C4pt+wz6cty9mwPy9I/wd72IKya2O2hyj0wfGv64vJn3nRJa9+Iswbui
67L2/KGfF6Jwzfsp36EPE4YmuOtiH7WGP9YQEeJQsL1FBcrsdkufOAsSq9tDg/z1oV8sUtT2qSom
8ygGRZeV9NtUHvtDqfQGmEnqhBg5GfyJLDczK+fWLwZFvzhbDsDrzJNoTkIAT5zaFFO8KnqdK6bV
euitQ61q8DxLhy0QgM4No0l1Vujr1ZdVqZAkwdRI4lsLhJq0nTlsIydvLr0vN5dKKayj1dnPomvp
R37r2Ugbm70GoeKQAkfemrrfueM8U/TdriFWWjrFdWzLH2/XEQNyMX1J86reCZquOEMH6vrK1/1A
3UWEzynwmZ65vLdzwdkV7F1kYUE7NGsHXc6AGu5RbjQtQde8TLHgLiWTc0+Sq/84bxStkl0RjpNy
N5waRTVXft2l6zrSXrnTsdQ6NtkN2NHLQStqxDrJ5ouudyEfmddi3I9s6NjvQjXJ68V0QcRGvmAV
ovOPcRo5a12DKF0ntnkKZlAEDpHyb2mOOtDspLFEBKaiIBrcp656+AD6iVPA51vRac1uofBfDRIg
6/wNG4Sm0SkzfSpHcwaQX8pjSBX1Zm8uknsIsqf4yjXdTTSvEHrSc1xDNewWB9Si36B6UiMdV9TX
WaFgGzZVtA6Qeg9ckIIZcJA0WveeU12Lfqyuok+Z+1pI3VgOkaPdirYY/rDOIEcPdev5h86s+7tO
Nro7p6dCvBLtCBX6k63e520+ZOvbAMkn8ACD1X4PMLehcK926C/7xXpZoc2i17U+9AXzep56/6Hb
lENpJ6nDtX17eLx7rry6iFbe5JJDmD26/3jCiLN/eCLdHjK9F8quD+jJheGHPq5ExTRNwpceXtgu
m03lxCF5OxuFqdzSFsNdH99mfOgXTXbQ3Q7k/5e6b+1pReIT1pQDiTnVQ+m8HDKvfm3qfrNqgYnc
iUHRf5vbwcZx/amaNss0sureuitKxb2p3eoQDqFB9YgB6loYAgJWyo1k1V+1sU39Y5NZ/V0WZWxM
w7o8RFNSHmItseXH3iB3IA925oqYag6MBSNhdEBGt1TdyEPeiy47UHOXl9EeeZBakVMXR2/0igdr
2vOYUx4gs6oP4izFB1Sdwva89KtYt92lqoF2EaGODKh2pQyFsbP42FD86FwOpPX4l4D6XoeSM1cG
5uFQd5CqfLua6KvnSw65REmGqy0fIKiy+q6r9dvV3vVnSQk6Bl+8flIPUxKWO/LU8pPTpghVSp75
U8XOI2jT/rvdZL1bQeq/eG+xoWZNH2J760vFZZISPWVfoQTQ1oijJU5NOinz9xp6Tf1tuDRDMpIg
HV77cohV+VDisDPPuE0W6/TBnNQrA3tVzyMVOmbKWqxoDsFehHycMq8NtTZE9Z0ZYjQ3ynWiWtZg
PoBZzzZ2jdAw/3XmTzOAJ6LE5bfAjND1MOrkoaxivH8xM9wa8FyeRayQa/nPWLmbDMo0QB8ktZJW
lsIjSXAGalwPIMPENGcYsayhqyZGBdtAjFo2QAcxKubmLXVI7Ot1p3I91nF16uSravaTIl9PBr4E
P7U0xWg5O1GJ0TTHVabSATTVCiq/TrvSvQSiDsXUB3G2DCx9wTwKgkPZmRFsBREnDj1qzLcBuBs/
Jyp8U99TRF0miEt8WElcYkTtBEVoFhbBy7WT+UOBvqrPJbAmzdKLjTkCxwvNIfoKDwo7GPmrzx+A
YmGI1HDfKl9LQwFkVYxPY97Dz5PihEq4r3y1Mtmi+Cl7Zz+ZZAwQ+cLO08WqWZNVh4F8779b1RtU
tDEkCX8fXh4PRm8bO8XrYGaDz1qhH9bdhWrovwTFdPBLsv2NHU3PeZm7wyyMBn8uv1dbbKP8OQrS
Iu/OJh4zYtSJ1ZJ/CkuKUbEkrLz+ToyGuvxuyWzMKBSzht3kPykpJFQYnBwEvdU+ygiOH1o7MLeY
XZmfpSm8F8/hJSIB+HkoQsvYBrWB6LKOOlW/qiaj3In35CkKtZNuZe6Hd2VIlbyBT7KsnYzodfS1
T4yEdfVuZBx4sqxur+oUfPZaXj/Fs32jliSo6Oj1sZF7qb9/a1IU9c/iMGXWAXJ0cTYl/OxYKN/X
ih0+ioMDwKOIweKJFtoW6rnUm5PW6RjApGM67NK277jJMmHi9/9opUnjzv5buxwpOkxiGvlYNK11
FiGj6vX3pj3tlgmqOcV77qCw6sUET84Nt0E+/RZzu+4UPxR5HtwW0ZB3fAhGCp/iU1jA8LFt94yV
iBUHUNPJGmxTv9Xn5SfJLtwBV4QnKVnLEb4oeVv3T6NfqW7YY3wr+gYQt3egon46s96r6CpzHamg
VD5bc1cPOn0bVyZvkXOzYNP3qBlfxJgI1yN4pE4KZaeRPf04pt5XtEP6k+P7/Wn0BlDo4lQcuL1L
Er4WbwEfo8q3EREjml7e+OVKtJE6CzeqMXW3NZeYNI9Gz11mi3WNanz9HLclRLtIrWe5r/zdhxCz
lnmi+s6nwKhwUmkd/Wh3Ugh2cJI5FYelLcZFpBi2kMp6jRRtc4m8DYlQChKjq/jojIggsYY4Wy6J
N4GkuX95NRHJHjVAdRBkoqzWw4OFwOA6GpR4I5qdE9DXacNDZ0/WqkeDYvthwOuTnwH1lsPH/nw4
BkWqnKqsSkzsVFhksJ/UsejvfdVvACel1tZhZ3lF1L5aedXUH0RTHOLWfpT1LroTrTKKlGtrDOsM
A6GHfG45uu9fIWYuU0pUOM5ta+y9sZ5C12kbVAac9JsC/Tt00XiZ+ImoiP2J6fOFBz3ot3WYglMq
Kxd4T3+tLDl4gggArtJ7EgctMhsQRIZ3TOY+uwaoOk0S5i5zk2p9+5D56rHUndcJageEwcBIUHRB
RUs31tQhGzvHg73N7rrc+n2JhxoIvMvE3W4OKLtydP0uGPeiOTVFCxjNDF3RlOxEe8yKz2mcvF4N
VaSS9KVpHbSkiUHd5BpJG3v2LUNLNOJfFvlrJNZxLJv7wtwARLy09YMGUQ6tfgK8OUBEiaY4aKEZ
gaPJ/fWHgaWJd4u+DQwTjOBnTbHxyRk1H6sUm2LTgI69AfBx3fT1tKUKj3S9HQZXObRX0VikfxoV
c3UseURsotn+k5gPuf/jfBERIE57i1iu8HZ9MbisASgYLV9A6A5S/1sjQMMrrrDQW5mQd8621Gxg
ZvgICRj9j6qJ/GM0Y6xXIro1Q8sdA224iEODauq58Gpk7ZvxkpmQPNLIS3fiMyExjSWDUd3dWjZl
tFoyhlUs/hxvo+LTpX8xmpASeze3nef2858uk2NjT63ah+GUQL2Ji+oIXBBtKQCwj0PgJuFc8J97
cjlyjuaQ/S6GbkGV126S0g43yxy/z5PV2Pmv64gBxIz/H9dZrj3875+n7SbZ1QwUysrE0O7yWt11
kWocGk/jfSvpOu1uLFmGV69Eu0tMLToOUICxhdTuRFcvRm8xIryElLNRGgcuyTxFRIq1RVMacI9Y
lz6CT01cjhvRKYZvVxThAySkDeSrahXaYfx6ly5GcD6rQtfGPZ4YG9zvQt0lqaEfwzI1gG5zz298
HnlYTNB2xP1djJPLGe1NUTbN/vW9xhvCA1k+6Z4fiP9gt4m9HfJGQ+v4jz55HsD/DmZOpd76M5R3
MEueQ3Aw/9KpRnEQ80WXmKDw9VnzTUEWZZ4vBvoute9MdZS2UTrA5+iLO7AS5d2kGMXdXzXFgAgZ
UbU2qwlq7f8eK1ZKQv+bZaKIVplPhaRJrjjTAa3czrK5r0gkzP/eRv85Dj9YCVQwyUw72XzQxhJN
FRivlIUAZuf3ONElDlXQ+e9suBOgBYmnIduW+mfF8iGfUV/W9RSM86BrAJijJ23u9tI2Po7spV3R
NEqo92gkSQCYp/xFVUjCkwVCcHQO5o3+tsbEO80lsoInH7LSC4eYn63OewwOF2aK39suL6zH2jNx
k1yakEMOnY+gyU6qnduoj1jZNTJ14w6J8OEyIZNijFp7QgRtvHg6hzqUUMEuQ3VtdQU3ryEy47vJ
fp0gZomDrSW3qaIl5g9GHG0soDTrwi4Tcp3tuMuVULsWEK02bUGeTDcMLPXmPk/SG7fIzfoWIgZG
FlihzJYdC3X81fqGciQ1rF3lKjvKUSCflbaxQzd/GeGKXZt5aGwb6ayYw77RLCfESDsdj7Gk/n6L
1CFrgU7Xc1dcc/kwiY/WdwQspgDDfhL9SeM0bonFx+621PJhxLD4gJGV3D7Islz+ojixdcgi1Ucw
gY2dNu8s7VDq9kD94W1JbOlXS6cyTuBuxX5RhIP5JhLR+lvMssQysPQty+D2E60mfqd43Q+fSaG9
QKiUnpt8NHZ5qxf7Jq2SZ5T8vqsAH3/8Z8AQYnhR+aRlhBTQKMOT0RDyEmKAcmBqa7NM3zf1uSmC
xagIXppi9MPc3ASe3oCxdvvW0M5pDB5o8Owv4FsV7+gryKVD4kHlqyqkkTRNpJ/J7WpnEV0PzTqu
tP6UN78nuaEfAySeTjBJ+a8qJXwqYYbmFSJi9OJjPpxICYnRcQ4RZ+JQ1ZCkbiMf22bYaEez+4Gl
mQkveo4Ty4k2SaQWKnR5jEYfuXY/7lJo0By0SQmk/VCSsJ94jridUWb270mipyfQwAWpzzBNTzWI
KDe2PMUVk2o7cTZh28KKAwUr6We8mmGt9yMMwNkhfW6iGjU+OIHXYkLuvI4aclddJ6wBzhDwXth1
5l/aNJpWSh56L20LHEnp8vHFK0Nj5TR19uJZ2A7mue/golBLK8mAs9tqMJooGzhHBXfaG09bjyLv
1lRuHE9058SoaC6jglf3b+cmiR+6Vs+WvJnZn1oLPEarQoV3Bcc6m7PaCeUzUOwjNcNT75cb0TcA
uZzWt+F5StrlyqaaV9AhdG0cRa02diUVe+RT7E0MbferGkefaygGV7kr1Yc+LZOV6M/STl+nMjBy
Zwb1Qn/m1Uz54k1lc+QPUONUksZfYbfVq9p3vHuwgNNjITVX0e+rablNPN0gMcZFwrrZtjpwogad
zZfwNy2Ihp/95GNXwG3t2hXNtMf9pNzLeuo/sh0EQ29m5s/wN7VB/0REIm82Xs0IWZjXN2v0JmE+
4em4RsIigQP1Zj8vOqEaJJtxtJIzaDzrISslyZV8g6fZ25mfkSoVfeHb2TJ6O4uG/NxmiGOFvnkN
eHs98F3U7sUBErt+b0Qero04B64+DIjmGHnXokjtg4hdItB5JxNmgDntEv8Rcb/sSamSaOPJwP7z
GuJYJBWFa3RW8qMZInfSx+E3H3exzVTF7yPquUTyjxFCJyqJQjcNA9xEfQnCR4bU5g51m5RfkSQH
D9684agDx1obMppgNxPlQGxOrHkbIsY9H36DFBonB83Qdu3MA2LUSWx+NEl1HqWighQy72neTZvX
pgY8nOrq3MxWu2pHwlcrneJxBJh46G1J3Q5TIX0mg3WL0CD9rNIR4SEzghKVUR9WZr11XMC/UXpW
TijrNo/oKI73aJ/vtYyP7cr5mG+NUe3XIlYcNDn5hoSdchKtsg0nOJXdHj33+sLm0u2mirKkh5mb
MMptavJwuUZ2ZKqb8ZOlZmtBgUYele0wdiprwXK2VUtZ2aYpnyEoukmgdNJT6I3jBtX93IQpgyyu
OASmLB8lYz6ANU+5i3AKtlZXoRS031PujVQK5hERPnPa/+408zGBrKDDwnstx+EazvdrxL4MajiJ
wbYe4kL2a/KabLtYek7gbnH3K/EKHK296P/o+ilCskgbTskY6KsJFY61CBQDy1LizI/rXfS21Iew
2H6QHCWtwx2SK2q0blJj3TRmdjGKhI2mHke7Sm2Sda2G7DTlBOJ8K+Mzqlff+yJ1tmonT1gR4E8t
vKtFX+N0kztIQ30VA3/bJ89zYfhBTV1ixJSkqnu3HQdlLQqPi0D0rWz5ro4Z4F609fr+k6ha3oZv
2tF/Pr+VN3UNS7qb5nSbt+a2y9tPdrhG/HJlqENy7seuCzaxBNXTyv7UjGeWcdaToUu6Zidab6HN
zEWu5sNbv1hRtES/iHiLF/36bJD0Fi8uKUKd38wSAaZiVq0Wh7zwzE3dVdNq6RNns37mWc0dZGxF
jGGjSwhf/3VeY/eQgkRkH5dYafWxtcnL+H3MsmKD8NqOatRPnA/MY1ka97e/h2iiegUtmj/A8i+i
ynYLE112ZlEFeJt6a4qRD31kfL95flWuFLWXN3XDnU2oCxS19hNAfffgAy0Gw6qshAZB7Zfpna6j
EyqixCTL71BfmBUK/jypqePza6lECRWcvvUMulsRj3hIYc+8igtzOIu2jz3OthspJYo+aY55Hwjr
esPdyrrNFsPkhBUqi+TfwF5rCA9Fv3QqbwcpG7WLOExNZ62tvvY3S18FvY4Souyv0kzW2RZj1d7P
xmHiQLYavdWKnHc2eCg4zlZhgRlrmFH/JgLedbedskXONnVF37IGOTlwT7Vl3dYQA2amOGfV51Vz
vlT7dj1QQMl2mvT+4wDvHD8ovXaHZfHS4WdQ6C1fPkfdo6CEJMxs2oqoYXXV1ByetaU/1Bku9JhD
Vtc5QHSJAHGIrPddInSeCFjZuE38z7WW5f9zrTFvvjhhpBxtNVhZplE/ikOk5DjeK1776mvT5Igi
qZOjH1o5aR67LnUuXRrMOSq8ZHoff1VPJvrWJnFFLT5TXqMt6DiXnK3Mx+jlemKGPK8v+kZ9cC4D
64tWWygvYRq8DHFoXYee170y1oKDaArqjjNZJ1ho9VlweNLI8a+RchINERSgTA+XUX8OZ96P6Cfa
28UdqKnKgAzmtljnrZWaX46YIWJgIL9eallqvpRFEhfbbT6M0uTB1avg+c1ryDCv7noukzpzZUv2
sq0vB4AswOlfgrS7r6ZkPIkucShQddphiq0i5kgYmUe05CPiZKMdT7Fklcdy0CMLJ2Fst/diKxGL
R5w4FQc0HL3/Ye3LmiPVlW5/EREg5tcaXbPt8tDtF6J7796IeRAgxK+/S4nb5e7d55y4Ed8LgVIp
US5TIGWuXGvVWZa1oG0K2WhbQmc3223EbzaawEHWb2EGVb/mKAAFZMiWMzfYTBqGYlF/15r5YaYT
Q7nrO2FYpdq16zJQZA4QF9wYqJ/ctDpBOmV1sUGZQbZpdDb11qti9tdoAUGDlF6yRJ2Sv/4NJk9N
6q2Rcpx7bzB5gtMjS8vnsb91zFPp3mzCnQxtQ0S3UEUETaOXqQZTV2SB0T8YLPcl6tkbBJnKC3X2
HVuAJI89NUUbPirGt2TmBYT4bIk63JEl3stYmWJXmnW2ol43FsY6DlPk0fQFImgfzxeYpxz93y6A
ZOKnCySBCDagMgXqFWUu3dHl2RJNhF2oWbgA9CmLLfNs2IPAMzj2kUpWwk2S7w0KOSYG/lMIwTkb
ySoPpBZV9jwa7QM5AEDpg+witi+3kZAH5N8bC5vgMHK+5FPhbiDugtvKBWt9Phbgh0lw2w0ax3I7
kK2E8ArobcvtzR4mrdw0AEoizgVxsN+GUtMgMKUeizpd6EV9TKwe0wQ3k9vHbb3otT4FHbyqR6CK
TtsUEKxOH27dZFNTzFeTRCCIOn6fYp6nbpEoRhR6ZbPWO94Osh/EfqgBXfqwx0AjHe0RRHurn6co
ORwm8cmn6pJxm3Xh9yEeqzO4ktmpNTbUADU0ZJ49LMdne1NsyU4WOuv0GJkJdsLa5maOISgJTjsk
WX+Z9NN8N/svk8YQxBpKkQT+kqFySu8paAPiRoG3Hcfsbd6iUOJEH37bf6BQ+AtEv4Cn1Z3Al7FN
ko6IFv/q6+vZGp68zTsg6p33M0MjVwA4BYfULhqEdMr2KnIU8JnGhGKUovHBI9z4T8pDZToIa/6B
hF3wbOH5iRieFR2ntG0PzAYQEvpF9hXfuVxwozP/NroL6XzpMW7D3sdElhEdRZxAmjur1NqSaqmK
CrtiRLTfOjyfFwNIXC6tGEDnYcbYffFiehM+uB/AF6mWuQCXoy9VtUJGJb0AejzuvEAZW+aL6iGw
wgY7H9Rh2SHoljV5mErk/TgI9uW3QVbXGmBbdaqHrgXvQaCYv3NkqAqoTmABifqg1t9kbmm/ZO14
zlWQ/5XZGSopsXp7BL9mixpTeHDDtF9aOZwpfvYnj485/qMHitiCZYkq4FXQZ8/gpSjuCejQr01k
t15cJVoUgPEnAlRU3PT2Izi2ZphDUduAekINY2OPYK/qwbe7re1yWFaVA7VtjYRIy2SelMZ3K5pU
AS1JkxKGAoWd/jxpb6l+nUK0BNBiLFNMX97HZlMeoW2AHQjEyeYmidQTb6wFE2InYFjRyx2ya1Ob
muWRpviYh0wQ9Fz6qWHhawZ9vwfQIwqvQPIRHyePZRehhfR6zsu/eg7EVBeGb2oyo1WOjdbs4Xbm
sOAA6YRA2m08kaKA6iOeCjoAcanq3EIHZOQUxU9vRhc82JC5NLB1odFI2jQLBs4H/UKOvVU1Tgiv
qaK4FDW4REnXvG/SEYCqf3e0noG9hO6IEVGbR2RDiLtYd8Rp7RyZDR7i04hQVVEJU1zf4zvS9ovN
iAQ16d2tokGZ37rsFUqhxV+I9JnLJFTT2QK+6YgCdlCEvTuUQ7JucwN4PiMNtqrrN67Z+QdPRa6/
Qrgk25QgUgTKCBrz1J0YzD8k+HtAPwS9yhyld7ucoYid/jLArNc20P+v/Qimj5sd3DhrJ8/46x/8
PW1nSVgB2SjARVaB3iPPWvxKdUyS2mYQtwukjV0I2iF2EdbWuHC8ooNkbGO/CmRe2g5BSAQHzrzt
6wWxbIJnBZRWBvgOqel4zn8f1FgOwHmlOiFIVYH+Vh8M8FQCXgj9jG76adMdKWTKoAgjAXsyvbUC
u3FtBc0xFUo9cH0oR3ct6grs7rpFBwD+nURg0aktYdGblx65YmqB0hF8HED2QRI5PtxM6dgWBzmY
X8lEB68Pq11gsm4eKZKW78rW/QGJnv4A7k9An/sxGyAOWvVLEKG7yDHJGvF2baQe8qSz2Z3aTlz8
KHPTBF4mG4/YMlnrZhrkgrCWlkT1Ddbl6KE2+dAZHcCSBt6C7Hgzg74XAM66798HtAIS281kXjLm
Q8rI6EIfz2SD4Zvr22itmjhYpZmtnsTAEUd1wwdmAsvFxxrsoZ5lHKhzkqaJgkoIrVNvAPqnO4hW
R0vqDfCqOXnK/4bKYvXkggv6CjmAqm3bflm1xqWR4BYjz8pFdXajSnNH87AWPx3hSrWmXiZ6ubdQ
7wo2THwi4DjS+5TVe5qWPICEBGGf0TxSKylBRIktZ3Ok2RCz6kFi3yjQaHnQG3Wgh+daA7ZhE2fP
EYpZkfBIQBMFJdI7iRt5Z4NG94SqbDya27h+akCOsTAllNkqfGkRAj4x5ILEyozT8a6PSwAudEwV
22lrmSS8ASsemgWruL0AmiE74aUEvpbaQbGN4firtEutZR4VvzhyHyIAUVNszLKBCrBOwRk6BRfp
1FyOGFA4jN2ZTNTpCRDYmKEjN+RBHV4PIicaT7bbJJbbA6Nb9Geym8KQkKSBZhbq9a1j2zflXc2j
h2gyHFB/EaVVXDAQWVngSJ2i9K8C73KQq+geLkKcQgsm23jQDl6QEdzNcKfT2RXUleW675GWgjz1
KgxfedWpyy0EoAwHZQFRYtxR4IA6EuGMEMIW7QoPWPueOnImkPOurFcQZOR7v6pKPPhCtnWKPjzX
HXQNCjeBoEI0TUuz9dPXTgbVwp+K6FsTNGcpEZBfjNNbjQ0fvtWqQwXJ0PzInOLFlVn51hv416J+
WT1jP1CseJmLh36oEBBwXOsU8HG6U7Hf7xszlFDlZf+6cjU6n6/s6isbvD7XqkKcpcrfkLT/fOWh
z17SujCXaekMlykpNyAxAxv35Bhbp1LGN1viPg/7jIEMuw3WoPgPj6j5H/bIo1tbW6bmfQZCs6Uv
mvqLK/pXDdrG+H9AbYRM55R9MyzDfI0HP1sx/Ojv4zwytqjfTvdJlorT2KXT2g2n6snnEQijuWN9
h5DG+8ew8DGMKI6/9zaCgL99DDWF//oYiRNUv3yMFgubk4118rIf8XtuJOQrkIQonkAFWz3YHR4r
uuWEJg7A8pW+Ks9kwmpLrEJh91tq0nA+AatEzc4e5+Go6/bFUg9FYQBqzEGK7E9Oshps7l6jyioe
sNUCMKFzr9ATcK9DrIMwEEE6kK2NY4361VxXIDm+AmFUPHjR+3BIgiGfmLiIJji9eew75/0g9FkG
+LtnDECX6paXDBNiK7mNwKnuATkPVHssc2eCpXJFgg2OhegCUiDTEWyw0NQz/yIz1EUhFaO9SKeG
vMpJqWPdmA9Yt0TLpK7Bh6mk0x4HzaBCB9YNA9bHIINOQP+4u3VAGgHe5oe3Gtt11UV3kOvslzbi
ZztK3uUZuK/AMBGADBU4a+oF53W4o0xfwSbI8Qagl/WiaD0DBybJ+SKKZLCtEqu1V6T3bmkjNBWC
LQm7k1g8nVEvA4vbotO9TQfsTC87qK6DJOwycfuJEUutbinPfCIKW+rTrVuf9jQ/PH8dB4Hh2bO2
WxuFZICFRdJV66wDhxItAefVIBnHpIZOiF4sUqqcDrO309mo8kVq/nYIlaHWqsbqV3LvLnUMGyCF
RL0B2LWq8zB7VUlbo9QPduKmzZIQTBZNPtsDpRnGgki9afvN32LODyzfJJ5hiL2MmrGdDl3GUC0i
+wThNthuvbH2K/xuAtiBdotlXvBzbOHF1XUSlRbKH7+EYRSvRrtge8ru+NX9NCnx+puX9FOdW9zn
2ME/GPin9baHxEWQ+M4qKDkSnFqYVdpifGgU/qWU1hgY9myUXhttw3/IHdO+gmVnbeB9A80Utz8a
OfZrpFTDcgvLOcZRRKR1bCD7UgKazsWBervc3SvQVjzGMXdoDjIPkBY98gJz0JQ24mDAI2XFouBV
BgWrnl9r1TSg3wFQqbETfq1A3A+ylmA5jWCfXTb2AE3DKPI3jeO992bYVtNQMv1pvPagTh8FdmsX
mjSoHWj9rtZ/ipgJzP3KaY74U8TMWW66vD1S76Qz49Rbj2DVpF/TrZd+TdTkPvs89k/O9FvDUy07
ykOZ+OOy9ELjyYjVv87UyN5t8uPsNz8jhZb7KNpxK8rMPvAxAOmOvmmBg3hU9aiu7tDZh7pXOVQN
cXO2oPu2sXv5ZKebOfrpL1NwgU5DJT1zXXs+AkQgMTlMgrODYp23giS8vSDbreNPTcQSWLOgcbdu
u5y8VcehkP1bh6Xnz/HGXXWBDYkvw+IXOhRV/oT6VR+Ix58mOgOvW7gEp3y+rkgvk4x1KkCb4gWg
QPvVO+EAu+fe95vZVnFyu0LhV+9X8F1gtzRrXLhkMc/XNOLm7BnFNZbFzjDAsonqpXTRFGO66aDy
CS25gO26yWzOps70GrwID2YPiIHO9OJNKx4FYk6QWWig26o9qKMQzs5CDdk8COXF/UpA3ExZU3SG
HGm3MPKw/trVSEe6rOCHIhrqV+iRzfZWQaUIgkTOusna5muNtaplVdWjXUZgKyoUkMbaPujhqICK
b8MbSK5eY69/gchFtYL2XnaVJsItdEY2qW1K2+js/8bPqBBeKE1Ql48jt5ahPYFuXz/R3O00qO6L
w7g6KBOYZbJmeWEtR4knSs1t6Fes+wkk2CFEeAwQ5G1akVpbErqYfPvsWpX5mBVjdp8I9jeZyStI
AnNbOo76or3M0N/aBfAwleFcsdYsD5aLhwDy8e6VbBXnqxFFjg+2a7vXFELNKx+o6y150ABHIdyp
BWCvZNMDBg/srXMcIGBxAhBftgZrN38FXLrdRUPL1lyHvnzY3c79bK+wLXrT/n+yyymH+mwTLfjI
+3NWymCTsaFaVyUvnkFjaN9BlzJc8qgrniVvUbTsx/7CCNFMpwhBCa1zRM6WDT6foZBn6szqdHrM
QEIWY+kkobO1KuKKPbFeJg/S7+TdkHmBiTCc1+1rvCzzhbTiaOfYW8sVYvibOowKdFeHgo3dfnaH
bB/0ZiBCBfRUAxaWqR7PTlL1r93KGx35ahqig+DUmEPNBM247jXDpAEZWN2EKmkNcQWUslCzGKFg
Frvyisx0+BD03onM+HbBUBQD5F5nLaYMoIJWQAjmjnp9S71Fjuo2WY793e11i+hIrhYJIiTQAvj0
Gqa37e3lG41rXdT7yYH6OCmwoHOCzMv8rqaBDDHoBGRIRwfs7thDWnIz6Cxb0Y/dYzJFm67n8YVM
vRlA75i3f1MfmW6DbrZfB3Xj1BysXv5N/v+/g5IeaDGwPeCj9SJAnNQfL2EaA+pRC2k331UbH4wU
q81rGXXVU5lF/1h61dX4bbIIsJg8gU7Qnpver03qvTkjYiVOt6bMUHFm5XGzCo1d5OjK4tEOpnu0
YqozHv7Ysv2yXMjcax4BCWFLt+DsIWCW2kBWuj2CCG7YSwGxnNAPxAXxZXtlADDxPDUQ0lBV034P
Gr4TFvC2iwpwbvATQCi0sL9DeYd/8ZjPlhnSbfOUg6FpH/3yfUo5AbDUS/d9SpSUH2Pcu0kn5Bej
YgOoGXGmUIO3gM6B/FIKXJPOpLb90a+yJ9DEhiAsXY5dwTekDRYhrHLyfFBcNCBOXlOz7VsIhUNr
k5TCSDOsLph/+rCTtJiHAAZexlmKteApKCEbvMCJE+H9s4BUx3zyueu/+JgA/OyHKbE3cW/3Kz75
0S4JQ/XFh5x1L6v6RVhVesrBEL0YoevxhdySJDN24AiGzqbjL2o2hHdpxqItR7HiCoXJzjqRNf7X
dT71K7vKoftBbdU5PWhFHGc9QlQIuqDetLZNfwss09+Rq+Id8dYDdNVd6OzDfjORfXKt2Z8o7snk
asDICDveqvGO7GSizv9p/21+3OOfPs+v89PnDAnR8TG3ZO4mRFXbxjI8Bzfkz8MAIlvF+ktfZuB9
b2SA1EWZfm9tP8rWwLYj/tP2IBnRA2Yfe0oh9JL6UIVJ8ZT+91Q3y8d08/AUlL7eWEAhXKshOJWr
7yJRL0MryDdkI+2EHsynZ5mbC3tg4MXGq9R2YmuH1Kg548ZkkDsLVwT9yQfL/HPS2O8v4LR+d5th
ZNot7Kr+BNYQ7zn76TZ1479m+9WNhldRjH+xh7vfnrAxhgLTpatdaNLbjf+QiMR5ANpTon4YN3pl
HvMOzBbkKRy7u/M8OwBXIsOmRPu3UwKqQ96C65Z8lOF6i1YATceQY5l99BXAvux+uoK5mt1zGU1H
0EbckzdNO4Z4btlzcsgU4370gVpxIqO4y6GD+WLWSElEfhSfqAmqv21bdMnVgCLdtVD2Suka1yy3
GaqeRLWg5jRZ9h3ImM25Nx85gDBjWd5RL03JIbhxoqaeUuXg5KMpS9Dr5H3cndw4Ai2KESJYwZeM
4ib6INoCMHHIwR0pltLH9QRNvCTeUNPKuDwwE5pFQ8PLpxh5o6uTz6EUcmgbUD7fhgvRmMvQ79dW
Z0OlME7Dh7FBqRrTaqG1HEA74XcAGvcD2B/+7SGD7tCOeNX/5gHkFMLiOuXxhzl87N9XY2JDHx5r
loKtgcRBSMWzHRwnTbs/pMaGiPRn29wPUn2Q7DctWGDd0rC2buMgK8HAaoo8WHP0qYmUydwkhA1h
arh0Z9MNU/MxiNA65PVhoha5fgxkKEc48hil1CmrLn2eHSA/6F8BDfavPmMvKONqTyCJ9SFZ3gRr
xLfHNXV2vhGeFEJWne4kU1nm58rPGVhpMTpL3HSNkvp2Q8MDU1jYibbf59F6EKQ0toD3J/dkMoMB
iyoQP2/pE4xD0B849IAX1EtzMOTgSpMND2SStYEKIulnd/QRoK7d7F3mmQCA/PxEIP2B6pfxSJbO
LKD6NH2P0mTYUQBOgCB3OzV9PQfwZGJ3Z7xoH6iTbjJkYyH6nvIHusF41qHs49fhoqjrFfcY6JvL
LNgleA8AuxvsurApnlyWlk8F1kn2mI2XuLFxj7vMWbqMizvqBEJ6urNBlLCkAR/D8bwqQOKq/HXg
VenZtq8EmmB4Ca0A6Z3AvgO++6xBUrmVY/IdNLjfvB76PiAaCXcFhxqjn+fWGwZSPw1UtRGs3BSg
mXJlmCnbuRqCbxmNukNa3NLQC/GAvLC7iOo23wRgLZCQQfrSZ4kNttMcGYxcK0lpKRdtB7KWfbL/
6o+c4YmFLe93KF0eAWHNgFTQkb/fYoC1n9RLO0FC49bxKVjYUiTQl2DVLBM8w4ehApeGjB6g4hU9
eBayLFgeh9sBMrYP4AhAzN9D6ZcMwiN5sCi17sf+26RcN13mIfc0ffiPyJdeunQ1O3CrpyRfmoOm
dJsWmn36Cs3AELztod4dDSh60zs7PJc8yPjF3Y6aLTNXHKywzwl2Hli2/NuNXhWDCwXtsOj+6Nbo
2QjI/OGm9zHzbGSnixq9I24Xpdn6AYzKQyYBnIAw2babsuwAXbD8UFiGs1VAIVy4rABjr6zg2kcI
XTfMrb6yhH9NuKx/NCn07jJ/5At7BAS65dWPPmy+KoOXX4umTCGNk/lXxfBjrg2eXyBQ8X6Vxho/
X8VzknSNPFgL+uO3xjbfWWOgNC0PwGwRR8wnM7QhZ1qZP9lokKbgCGILEhthsM4Re7tCJKbau0jZ
QJjHda5ki8WXTjrDo7TwOghdyA63E7iwbv6QvgKkUZhYpbZW+zAfXodugmhp5dy7avT2tl6sesBu
bKxMpUhjT+KCZPsItOuvxlk8noy29kzXzn4UQfB3lZlHEywntxPfs2ZL+PPkF58qDdVL0jVvtEam
1TItlNUAsXkRmTuyyzC4cDsA9iGfvvYxZAdu4V0KA2u7wyB27njxhioPlHypYyhVQCrCWiXIM0Jy
Lp3OdiTMJTm44UvWNc6SlyhWb0WcL8VkxpspcZ2zAcTtfLBCxo+hcNZDESG8RR3kIiG3tCzxI9uQ
bUD938p0kxjCdL24DBJ0IZ2bjZuqFPj+mspAAFKoPRaN6gvYc31IVLrGvtdNxjZNOPqvNchrDm4A
9T6utaOtYvKXvQCF/+QbJZiw6h+1so03fRJk9fuJBX7cTEAQxLWQXSyt3Hppgq5b8V44F2lBWyBr
k2KPhAEYHaIpXNcMqgipFZXLvAb5Tqzl6Up91gdAewPIg7ZpIemXjqa1/s8+5EiHNAXbCdfet8no
jBffyrILsd2yj7TlHCo+3TNjOpIMWZYyda/7aIdJfS3D3aI3px99/20c+FDAcj86by1kGRYgPuJX
bkfBRgXA2EjQGJ5YGibrvhHWS2X034pqhJp5Ah48rOr+At2zvRj1IIP9HATw7XhCQU8KZk3DfJnG
cR4EWdV5UFshoAW4iREN2SFpXGOZTzJdIuaUHeJoBEk79XRRqt5PqWvKTARQ3GLa2yMSaKUuq6wM
FIInFoTXoQWWHMMIDBpGIdpHw0nrZVUL/qYKefFd1HotBvltEEH3AyVT//DADV783AYPczA6l8w3
M+g+Cb7HN1ufMmWztXAC/8pS8ZpE8XbS+SM6yEqFwNZw1I1TO7eRLs7ccW9RBuqTz0c3D7jaU6sz
oTjfqXDaEiSoGqFTPrSI6M0IIQ0fAiXLn23CAwMFiVKTM/mNH2MJdUTzkd9/nM9tsUYPsu4I/g2U
p5i+sbpFWAbHfAJLOjA3OkhTOgAFVq4HqjKNjtYHGhRB22l9s01peLaMtwbb7n0ShDV2yaYx4juM
V3NzlIV3UbJIUbmbhAgXgDgp0QfqAJNdtLDdkm8/eWO1vGpVPpxuzq6vib2z+vrJDULuyXp0ixZc
4K8giAlPoqpde9EhHrAL7ei1Ziw6K4F9ywrw+41ng4FsdkHN1bRIk8jA00UVK+CJIGpwez6NLK9B
Zr2mB1NHdkf1zrnMu2IltTP1RDkycAtTACCYitn5t4cfzV4w2wLZIsrSNduhp+kRY1aiLpNOTSI+
vHWRUVqpA1QfsBl6CGngffLjg1XxFTm6iYXyILv27R1z5GybZ7BVfddCps3hi6IuIDdhWc59kk3N
nZt0+a60XXWZIAQJjbi0+TpC7tE3YuNHIJs7r2L+W+cX45IGFV7a3MncAvNI2KuLjSnnQYXpneiJ
4JTdHWJE3jwoAq7tPkzVmkGhb1HoSgVPVyrQoR6bJYJW4cl2pAVcjd7ag2uDg/4KpQcgZHz3w64J
zCWiboA3R8hn8THYrBK5hT4a5I2RzrkAMzxeikw2J+ZBoV6wwoP4DihQzKRV+yo0H6jlaROdgbck
v+s9XZ6gh9Ik1FEacbYxa8Dv/Kgt32cJ87xbsR6R1MQKomRdOthojhkDIeHtUsgt4dMAQXNHs40q
vYvSVJwFSBXWQSCTNf2iKv2zMpPyCiU3dqRWG4XdqWx68P6hjw5hY8q1B8TFOq3CdxsqVx+iygjm
3yKqastTPdkX8qefIsjjxTrmslnfJpKRuLchW3yieRAcBv2G8lMEmUCpUmv+KytL/hEy9e/dAeLd
IgJrPdmF5/pLq7XYoY3L8ZmlfNupwPqaSwtK1mWrtuSWIYWeW9jYt9PA9v9p2okZ4LeUoOGiaYtI
lnubYIGt0dt3qBqM1oU7dRtiIaNmitj6pybXTaIsM9smWt96I4mghFn+E+O18DxAU2gvMvyV1HQ4
ouWVF6AQQfemruaI5DVwibpppsAeCk3TT02kDJJTVnfZ3IyVNE9xbfyYZ0LG45zG5TdqxcJ1z0Nn
vvjTND13peguBnTEqI9bNr9v8/BMfSOQi/etssEZgCuCUaN5wALrLgLBynNiTAYwRWpDfcXArEcP
hIE0rnf79qq6ZEl99RQnT17xT407bytTYN37qByusigz0HLlw8HT5E6ADdt3KXNqaOmAL2p2QTVN
Y7vuA7XSMmfAACbWhpqDBQx3mYVnatGgEgv0BQIEw4GaNKUf9A9+lj4pTXuSD232aOiobVlzZ4sF
xgC5G17vRtTun8kFSRl+hgbF7jagK4S5RSEAEBR6Ejr0RSLmSeKiGXY2oMsLMEyESGXX3iJtQqCZ
a8cxFsxwOUS2RLhy+im6r/Mquke1ZH6XQN5oYZJPw1BmV9b9mXrpQM5qX4axdz87ZS0eLi3ugXne
LARTkulm8d1t0O1apb6MlYLCNsxKd4WCK2BIwthkBxdfzsdaoJAJ0NrU/vT2HxOVr3sfQfC6M7dp
nw93HqqFrjF3/+bpVPxVmiEyB371XIAu7U8OWes/h6qqZwe8eIe7WmHTpWfIsVl69MEjs0g8aNqX
Vlyf/NywX5nYTFGRvNbN2JzHJAZOW5v7UvJtBuD4Bsko+/U26L2J1XqKSNY0VYf5zTiyEL+RhFco
74M80qdDHwHwxgcFlV90tPrdSmeQeffP2PAk9hiuyBIyhnVOVlXbKC+hhuc6IWRdc7F2BUufRYGl
YNLF3d8VYlUGc5x/BNJYta/Sr26HoEYOfDZ22j22h1h+7626RbGdHh5B7GYePgVm+4yUx7BOc6z2
W42F8DQ+QrQOXpd+f6aWb4JNYeoysbSUBXyH7u0D+d4bxyiXb9wKiCk99GN8GIzlxgzBYJqAwhqx
ABTCD7pGJbdBq4IfyBV5+wBcUdgLDD4z33r5RP0RuN1WzA6nAw3M9cCOilum8anJE7X3dVlF0wXl
2dVn1Iy9CL/TaDhaE7S2wcIBfsamkkdyI4/JiKtt14MsdgfwUb8M3KJBxlMZc21AlKfVIrFMeW8N
QX0G9sUAmhWpU0/WFe7PWouT/hxhx1n4AEJAcJjnzl++CMSBXk59m4RnyKBtO443/bJl8bABk167
ui319ABP5t2BTBI0fRszsAGSRnhUpN74FuX1DsQ7xg/LtY4QLp2+CjALLH3U+1/Am2Xcub053KG8
FKhNPch3UbeYms1uGnl1mSKnXGSq5KdcV6VmCeDREpJAc+vD7gq3FKtCFvvSBpfijWQGsFDo+hi9
D3ZVs9xTR47ba13lDnL8LIKSa2+qUwOGtNf+n1pa/WvMxhgcuWBFC5vQfhXg/9qklhw35ATW1vcx
zGucV+svJ87vZFMmD31j8ysrbADjcxP0VW2aXHNRtUc8cb5S58R5fQJF9akcvfxoqyxfQRkXAou6
GfZ4Ay7olA6RkeIRpnvUmKHHh3CnFurx1mQc3O+AxOUPjvKbcw786KIbQvMLb0djVTWs3FEzQ8YC
6pjyObP0Fgw42wUHM8yXKG1GYCvMYOfzID2g6tRbYjm06DMhXqYi5ifTUCEIdAEDgJBstzKqIN5X
uqndhHYz44afEK+EJlrcIhkGFNYKVDZ8T80PN0vPBrAYuNEIVDC131HZAYatuvoWeoip64h5arYS
SKs+OI9hWR1REeetPjyQkkAJQCrl0tMeUQdKefKAJlH1LW7e5yAPA4pz4CICRzIeSOZjh2TaempQ
AzJWjfWIUnrrMRfhpkWU8kIeRZLaQByE4wLRKfDs+qk3LfC0UTtydmzUZAvVAnOFoTSi1XMiHNmu
nUpOxbL2jM04uF8ZNLV2GeiYFp1mhnGnqD5QEyI19rPbi/dmPKpkk6BUeTU2wrurSwiG0V7dw199
JyqZrGgjT73UpN36zdnpZHRAUCddUFarczpQBaflsEnawABIuej3wrGDgwnU1pwdyyJQco3IsNIA
slPqrFVjslXAAM0z3Qb8PiciRVAlXGUcyx6WA+jGiyG7DzO80cbJf2iiEiZgCA4jC95upiH1IIng
FHIZd3mfLn1eiFVqdNlmbtfxpDnLE3s3t60IL9+mKs80RVV42b0ae+wP9WDg7eb5c5TYgqRu3OfJ
oYhldsRq5/0wBSnAPr+3eVUPh6I9kJ1GdFFog0bVJKoZ++xrsPk0RBAM9lFLaUcGW5DN1R3491fL
EqCo9Y0GhM4QRkcaFUg7nhTXyVXu0ygAk1HJpReG+0QW25h2oI/o74U2DbbZLNK69w/kUSIjsWoF
lNBao/WwokKppGjAIUVDOaRk9yjGChfUREmsdf4fV/Ltpr9PAHFpkYUP+9xFpfTUFIdOH5LRRrtX
vABmaCoOdEbdldOPICe2R/A2foyJyZ36ybOeavD5/H5K/UY7NGtIaSVbJ4+zFemG7wpdHVbjPlmx
1pSnHgD8k5vn2So3mX0YveqHiLL+aMn+/RCnTn8kmxeAX8918gN1TtqjB1sD4mgfLtQzooIOlM7g
VSuMh1uaahp8fjBV81V8VJY7SDOQidJUdDA6UFRqL2qRKw2ceDcPnDNaP+e6Tf/rXGT/uOJtLvbz
ijQzK0v7gFpsPD7xMGoyVN4Sgjf4aGK7w57TDo+VWy+WE5+b1IuEOM9Ze3JcQ55GJqIdXm37jqVA
7JBtPg0AUNmllrUnGx1Kr0Y9sz6gzAAkpa+8ww4CvF3CV88G4PdBarzWXVN9L+3gNcCN8B1U0PMJ
8KTzyS9dZjT6L5DK2OvuUo/8H1P8n/tAAgxVXuDvXru96x6b0XMWRPRQ8JxvWujUzuwQtg9ll7o2
3XOHP/mFBU/JxOzXPw2KAtbO7BD/HjSmtf0a205ylCWKL/vCGO/p0CV+Dq3M5c0yIRB37yV6QZ5x
LfpqajbLsra2VoI9qict9Wlo3i+NqKmiecrBAleHOeqghL6CjundNxG3tlkEIliyOchQLtrOL0EN
WtbrATX1u8gX+Ysypm3ZMIBatd20s/Bml3H1bvfB2LZrgK97cSvsIT/sN/9f7VWD+jXKXs2JL529
AuUlNJnVnCxrQFt77MP26ZY/ywfWbAc3GJe3/JlECvP/UfZly3Hrypa/cuM8N6M5ASBv9O2HmmdV
lSTL0gtDsmzO4AhOX9+LSW2X7O2zT/SOHQwikUDRpSIJZOZaC1HY0FndkmLK9p8T3+72ZJrswTzz
gCijnNugefEhsPKH20crPHDWRRH089s0pdd8npo6eiOZpqaJdFA5nxU354MBhGDFBwQGE5SknJKc
87lWVilwAJ13mnrwhOq3wLU8pqON/ErTg4IiKkjWNMM0lib4OUsLdh8AmsZJfx6wPJ1muplucxZh
vMb7RuypE3Vg14gl6tAAxr/oUoEV97iQmVYeePHlvY3U7GhywDO9yZIeVF1jk5YrTPrItbVevCcb
d0BwgKLwO+qc3MZ5OVLhq5tNmj9u02q983laGuRqCGZFbRVjH4VlEE3bgNGaOulQ/5zWq7BV6HOs
qrpaY9u8xsqO1jOOjzoIatJ6hprcaVoAkZCauDWpF1g23C/xwfGx62mAIF573fDq1tgS+UJvDiAU
xxqP2mI00hkdQk9CIjYu1zTUA8s6XhvjEGrfZvAyEPxbTXn9zT7N/OlD+sQNZ8KR7QohjmbbCf/e
tBv9RUCI1fVY+C1VUTMvu8g5QfC3PoDGA3DCPnNfjeJIDgyqxPNMgFO+6PL8KKEjsqAOvragMfUG
ZediwYs2PLqBn56CAbUHSG2F37j50OTG8GoBlL6Ajq0cl83eGilixB4qCHfindu/pLpdzcLY8s9S
cvtEHdgCAFsxdmiA2E0duQb+Zc8EjqIrdsIIQK3IxhKormqvZGtrhiq7vumvBSKDK8vX2jsvCcw7
o9Qv1biojZBKolZba8FKA2M+FIEh8ugLYe4QVdkSqOUGdKEm1J3ZDuTnUyf5k50OPVJLOxbyze/2
cVqwQ2u7zKg3n/xHO31APGjBHoCcqfO34UDvIn+st9Pl3fA25IaSSLkf8mR9m9ZETf0xctp5oVXd
kXMkdDrU5N81Hl7XAJqF1yp2UfabQbGhK105N2wjfxJVCRhfWyYvjoMqgLaV39wY5EmSqx/Klos4
TgX0Q69IBkXYpSTVPHct7wdSZyjjTuK3LnwHRq94tJXqlwEejYdCl9neQHZ1NTg2FpUgH5j5qVN/
s0x/rg1J+gMc3F8U6+0nV+sQ3Efk/cQ1Xd9mNqD7AnuySySdZt7WuvHS28225UbyQxfDTvVu8YKi
TQh0gf1QqGoWtM1wr5syWnt2Ee8KUcV3thP4C8Nt2hdU0q/7PE6+633wVSVR/6Vpux67T0MeXEPZ
B9zZ2VI0InsSCuHA0dWqh20onGBflCGb536kQIHNqn3oGMN9XRn34OlgL9BohpqTZ9cH6IflV9C0
vZEd/xhEZZqiPUrQ1l3KKkAhdegsNBfgOhBg+ictleGxMAJs9i2reSvZkkeh/IbiGshkjQ5mxfs1
MJTBMjJjeQb4RZ4zDwAvBBxyxOtZejagvebM8hRXPCR3ZAKGS0NmunWtYNZp2cbX6mjVjkUf+FNr
F9NJwhnCxu3OGt97U4cHtMDgZWdqBdzLjqkZHG+Dkgxv/T4IQeL5cyKJhPECN1O00qhEBAvqj4nJ
RwRGNUud8huRvQ0jH2ceq35fpzPJRsq3ifhtOpIPHT61884f9hVqXZXh7CBhM2McLB5ZYp2mmoUB
0hgIDkQrqnHwpVkdAdD4Qp1k4oFxNK3mw79ChTvSZD7ba6XD5kRHYWfl1yy0jauJoNnhD/amkJ/t
kVl/ZUn14V+gAGhO7BX43Xx1vci8dj7QVFMkS3pN9cHviiTIQXBwg1JNAkHVUvAv1GUN7gnPPuOL
yR4bSDJtakC4V3VvGV8HPHh9JYI3vMJAn1LF2qFXbLiDSrUDogwAkseRyOlmj904ssoQGPJ5Po0k
B+YBBEYjLVRU3KkIouPir5H0mbpAiSKNZIGjf61QfEQOWOkBe+EvU7+0r6gQj1b4Y7iHNg7BNwzx
6o1VWTnyAoEFtXClQ4/aAr2qZcbfIF206nMx+MAkBktwdBnfIhvIQlTMRl/YoLcL12zNu6z1tXUz
NPWOF3V/QJ4d4uMiK64FHvOA5zXyGcuIBy9Gce8suA6qBGNYLvJRVcR+rjRdzv90bYOy/nZtfq5/
urZQ0yCyO2K/CLoVdFU6r6yg3k3grLGJqvl6R7CvytSuwJFU27yN43aGyCoo5Chc55SiWFohGAMm
I0fadul0gTZDGlti11qLVQcxs3nQefjWyVhlId7RPjsMo4pXNx6k0sWq8iF2LvJubXVC7jSUhBxb
rrojndFBRRkYyjzOF7eOovDewkr3ZmkpupUV+dbWEXlwdfoR0taD6heVJwdAPPMn8uhty0R+03oE
+qedQ4/d33V4lFi3tP6nGP90Sk4DnCgFIKKQrdouwLYfbHQ9grtMOMCgeMmyGMuKK6uqZ0aNysAG
ZUEPnKFE2o6Hr+Tm6aA5ZXmOCFyDvUYY1vWpHt0aH1i+cfif3Drc+WuJUkTIWAn1WKbpGlBu5PVw
561MFgzrdGy2ST6PoBvyFMtC38Umh+y4NujPOuu+95HrnJFo7u7Apg3E+uhvGS6fV0ogczVOmyq5
Jv8+Eh/TZogbb4YUyHZQa4Nhd+WgZmyO7GK4pa0tNXM9irbTxnfsBWIj/NRELDPcRoWOTHQBdKlD
hat+yJqZYTRs6UpXPzCqdsVLouErwDPOH58IdZq9XyNOkwxmfQDIBPQSKYiqDxDo9MyVnwNUnomu
XVE/HTQRvkY8N9edNBUwLDiE0m+OWVVkgPInDAwyDu9mZAyz6sPH4krN86pC9nf0pg4l/A78l1Ba
iHMkb6G1ro6q9VBMCH2peZ1BorGNUc2P1D1OsfKqV2B8q2cOQpPdjIzl2ENnDipltlkh7m723DBB
/TH1Kmth5Cg07LAyYHiN7yu60XALBcc6tnHP0Wng3OdWEkHhDHFzOiBHlbQI6f7VrsEvJMHrT5ZP
I6k9xKEBzfI5zXUbAyEhhOLHg5kKa2l3CU9OoAerVzq4wE+54VlHXT0aY7kXHchMZ0PQWnMe9XIZ
YqUisAfxnMPgp3NyicnWu7KEfk9gL28zlKH+iN1JAJo+R8mZBlWynTse6MyPWS3BpMBhxH7OXZK1
Hkob5bujFxM2lM6rfkM+ZLJZ9tdomvLWJh9qZlnK7PmthxsiWxgcgpJli4RRK8OPQ4RoZAm8PNpJ
5xQgHPK/T7aEesidlSJbNan2gyKQn4KUcRhC5ScAeXqNavYD9o6fo5m/BTdpsMP8Ry3UvqAK2jqa
GvgBWyvooRTfR8eiTyS4l5R2AQjNnBd1YCLGk/gzMEbK986PlyhSlKj9CCFcw7zgu4qKt8zn9dey
R95e44F+xYLHAfdkpePvmMVbvLQasOCUQPOLeMnxcsX9wCS+i6jtD9OpZiltZ5RYU8m4AJJo7KED
b1GZ1YMWr8NusA5NgPZAh/GMwssLxDrLe2fI3QPAguWc7JoC+WJWBsVd7FnD2WUd1i/jgABcAcgY
ZWxvA1/84GSQ0211+ehnQznrwMh3oEPfaulBHw83GzVVq6o5S8xVNqAgvJXVseJ+9uiiCvZaOd5c
N8sAdS2LksvkkXV19ojIK8obc3UlRz9LTqiScu6oVUbleyeLfpoEenWgVU0C3IfjnNm4ocWDqN1S
MxnYsEAtkL2mZu3kSA8iwL2iZh96FXZjpbOwxg8FV2i4RXbDmlMvMvHarshAb0G9Dm/CY11jhUq9
emeWdwgZXKgTS9dwlrNe36SaZg1gW45LADLKXY3FAUJJaewd8dvyjnSmtflX8GW3G9PI2DAzC69B
AL4HE7yRYmOYQpl5PKODD1WAnRficGv+ye82jEaQCw27Nf//p7p95G9T/XYFt8/4zY86RNWqbWPc
ewFEljWohGQzOr0dQPzBFpmVdzMIJST7W4cIQUlfZOlfQ6h963bGGW9NOvv9A5IaGUlDgOXwn6cJ
ip8XRp9CVzIZb59KRl4WdjbjtnEZVIi923gRtyHUnFzolIbkefQE5c1iq1lhdq4hDcmQCjrIkbGT
DnnPUAWiefm8N60PW0tnUbzSIGp07Mc7ALXRqlqVKgZW4udYGpFFqJbrhHm82Qcd2O0hwZOIPvXW
0YNep+VtfJJOgJW5Chq+jPPQnU+f+HNiRKkA3AaHd0ufnSiJXXJhRItpKhocqOdEtMHdNFWijHwZ
hFoxubiae7JAQrQGw4TacaWr3XQmkubj7A82cukcWyS4sTGODvLn2c3Gx2lus1LHzVaAJXQe2bjj
Qe/mXvNGgJsqAJM6NT0Wu1dlQkK7jc27YPQoIK+2CWrWzKmzsB33miHekhatfpwGtQpKgQDxIPKF
ElGpKnnnWNYJNCnFez6wk8b1/N1W4hQInEhYHC+qDiJMwM3k6t5WlN0jFaRTGbo/1qIjEjDZbyby
IHtaDHdAmc/0HhuChEVnEOjZlyiMxAkPpCW16KANYHNOrPq96f0Ymb4aFXm5W1Rzh3tgMRCpvy8T
e9zPF/y5/nkWR8aHjc6axObPQdAnMz1LxfPU6691w72PlYovjLH4At5rfqjqYU8miEPElxqF+Hce
nmVQzev8Obk1zSUAGdOZvOhQl9UmtrL2SK0ujOJLKbOnTEgwaYwzk6mrwFnBNdPf3mxNZpVzJ9Lj
NblQR6JSgC4ygHjIRnMGBeRE/dqOF7dP9YWy1nEHBurbfL6VmFthdKjXMhxccJQNzt7m9YWG0T8J
dREFlErzT7MbBWh4o+kSbv+EGDvKFuxfp5tJeuW5c0VwuF2ZEl44M0CTCEwqvjDyrXjpzTSNi0//
qsL0UEZqgq6KXOjgDuAAqYzKmP5VNKloXIjupama3z5Wr6Wz0QrUrd/+pU3ZaDvdab/evjgESMH7
r5Lt7eo6ydy7zH+muaa/odvlY9S1v5uaQ27vwLDRjmCaditMiCRoWdq9RlX9YCZp/BBBsnEndB0V
uqMdenaWltWnAetwFH861aoGldHWSXP7UYHojpx0bhrzmuvlMbSYttBYls4UBPjum8740ta9PLZj
i+fusEKtCJiTC9e4L3lXnh2QXtVObNyTqTFA7eWnfrgnW9f4+SYNM30+DWCmf98ZK08pA0ycKNHD
urqJtjQ5OHHjHaIixoyaNMDFj0XjRnchUzMglJh0TbmmyYE2SQ+RJb9TJ12uFhp7pHD9u+nTa6tF
tVnIlzSZI+L2pNv5ifzp4EbRaxYL40CtDsvDtSfMBnQi+AcNWudfUKmyoE4yZZDInNml1+2oGQ+5
tREhgnXkQpfQAhmnD/dk0AQ0Xtxi0Dd0AaD10He+6rCVxJ6qDZ/00Gougy3UOR/ad6913a+Qdu+X
UATsN36HZqC0BUi3UKMZue4hL1Mo8AFB/RU8hTYocdN6nzchStfMy2RuoMCnigJ8IYjRzD923KBQ
20x1erfa/Bipj30j89mnQj0rqiAmblhXDZed+94T5a99Xb6pSmUPOZJsG1VB4gdRWvdhdKDUNtaA
b3b1oiHI+RYxFEDGrf0jtpK7OunNZxXVPfRATXnhVtisncLsdl7BY8QpYh2sgXb3EPdQxpUQ6Pw2
DodGqf0jxHCRIhiMn6i38qwEP41EByRhxJGHjgZmCyMG+CwJui/QqACXM+w3t3ZEnyeuQBoRAbXJ
jQN7T25AR3zM1o9ut9nC6JtHRAeQPO5B8w14hzZL+/dUBKgudc0nyA4XKEo00k3V1fGXorEPIjeC
N+B5knmO8uiTEqZ+zIweqTWrD99+jmwTiFHQyIz7KNu2LH2hRRESRL5MvtCZ9Hk8nbV/sP3Jz9cN
Hc/NPPmUZ9O41e/BDLb5lNWbcmysv9fYwLeUXpt6BbJkS6YVgJn8zNGRM82SFNWG7F2UzOSAxO4p
b/J8zUE/8GSm+cRnxRPHWMaWU25RhQRx3iSb+KywloY9qkGgbbral9HfQZwMKDWUKbA+A4+ymbfm
cqydnwfcBQ92EcT/pt3OIzXzQuXt3RiyIyiVibNTOjAkXIx2QR3IE2anEBqC1iIaugVqqLz9zc3r
WbDq/UTMOxtozhaFGnuVNs1D0JpyCZaybjU1BxCx2bzEJZmieVCtMYDANTlQJx1aAcIwgLou1KLZ
utj4mM022o/ZfEvzV42SNSJejhnPiDML8kOH1jHKE7UqPak2kZuWc2rSAUFeEHP61ckuXBRsjh4V
CMTm9iglQrY/zDF5jAN+neNPn2IV0H7NG3BPBr2d32uxsSduBg/qpJsYWKtlN94U0OgLx1h0e1dA
tPveboe9DvHXJR6OYh9UfjCvncE+VHFmfdFBlz7R1imZ7cBCmS98VM19JTcvKeyDoftrx8wagOr5
G90xVQXhigIxi0ut6/W+9htnoftx+KbSY1ZY7ksTg3Z1qIdwp6eJvB8HUn8ZZ9DQMVEuZIUx38YJ
5uGVyd99BHyCoG7fkC1t543tBufYMQyIuQ5gGbWyASLK8YcvgyKLghyjXBhInjZg6AX3h60vOjqz
sFVtpXIQLsDZ1DueWcErqzuouDuACY0HkGIqf12hoHfNahtJWYUnUY1lBPj9xbB28Zy5FAKp9ZEv
bfpjBHW/qDiCrvS3TIImukBZbtTgOjNXZy8JuHYhpti+mEOnz1UctdDS89tNzRttoyPTedcCEj5H
Xm54LrruQBzargR7Z5i1L3qRQA4S+AutjdIHCeg9oNs488scsqF4JD9okfqw3XrpTOp6tWxlCWYg
Gw9KQDTSHV2yx5PkwIvydbri8Z/Cc5B9kUcaqA0UC6JHN80PWaa5DxEIn3Z4oox3Ydu/jPZEx9vC
DAJ7xwWoUn61D0hkzDKjKjZ4/HVHLPi748B4C31oO1vHZh7OCr2L+hn1iCAcZnXBgnXW9tA106CD
4LhjUGts3mwiTvoNatvKSzMeKhDrI3sBGzWp42bLKlGtCs9s5lTlRvVu2ANfhM29LdW33eyaiIa1
jtrhWUI0rTdlK9cqL8itVUup8PTwNcO8kzHTluF45vP+44xsf+pFYSnoc1AruY7w69k5SB2sqkHk
j2Up3y1EGd/DolohENe+GKkXL1A/1Z+U4yCyZ2TVSiaCz005aDPPSY2DQ4wIFCimNkNEDuscf0cm
OogxikxnSFNAyzUfIESL4tVVJBTQyiPgjoq4yAYCAOjfWPyIQE52csfHr1TmsznU+iayGR7JudbF
W1vX8JYoYmigN5VvQ0zHiN493BWOydlr7gbRwmAsPbmx7uyDIauWnZIKWG/gxaHm+W5X6Y8+a+oH
Jwjrtedl6dZPGZTSxsnIY7CguB5W7BWh/WjhiUEuhO70G1AIUo06HVwpi6UnmLmkZgvw3pV/ONgW
W/M0Rbl4X98P0gO0Pw7TLXIaABhC4eECZZAPWyGOmhdtZcCXf9Ks8Cy8asfOYUzFCxnoC5Qstto9
omv4FtrQzxeE/Y+Rutog12viFQaVJxAplpcAwZjJRk3qQHV7vbHmmgABQmM35iNg4M3ONvORm9pB
+LCENMStyUGgiO/VOkaWjwpph7vzeGQYh1TrF16V/r1gdXJo+tibE6M3/8uuMis5ZNYoz4QI/BJc
vglECfMZblvjDXwbCjX/ZnIWivfgesEfImFhc687JQiHxkdtH3z4NgEYjS1TBdfAAHm18pDIwt5w
eLF1KPN0qn+CXMyHnQoxwJE52cl/kJG39LUBGIO6jjd2GwYrJDmQ13MGPBeRKwe7DUAhcZJsjDit
v5JHUIf2OoI43wyLrXQ+Uc/Xmt6t/9gm4nnky4CSYY67MTmo4QJeQf2MvlJVfm5SLyL+7Za+/yJs
/9b729ibczNOVTiaWg/+sGt7JF0hhV7sO0QAVrI0rHuJkjDIHMvhPfPu8q71vltD8cNijvOoEgM7
S7/zDqgCL6cxKs21peyBVKL7Te/tch1pQYbY07gGUuOCpx0PiTtYc11/vWGmb7jqHGQS27SAuI8N
5HXL0woCxb36QGLf/KDJgLV5kz7aeqXjd9qW4KZJrVXCUFwcxkV+BAheLlH2VHwphfGNoI0a/4bH
Vvx+G6OHQ7DQPPasOP6YhFpDhXGxujXdqitWkEcOVonw/QPrAb1i3RNVv2dZA2m6wOtPju20B1Nh
IxMWnvFaxZOD1d3rnTFDtqBAhQhuiQwrTISF7fxAMjTp2GRjk3qtBthO6sVe0Xyk3j+NjXmAzEUq
QaCqyROWCVhXQoDWLDpnXygdS83R3pYchAF9/VwoJ7N+qFg4V+jRLsBw66eXwB8BDCo8gKmb2d8k
MMQL0GrYd1oO1b9eE/Gjn2TlEkpSwxGQr2TH85ivhzyzzlaUs3nDePDcmPKaJpn9A8B+1De66j0o
/houAoXyjSY2QeSPdwX4EVyEYtz0wOrGQ/VA94Vuf7KbtuRrkZeT+pDbm+kZ2O69lBBGugkSpXlQ
r5kKQIY7QJDo1mHkNgQ/tDMYbMBElaNqH8GVWcHCdk/Nus8+mgQ9xNvhc2//a5N6Ix3wsH87NhtQ
o1PIdAFq2wOrhNy64wIL1YhQZHOKNDhSmw6ji5cNchvFIjwYWHwSn0Gk2u8ey4Izbzv7qg/xicgQ
LNlaa5SNRivy6tPhO1B6/hlr28mLzGZvwatL4DWuXH/OBf6KyUtWOV8pp7KWiFCiQLgr9afQAjcc
7mvvIoMKfNx4+B+BkUEOymsCBF1a6zigVBziiJV1rbOqnmeG7L5GrvXauCL+bhY1ho95KJYU2Crp
8Tt3IbTa+UyHIJuPe9qvwI3S9kiTNEZ49AztNdE8e1pQNrGRHrIoeKVlGm0QHKBcZ47VxDtarLk2
foMAw+dLYvMiXi/VeclRK/GqGJm/yF53CtCO0W63zvzmSnbIdCZ4MbjFDIS9wxqgmfRJQF5cGk7w
lnqAQQtwsZ2iJGhPDgDUKDWog7cI0gBMB/eGKUJv/evI2AiHs0ytJ4mVzREUTPKIVa88YgcSbVin
fXGsMNxbUbjyzbS4T5KoOfNYoKClhTJoh5jLvPR0fUO9WsPqg+87L1Ov3vP3CuCPPRZH2LVwW4Pk
JSJk5EsHENetWCu1O2qFhcsX//qv//1//8+37r/979kZZaR+Jv9LqvSchbKu/udfXP/Xf+WTefv+
P/+yXcdyGLPBYcFcsI9w7qD/2+sVSXB4G/8rqME3BjUi896usuq+NhcQIEjfI+n5wKb5BUK3rr2x
3JFVAUj6ax33gOEqJd6ROkf6XH5rtMW0j/XbIN4DsbKOaYXVMtZsUGrGkhMfgnTtEK8c5FLtWdAX
4XpSGYzD+pc2cMSnAIUwt2VGFLNogWxMCoEQMBPRwY+9zzZyLtJkoeM3voM8MapnxwOTaXe0xkMX
1eUqw0MPjEx/9Sal+goy/XTDGh0rdpbyEvVITjO50FhypgmgpqDP/vmrt82/f/Wc2xy/LMaQg+b2
r1896PEyra0Ev6/bsN8gCeyjasoYlqmtFc9ljKTJuJxoB+CgC8cuz+TBgXkCVFtHmdifvUrpabs0
cD7N0+ojzYbVKYgVazvGquA5CUtzEVlxexSQxNwXOXgyeuSmvgy6+Yivl7+PruCfRo336Kp7UBrx
k/5At5lR9ncqiKydbZt45gLSIP7D79K1fv9ybB1RX3w7NkpDOOPs1y+ndeLCQem8vJ8W6TxnwOVn
9hdkKLILFGWbC6D6j/Q4DCupreiRR83RC+Va8tLn0Co2A/cVMWC15CyVYE3DgymQFcQaGKu/mqo8
inGNiJfiVUZ69sS0HJJBeQvXPrP3lTgHWlaeUWi/QsKe3Wcjm34BblvQHcTenmygDIvXdQ7+R+ql
AWXYrdjIy4+oGVRry9AGbs9K5whORdtBSLD2exKQx84DZ4bVxuW88oAiDOp7aNez+998beNccXPr
QLnjt6U9KcyZirm7sZPk54bGBzqpRdADy1/9YNjh97J104d6PCBSmJcsAgEYGmnIm1kD6OEudXP5
YCqjXGnGkC2pl0a3bTKNzkDeezfFG+3c1JemXcefyOWbWoxPZaNeUUdh6sF/+EXY7i+/CKbrjoH/
GRSzBWDIwhpvp09PKjxZzB5UMv49wysK8nF6d2oN0CsTzjAsvhhuZb7SIszWmu7gM687aYGLJZpW
Qgoyio+kKjupxJJ47CQPS6elm+f5rB7V3kIUAUJ7p4ggLhMXexpEHdT8t7ZpMl+PvXVVOaiy6S0n
2Yh2MPa67Rh7OrO72CpmMuxRbYVEkb6xnWh76/6bz2SwS7X+D8+eXx/745cJAihu69xxTRDRufzX
LzMOSt1IUt27iq7qkYpN3ZkB/MLZDDUXRd+psWwSVz5nOlvSWpc8yjIASq+1WzDcgngWacTcAfa4
yTcV8gzjc7Ycn66fDgAZHRsFLTc4kBkaHwg6GQHCaf4g52VsgN7V1NOL4cbhjIIt1KGn2kcHsjMh
ogSgdddsJedRnoPLxnOTC0edyz9/K67420/MsoXOhGGCcle3rd++FayobF/WCb/qkMs9WqNgBqhN
YpSwjSq3xInq8yhadPkl5EOy+ES9nEHQgOiSyQb+PABjHVDJE7WyJ3rUwXW8XlRlpIGLO63mVAqY
MdBzQArZ37OxYjDy10Ll4unmVXFUpwkd0o3tGBrKvQikGKHmb6ipRlvrAKEU9NbfbOSXj6GmyXn0
I1tfOVhq29pzOdJ7z4Q/2Pd4DENXxPQjMHXxYks9YQGNLa+EDBf1fvJ27aqCQK7tHgJljj+B/gU/
p3wVmdWwkQyFKqNdzzqOZwSCimBNwY4fhP0OivGZM2sqt7s3RwBJDiAyUrfYKY2tsa/toaCU1AjL
QSIs8CXonVvD20LcOz+pOgTN/FB7eycVXxOp6iuZMry6FglyGCtqUoeRAEKlG6///Bsx2d9uHRd6
G64BcQGX2diFj/2fnkO9q+N111vFNQiMMeosn6KqDN9ki6JDr+P6GZmfEOV5KAAGv17wloMRA/l9
7zlHWmkF3VSwZAgePvw60i0bHRuY/uCmWgiMK7hYeBuViEmBrpaaTjgsg1wN900gwCriy1U4KuLl
mZYdQROLUtOxiR1GvXHEyHIzNtMS5KOFw7oNNQE0+piSmpBCXoYoNVs6Fn7lhAgKPbNahgOvP0Gv
gRbHyqgsJ+AQAlXDNrEBdZug1ywFkQSUwIwJeg21uezOs9gn6HXud9VStamaPoI+pwcwB3XfZiye
TVOoCzdd/y5ugH/tAOJ5tpQJpXBdTw+oUBAPhl9svSA3nsEqUq/wTPXW5BZF4D/Pketqawf1Tg12
EGTndv16m9byB0SAx+E0ba4yH6H4/FApe0DdKKQb+6IJHsC5bqM+B9G6UlTbvkJGALACMQf7RfiO
5ZOcpUPhPcbNYC48rUvuJGpDNyprzC3NxGpkAG8ztXrqX928AzgZOlmN181NiMYhOA1ssjMeyM7K
ul9WzFJzgw8fNuogvw6jLF23pjmccA0Rq+rO8RFBkbZKX0AAvyNlyDqq96wb3GcUMfJ5JPoA+AnI
p4q6NDZdiIC9YVoWrsBJX5yw2lWefASYIb7T8Ti89NgYQfMCAtcsax6Q5/IhZ+dnD1k6VJAJyJs1
NXmRqG3VoHCcmhBhts5Vpa8iZWUXRNiNRaYn4moWWXKnF2Jt9J24kqkLvXrhmd6wskabaRcVlDsm
d69N5MnM5ZaCtRANArthwrcUMAooQzba6k6gNrrRAQjHYskBdduzJo1LWDIE9bJqa3ll8aMx41cr
GhxgXitvjm26fS4Mq1rbSaWhHmgAXQNQnKs8VNn1T/Mk8bZL82KNgEWzLBpI4skwv+YjGgVlkFBJ
HoEoUssg2lglErcUbHRgEA4gXz7gKeWEBXLyXf/VybLF0Gf9YxQDoOEU3ECuBTt2rG5tADQyvEhH
ckOW5AsAi7pdW9YlMnBt08bHKsqKeWXo7gX8pMHacvIQijNZf4hNROdRkijuuYlEAc8C5w2YqmWS
+vYPX7n7pkZGhoajHMC92H4QrlHQNKz++Ulo/f62xKrB1i0dLwZuGAaeKb8+CBGGKmqz0xoIxhsI
sbYe0ksEGQDd1NkNlLEBVRgiImRroB0V1M3DUPMCgjdgyeciNy5RI7EeaIv0W4ZfJYrL7KebB2r4
fSSqvXAjRooV4llRIFnF/qdxl0SqokYBWzqDhCOEced+VaXTOsJC9fFc2X18UkFtnqlDRwbk/M9f
g/H7unT8GpiOdcP4H+e0w/70PhBdhzpvR1enj5p24Y5IUtzyOpSPQeKFMIBlDuDLvN30iW8t7M4q
fn8Y0Ig8QZE/3f1BDj47ZMqi+T9fsm38ts4RhmM4Dv5yDh4e9t92nkCaGhAaDKPTtKAfPFGCCd0P
XxATTsagPNh24nXhevr6LzO940sDpVR/N/vgbZzMuqXCF0ht3LyrqBYLFhYSHE1LCnOmwg0fTQYu
lyxZ9kEF4mCkPBYyNoKr5hcfZxBCsBetAsxD+oa96Mezm5+ERN5/2I7T/uEWCWF4p2MbbGNjYXHX
1tH+9efc9kMXlgOLN70HqBebWxBlaQZIbQssNBFAEtd2aCGoOwJOWhWfUfRWfrl5eJo9ID9kdrPW
96DaaALKEHYdpJwCEEwneOcABZoF90xP/x9l57XkNpKF6SdCRMIDtyRoi2R5VZVuEJJagvceT78f
ktVNjaZjdvcGgbQAbSbO+U11HJZWWZSHgETwZI3BKTQEXlX/jM8HM4EnrKrfxXD3v78D2hJd+M+X
y4/XsVEJMTTbhpP1ny8XqkU2kckK9lcOl16urxEZYvvuWQtyEpdoqNTLIZmDBh1w6vsph9OGQPUq
sVBxDLoeYT5hE7YONH03oeUc8rwAdfe38q1dcsKc+v/ybeZD0pdowG8vxhQar8R1dY0Ij+E4f0ax
BK6+hR2FzS7tEuPYYRe+BikEgm0wg/coc5HAA3ju2DVMSWOMVrIeBJC9RYuRBHSUh++uKFLMjkzr
opJzeM3Ii8pueWHmd0FI2EUWCxNZ6iYeBKKOEbvlsS2PZMy+A7aKf2XlhU0jK1Ie6GSkfOdjkRpe
Exnsngw/bbeZqKpTm/b2kSTysGtrY36Amx14/JVrb8s8fetHv+b5cx5NQenRIplYlhc1CFlAUJDs
LwDtz06QFEeNX7e6hIc6FKiC7jwrrzW6GxfZS1bL4tRV8x728zdZL6tkozxMfeV7Ktv+9fUKsrJZ
pmzUsV91eR7sZN1vF3PsdtdNcXP3W13W59mpFZVnDhV+k3KIvJQJ+WunpXX2e53so5h1sXig9QQs
/vuusaLmmdAR7o6dVnUIBCqIKcwxXBxV+JlOmnuw/TTzFJca4fpE9ZHJ65T+TpYLpwjWbaBG7G6n
Teo3Fq5qczKtEVBmRbHa7NnuQvs8G/69ZYSUlqou9dVV0woTrxAzI38TGHeKkf269RhM8QsRbJu/
diNhv8hIEnH2obWxWZZzuMtECKcjWtCZZ9nDSKtkT2ycAPTSKOv0xNgQugofrlfK3GmbTdPsXeeI
2PHGc3xv17uoSVCKW8ZpjZNvVFe1N9cZCr961PG3vE1qq3PkQfQsd3JWYy79S5QGR8cUZrGGDogj
RelP+1Rcr9MGvnHCuuVNdpfzjKT1Vy1CmkdZ9EPHWFg74DqXW5CHKkBPI7W0kxwVOIGyr0s+E3lX
sk7XoCOQ677I/pERIc7hq6En35tp9L/qRROdHLTh+I/pt1poGE8IPRpP+owUFn4S7qa1zDBfj0qy
wrEle5RdwBjoUNhwI400rdhosdHu3B414Sb9lg5puh1nIzoYilZ+SWefDYidfgMB2XhWW2h3uI6O
T0rff1crP/kGLoqtRN6qFydwk3t2p9ZKNuTW+KuvbOUx8ovkNDdt6skLEBm/cxY4Y9FPF6T6kLEf
+SjkRVL/pShdHfXVMd2l5eDuGkMp37HeXk+i9rda2kAtdUnjKO3dEFfkHjqCgWv+XeKDmtgCjjVv
GZFHsSrHSFRrnz8xXw3yR9mqWlHvWTz572QxVFzwTBivXqeq+Q5XxGgujtuJZwwxoq2vEciTxSqv
xT2Uxv21bzvCz8YqoNj6jf5DzmaXtrLDZNdc8xSuPmvKaDxl+p1su9bkMCEyEG/XW3WUNj/yzILV
ynLnesrzFSIi0IYaFk3isZ/3vMREY5J1O3kfXSGMk27kn/c8WM49cOL8es/L12GLtkGxkVdNTRDs
s22TSV8usBzkfRNvHq739b/uWQ4aG+W/7jlIagT7ybvdt/m4HZTE3HW1eyjJzcFB60qAHUrP1kKe
TmlXA1slJ1JGtrl3ZYujFLAV8xRbt2vPFlJHbDoBrm0LLmSZYwBRvfUj5y3RQ4ykZZ1AXjQ8ydNr
bdlrYgXUzs+VxAsjFgA9eY6bCj5HjcobW5D0Gd5l+lxlOFIO7qPsAGhA3wioVBtZLEWiPTFYdpRD
cABzvCEc8q2saxySxV20xgp1OhR9uv4cxrxN2ILL6Sp0t7U+fRaB2d5PqrW79ciqqeNldsVeztXN
rXvmHcn7dVWWd7KfHFoHI3ZsYmwOsi4fxXCajPhjrubu4OhV6hHZjXdGO5pHkeTZORhrduqj5+fl
wUkK7K1Enq3SsJx+hvM2ze3m15TOP3iC1r44BcmFuPZzMOEI382NwYOl1gaPo4+OTN5r2VdNdcgV
MwjALE86rfYtNnWE+Ns5e5JXHqfCPMbxaB2QBtyVjoW8kDbbd20c/tQHrSJNqiBuaTnmOWLV2Bpl
oMKmwzJ7Sip3LXwwD0qzqQyEOVJQFt+cQFyQ0F7Sn0RtnJE3OQYoEEZa8ZfSBT8qnF3frVEka2OY
/OcGfUoPGwYB7WP+vDYs/vL4x3WjLnAe4UNAmwvD4QsoYQjOKoiC/7geFt3w+Yqm3LpTiYI56ufb
Gg0Qz0+x0Ml7lQ331KvfIOat/F5rPtwGqn2IatxeEMv44hrWscqWWWtXXTszRkf62Kv3eZSQy5Ej
iUX6YTU9+65aHm3MpDdyQJbvZi12vkItSTHIGZoDMH3nZXatB9k+WzExXbUaLmFJeB52I37ny5Uy
N0Doy7Bf+Nm1h1GEybbSav+rX2+vA3Wn32jdXBxVQYQLk7/3642Aml0pOW9cwgPBWSN/sy6WCQEu
HYuoy7/MTjjtNajg26ztuo+knFayg6LDz8O7L7tDfKl6ch3Mp+SlGhPydsOu4SEAA3GyUMD0ZINi
NluXf823ztGNnYNU6S5MRuWtMPjkl2sicVd5c+ikpHBB/OCRXF3frgJj9RV4l+DJUnCo8RcTYTmi
jkH8EEj6aGcr2I1zWe9xIZm+zAU+K8sbnWToKiCAmZ2tWXGB4MXaamZJeiVZ9VpNOHhE4An2RZBg
G3ZNfJP9NtFOIJ5lkbpchGBkgxrYz8qIOeeymtZKbD6Vy8FJ2dtVeqxs5PIZuT0Nzo/QGpvrglpm
0bwr0P1Zy0GyVw96d2I7eZYla+xcXDcGluGi0HZsc9UjDKqVDSrmNTUU5TEJyjvV74O30S54cyB7
XmORda0CcxLZuJGtVhaknkLq7iCDjyBJf6WlIy6ytMyogaJ4zZcZkadDWJ34pVlx3b/J4mmI3ySk
kBPYU+fUmT27074atf1gd/fa0gDXDRLZb83KWO7507cOcxnjYQcuyzn5pvb36RRauOzM41+B+nUw
AsS+uz4jCObqyTq0w3btsEbuKl0YyRo7xp3WO/qlgW/yNNciPOuZuP/snCsk/MYu865ljXghDM2q
xelmmazJ8SEV8WMauekTqXEC/qH7s7NS2rTOyTZa2/A1kxdqjOJHV7bqBiS62IB31lHisuK3NFCs
Taa4BcY2FKsBSXY/TMqTLI66tgeDxi6q8M3nfC43xZQnb0FYk8lYTL3YSCdvuCU4u1r4n61xOiYe
ik3TQbb2wv5mFGF9L4cqwWbWBYyFtCofCL68yutkuVEd5U1ly/xQxv/9pmRrRvRR3pSCwiebhaTa
+dMsThLlecV7LsWcBPjK50nmKhYgu1xlBH5DhgaKT4B96WRLMYHbRNdOcs5o6WRm2exVbbDhkX4N
LCl+Bgcyv+qg3ZMWdrAsiaFgi4Yauyw5qn7QZ5FcS2k5nfSgGB5km9+69+h1OfeypAXiuUJa8loC
VfnWjbZ6kW15kH1XQzO6qoYLHObJjRjD+XoJUacrfhv+SWqDI7Bar3J3AhCy3JzfFWgWqKlzJ1tz
1vmVmhnkaWQr/u/8plKQtl0gXi3bTdeZOLdWnRxIjRUvs2XHu0QRqieLQSras1P777awIr7F+JQG
E2pjslG0XKrQG/eYN0rxMiZ9sc1jQvSydfD17NRM/KNdx7bopDjpi+ya5UiVE6hn475cNOyGfoPj
Q0r2nYlcFBiOoP/TemguqY61QJpkqkd+vbmYFT6/gHI4jUMwFhOODdtrZRW6NFWN+hBnvXEg9DBh
CbfMIQCCZHr2Xg/hYZzBqCOOmD+r7pBdqii8CEVVCsCiMw9sqo6d0NJqRk17508gzvysKp5lHUZX
X81MA4i1VEXugGn88iA0yQkmFdaCVjT8+zJ+VIFO+SHmjrIoR2jlNkx68SRr1JC93mSmyVa2hVMy
PBAGuXaXPYYRw+uuJJIkiw5hT4T7+6fZHr8ildOeZHWrAGvkC9ofZTFoKgOmEXQBWZSHodZe9DZN
z/JK7gy9ImL1grLEjcqDMD28Nzy+KOnDYIxio4uu3/BPU23ztrA9ObAvVOVp+Hl9tU3lzt4E2RxY
HrPMsa7dJ2m808Ipf5bdzZzErCZm7fP2ncDgGch8cxP8ptbwReHjB2ucnVD2tnX9IbEXZLbiHG9V
8iwZ7S1IvvEsS9cqDDdIG47jDkLt53B0/nWg41O/RungEJajvUkNeA4TKNiHPnay68FvnMVwwT+6
XYHMTNYgdzeO+Wc/3e2GbWdj7OeGZeQNSaCeyWe3Z5CAmZeMafjDP8gw861dGP3/bJfjWZozHv7S
YkuWy/YqUkR3XQs3X7qj34pSROdWhDqE/MzSGZoindl+v95a5dgGWKZXu2I8OGSw7htd/SVTwpYT
ItFW19ZOpoTZtZ0njAieWnahspcf26/TgF5xkA3u9uqhpKmvfRe1j67hVo+pnn6RSJgyDpytXZbu
tmPpJCW7mixolZCMi91NZytV6uwU8tiSJFFYggL6u4vU2ErGsPKQwhk301Ak08p28wd0D+ODBEhd
6yRMyhrbxruau+H5DUCkHFFAt4TDm4aQcjgbQHZziDPo/umvshWLMQyO8XVIkyHYjgFxulIZUNNU
tUKcw8TdqGTHHvTlMKF+8RBk5fdJq5OjLMl6p9M+h8o6eRCWMnoTD233po7WcYQ49d1kN/2LmXTN
pq3CZjssRUNR7YMVB9FathZG7N5XtXGUjbKq7HvP1YX6KEv45SDPO2XFHR7sv88m1G0U1NYjTtnt
k5KcOy0fHtXF/nzISKG7fitWsk3WWYGCjVU0EBBa+ss6Nzm3daed+ji73AZa0yhWsvjHQD03SYsz
CD7YQJhi/rySHBBnub8vNMdJLzn7BEQXVEJYgb1XlFy7y/3B+q8zdvhb1fZBf7VEj4ikEaVYWAjA
A4aqN0+y1I2KeYcxxjdZkgcg/9M6xul8p2cDQt29Ezz1xFOXwXIaP2qV5dcdeX2ToLq9zNiGpnka
BiV8skJAUmmOB+T8RZMvKUbW2jNCy0EClbdPHuK6vkt1XTnL0jTAox0H9Yss1fbQn+rCmXcpmbNT
FIQ4Si6H5J8zM3K7XZtUH7JHqlafPWRxStO1aZQxtoRGiwQtJKAZy9qVi1r2ZahS914sDdnSUBiA
WRGEhaZfDO49ZOPPEbBdf82lBl3HTA/9AlHQ1dl4NFC/nLXmKVtgCjZ/7fumJIwiO8i6YREDUsDC
Xgc1hWI82u42t8+WOa6tRIsAS+fGRR4Gd8SGDQ/dbY+hEg/0NITOAnSelhYD/uKoE1KT/WQr4MKX
Hle2vVTWyl0LSxTLuZPCWq6Kxv5KNsjy0qr4wQ8wn/DvQ7yEcnfQnm9ngTKFXrnUKQGtRuL+3nrr
NxbmCbOb7+EwVB8EZ0mH8PFfyLtqTxXZSFlf40FP2Kwp92KMqo+Qx6RsLK0vfceGBwlOHrmX+tvw
HJeauxpo9kOroVgz4+P0xoMEAujLWb3UyTNZJ1tlv6Gvwz9bHXf4HFvUfr12h1DbKbMOSa4NEUlC
if8IAGUjq2718qyw2uDcOUazc81kfjFS/6xg0vHXcgJkcpAnmMJfa+waJ9+rFbnPJ9HFXXhUavUh
9XmGiOQnJ08bd8asx5kGAiR8ptZykA36rIVH9+8RDq/0cqUC2Ri3gPHQZ08rxnY3OJX6wkep7IY0
yD1ZTBuQxiZhm5UsNmPCYxo7haCOtG6tK9p2GOIY7BBDXRCOq4pf3p3S6uqLnLiOKwKrSzG0mNjN
ibX7RHjRCZ6cBwTGNmWojRd3IQclIxahwgy8HtYTqWy/NfQ3FMOQNEyycq26qfGmWDnRWiWv4LlV
+ltdNh+TqacPAfHPl38ZpKiT8PJCs845ttqKEifslbwgAHXJL8aL5Mkwe6xY1t7SLXObKVq+m8B4
Ex9n8ZVFvTF4sloWX1ls8VNdz1lYPU5Tahy11FXWyEBN7wLRpHXfmdmJkEv/BiYtN/BMkL3C0lCg
m7nju+sg2ovgU3bSe0X2koP/rZeuwAXJVSskGpL0b4ZyljOUbfd5WVn847L0atKh2FbKoHrkD7PL
7RDr6MGV4nyryVTW8RWYrHVdm+VJNuAukl8gv3cngbDve57xW2adecUlzNpnU2VuEzKf733deOmC
WYptTAyCsnVOMUqw92OP5fkVzMRIv46T17RqP0eqfnYdKTuk/4ystEy/jpRoJywmH6ei3Ud4VXxr
8t2IYNWvGifKVVX21quJSsem6IfoXFdKclcro7Z1Tat4JtJCbsvujR/d3K3kqKSYPrpwjt5agvEe
qLLwEhqkVlWT+B0k2OQpbvxwHWRp9T0aHFQeyJwlPiuqUjbvc+RWaLY04T1ykf3BqYsPNv2ZV40G
sSiMl9B7mpyvbDjB1HbRr8XoJIH19pFnqr32CzN6UFtf2ztOYu0LXSVJBP4em95h/DCsAhsb1lZV
8T86FoRONd2LX6nFSw+FYF3iEbJX3aJ4EaSqoHu687o0wvJlmAZx3+KWyO+ueJE9zNHZB/OUPsgq
q3abdew44UH2n4Pe3FWZmnqylSB+e0Ee7VFeSlY54ehhtdM9ylIb6i58I3xM5NxRVCtbC09lpGG5
GSvQC0Cw5VfZdyyy+pJFJozvSNEx04myF0JXlz7Ni696BEbaQNLnWDsO2NoZUkejFl8nf0LNszP4
UuDl8V6K77K7ooJNGh029rKILoNdtMNHoXfVHme9Ziur8TH1WiPO4FJk2qHQwmojJ+0V81jwY3yx
8hZKnm4cwJAlT0lh4NtjAO5u7B5/qqL3WQor1mqiyU9lC8oonHpIXvmQrK2g7vaoeCkkSJfy/+Pg
61TL1f51AjXABTRuC9RXFsWGFmY/ehavsYoYWaeW5krW5+o4e2Uw6NdudT7+1q110t+7WWyWDoJ9
8nmKpCU4ScS/oqR1V42t4pfQzsabwHk3Rw/6ixBueG9ZVbialz9R9gf9zoWbsZFFqzLJwxMoOMmi
r7/2gdV+CfXauIxZkJDGZLLeMiETd0gcxv3KIuf/Aza7J7Sc4ATAprtYdd2vho6bHNaJ4gmxln47
Jq1y57tVdwe529nqUak8xhOCbyEc769m3100OX5OkIEaovqvMseiYrTbAYVWvIdL380vdjl1B2Ss
p33sN+19NimoCmNF8oUE0c8s7sNfgdibms59VKr26qTOiBsNvz1lIZnFcaXuYAZ0xzaccWvtc3MT
of35IpY/Cp7ex++K1aBlTUwMv8h+n+jC309KHXhto+mvedQ6+7IiCCGLE5CyfaIk8bWIyam+19wm
uRaHgF9phvWZJ4rYeE3FSLZcz3PWV4qtGY8UreLa2SZdva8wUry2WnXQ7m0iQtexYWGzz0tDrAaX
saVF9qSZVOwfl7uC3pNhG6f019bMhEjaOQIVyqXVdctoH6jKdG1NXV/ZBb0qrq1zGvs7UuyQMZaZ
a5tECJbg+rXVVHF6NjUEx+VUYST0nWjRUZVF1jZ1N3cNsgXL2Hwc5p1m+pimLNdVe23cYd8GVWtq
Do1Ttnt/yl/xHhrHFSzL5iwPfLyfZ7F+bzfzePqzh+wWQnldkchLd7LYlJgM56GJadJiH5kZmnN2
5xacUenfs/jqNuIoVrStAsRPZaXsJw9BEX+3I5ClsiQbLQX9yS4btvEy/tY1TolFpTG5sFudPGs1
8aLlWJre5m5wZr1zQvPYRD4rnuzmx3BuK7RyPDmxmvHns4pgj2ewrO9uF/ML7EcqpXhIeCD/7fpQ
OBpEjvJ4I/veLmZrycF0mvJ0q+8CJTuiXf1FXvk2d5RrzprAmHqdw372bRWq6GK3Ig9KhNNK6OKS
PS2ssr+r0zQ025Usa1hl/HNqkkpDvwXJAV3JPAHA4nQ9lV3bMlVWYYsfn2z5H9O1abTT/IDUwnLJ
aZnHCjqeimTZmBQHiRFX26ixw94MHVx3UN1DFfAtl0XLTGyem8LiLEw3+FLj4Sbr1dHRD1Ut2MYC
vnpXG6hgVgPcGZSz8ZoRDZD1SeaOhzkcIQfKybHlIUcCrpAYCBtalVSAPJRt7J7q5SCLbWtWW+FD
FJd1Q1WRpCbHX66EJgwiU7F9ju3WPidp43WuPt+xCBvExpYGy7f7DYEv1pUkZ58tO8oWNcK2cekd
LmNv9fLM9dXPYbJ4HVsH5tEo0Fz9XqXNbpo05QSkIXWM7CwPkxEhWLUc5Jmsi0gYeeCg6/UfDUiN
Q0BcxsrOsdLvJlEWxz/qZQ85lDS5v63ZLl+v+G8Xk2PV2v1OAHGJzBH6TQd/2orFHnFaDuC6Pg+l
NFBMoZUcrEBsalm89Rn0QKyFqww7rbHjlamaEYbSdXCwyyzdDWGQfon85FFSSubGj/latL/3cAGj
/+8evlK13jS3yMO6KIi6XUvwqg3ykybsjaHjtXurstMYcYRb+Tai1pJurxfVGXpMdpL11872JGyv
z3C0M7uufUBrHmaLgWPHSOzEJd1X23tsqYpVNZntw7WyzJsdgL5FyJW6Yjk0dRpteMYWnpzm2qDa
+MckqGnPYrFxWrydRmUS6zT1u/WtLnZC276WC+nddGtSVeRUV3KkrPytXZabBi2MP6b7147jcgey
RR7kjJbqfNbdivzqWNhlHyevcITZJhDQPJeMy7gqg6k8j7gxktkpKnFXwU0RekhRtnR+o3Ve0NZw
K/mUt7LSqq3FFGTSYy+p0T7Vh+apigT/JVpkHxw3IVwy1Mmj5rzLNlkD4jTe20Qe17c6y8THI8ph
06mJWT+FYAWeiifZXR5S3WXbLhz7eg1ZZ4QiRjQkbPZa4Qx7NRNgYLIsPROMS88NsY99iApE5Rfq
wHfX4ShbZB+wnC147B4d56W3bIA7qW6LXkcyLEu1Y2EmffPiZxj+mhVWeK4TPGdmNH6oGZj12sxa
8tAVpnRpAEAib6bjVEGqZ+MYPCCkiUGjAgMz4dF5NWTG9BdE+zUklCFYpd0A1kh3wSwZCAqkUfei
+CTxer1GusNGelukSXxQln0X3KVio4/T+FI2gMkjC2V91UkO15kwOiW44iP42PHzS7P84s8ZIqpt
eaebGnlce0pLskN/l+WZPDRRU+yNRkfsKQjO1j8HQmtw30f+1rLI0XbCaT5k463+j77zWIULtu1f
57gNDROnP+LJt5Fz3+rl2a1uLp3oFCGbvdzBH1e61cmbSWaklx1cCP/p6uRGtKusHKGtwGzOCMNi
VG8H+nZ0smZTxzP4/ezRtSFyKkXrvJS59lBiv3QvSKS+NJ06r2a7Te/6IXNfZr9rPOIuNu8BrUYz
WFud7f9GW4ru4qU7K0Bw5ExxX6v4xoTfZKOJVNCTz8+FPfepTswSG7aAnzre6xz9Rc6WDBRYBlmW
p8ikD0cQrQvvY3RfMx+f73QcLrIElfM5y8Vwfy2FBoEtZ3y4lix7n82FeJQlNyFCYqEbkOv2G/hz
aMNDO9/LgwYQdpP7ugCiQF1eGZ8NNYhKLFccZ9MKs7Ng+C8tiKqsAv6h9rcZKnQC7uMg3OVphBn9
PzNDjnc3uQ760sWEE7pTZmzQHrMeWkA3D0Zhx/vJsGGW9SXQkuWgExU5Z1jPaz5PI+xKqev0YKfX
88j2lJLsG0eGtqqtCLo69j4PHaZJsTKeRDQNXkZk6zsqPJVqfa9R2vNEkmknXSnty9STVpMNFWxz
fDvFRz+YcDjn9ieELGc3NW1xzDBrQATwdhoDzz6S1m3mdRxoxbFVLby7RsU/YOlAzBlCpWXW5UvY
AwNnha8PBPfKl4wNzq7GCtuTrRnkwnM9ZF8IRqftuhvmldNFzVO5JFVRmZlXpo2LYx+4mALAkMJW
pMvFsVH9+XpI8uH34ndltjKEfpXgjqgQvJTlzJ+L8LeibPijLl36lU6OBa0cos7thv8Wc18DBxrD
kIzHlIUbOxQ1rNgoflTNGiZM1VTfm956cUehvyTdaOwT2/C3adn7bwo0ghEozfdqRnI076f2EotM
P49kO9dVPeb3YxSKZhcEMNFyUF7oYQz+QW0SvCIbzX/QlgNPTdVlWIhsMeH+DRhYNunNgGsMjbIb
S/RPwtfxUc4hD6EVAQIPttBSwaWFxoy3OVKGhj591csSpU0S6bhCdfEu6kGE+70ZXmJ0HC5FFaL5
2vgWkQiKt4ZwKWZGC/RJx4Tp1qBYZnVWAG7aVY5ybt7Y73rgo7Uc1vadBbH4bei+W0u1jwfUoVuC
g2QJqhUI5mCvwnVFAWtQcEe1lBPkYWMzBBmJn6VB1slWU+UxF7F2+gCHrdZoEK6UbLbv3RaEuGMb
0XcxpU9NVSkvJdCufTMb2jatcuU9N5W17DDhsO11VWKc5Eg/B6ojrVewGXnKVEF+99MKojVTVrtE
v48tU7snIjlsg0zBQeSfOnlWx2G1XsIZ28mdejiEPBn10+jwxWSsPJh1ql3c4kUW9II/iFUG6O8w
FvZfdj11yYZ9d7oxYPB5t1HVMj7Qy37VTL69kw3yVnywD1j4BIjML67YNlR8pWvCLxOe7/d9qQYr
EvoEnOt52tlVY29kN8cnRWAZLuvu0vr/Pcrso+q1w3xJ0bX+AXGi/gE2AlIfOj7JZJJOt/ouykkU
z7PD4yDdZEOSCnEixHqQg2Q9rxfRh3ZYQly2fk+2mwj74FhvwhTvUlQndnfoDtg/laBBvl91yi92
o1he74Kv04OwPTQ4Ru1BZun3Ztl8juYdfQc9/EsPup9MF5yvOn9SAdBepGlCExenyMfQ8yYNKBva
frzP00R4WqoCBm6c86SiqiYVqeJe2wUics6yJOuXKtnLnUN/d038ankB4M+wwudy0vxHJXsCJAzl
ZTnMWDJ5cTVGW1kELrrYKFfTropnhC2d7tSo7XRvzhlClmTd11Cq5oNsjOxx2uLCnG9kK363412W
48MjW+sMRa8JHJdslFUwLYDaGtO9LJk+MQa/Ofk83uSat/hNp4udRg+g1EsBpK9l8eZXfTW6keVx
6dNUSruWntbCdka40er07DjIdmoKRqZseednBVYPDxPj67SUZJXQtC/IxKZn2b/hK7vDJp5VZ+nh
ACN67EODAD6TuZApENkAKaZho6NFF+yx2AKO/PuU6eMkLHaPRnQmLyU8bmh4RNZOY2O74n/zcaz7
EnCllqynbMJvT+lxCejeg9Z0H5KjxZ/Now23O50msq1pZu8Moutbx3atrVGk72VcKoD0LWUdkp7c
k449IAQcPbo+f+4qHMWvDoFuo0WhWdUMHY0LY7zIM8UEblSVCDhqFh9rrAwZ9u3lInrsrok/sUoT
iiVyxpI8CB+348Y3PKfQiOImC5J8b4+Pk7vsiFykfQOujwTGVBx1rZ7Xr1oEyxv5jCO//3EFjO1H
gcTeUyn04BA42YfbB9/COHB3fqS6+8RXiG3xOMwqGfEtml/NaEp31oJmcJrxENclrxX9HCfCptgw
VxNyUg8lTMRtiOxB4oM+r9SXTle/uqrmrASIMM/ofKKdir2qdRJEYgL4MwTduh/49RAlyPGcarHt
QjNEPLiuQP6cPOFKm0MIQCQiNoCebYin5dh4ZDo2w9CxLos0vhuBLa7Coj13hOMDIvZ/JWaOxGyl
t5ugUKtt2SrZajAAmGppv0ZXEqBT9KFa3fytrbod/oWHZjbv9bIWd24DtpXFqd+4UZ2v1Gj65Xff
6hz1ZZ59fyKFzXvRfKAyuIvd/K3PAJNoZQcVt3jSQKuthhpzeU15C/JkbdYVy0rVYj8WGt/S/B3d
r63OO5O7mOaNdvNTsE3wTOMLbIDqCOSYpxPMXlZG3BMyUJRhrc15CsDK/KpF2gzgmz2lGxXhmg4f
kEk3Zc4CO2WYTVVlcokskNVzQN7OTPAoGItuB1r0mzLk+Uvn/6qQ0N1BQntViI6yT5gv5UgAKYsW
wakxZfGYbU+o2gU8Jq9krlBlIrwARHL4mcZBfVEnHTO09KXre/VVt489CMq14ocvKrwQr0DZwBv5
DyDiaRywF78Y83gsQoETV5JdhhbPJxWKzGZO+DBI9Pa7CDzpMQoObtVubA3zRL+oscgxhsdOjWo2
n221iyxEB/u+ewD64Rn1NIBCNo5q4SgrEUUZSLvu2Z4LEpZTMXudn9fHMB4OdQc2F6klUrPA15VO
7IcBjllh5ABfwXUhW0+2P7KxUClJE7UdbnE9rgyRb10cG5gzrjlhV1m7tovQzozE2gIBGSK9sJ9n
eAwGFkAr1c/VI4/lznroFLbufn0ghr0yqnYCxSGOsRvCD6+qSNtUU9UcuwTh9Ht5WsF7S1e/tc2a
oCIvrH7XiO5QlAS6QEcySs6iyubrBAEeQbGvrbJxHnaQPXLYzka9wup9REdjbo6hG2lbsxP3Qiur
I0DymV9Y5GCXwvOx10yATLr/w9Z5LbfKpGv4iqgih1MQypaDbC+v/4RakSZDk7n6/YBnxlNT+4RS
N0iWJdHh/d6gz3+Yq2xkMov33IrVTZ6Vgc/sF59tHXOFMg6i2iGDKnd/v5Dn9D112cDNTpP4pf5T
t527iHpfp6Z3itGqhk46/Kpbvh7hLU+1aWPgW+PdTAW+KleT7MF7lHmW4B9M8KotXstkacK8h4gs
+z+Fg2cJRF0H29S6DhclcR8HGZ2KxVXuEQa/0ZxcNKN/K62u2uNc8r0rcyV0opYvD2NH3H+GB9UW
AyV8CtVaW93bZPgnlmaHk2FiHzKbgko99vtokGXA+80uRTEdvIQPpKjxbNELa3hoKj4sLRevxUhd
X2/YukTikKXFfgFQPtqivRZFhbVPVr2NtRqINRuGnEpioshMo6KZ7bsqusoaV4mMm1HVhqc60j4S
3QGqaeVFZb8R9MswhCgXrbOiKwLMPjNPucDkQnbNX6FVlU8mtaHKv7j0pP5kpkSTtzmBqfFzVxra
EYdeGffWDgfkymnvai7eG1NNfM+Y2Pq6xS1x7HgvjRF/4RhuqvSKk66xSMjc7KOT3uL3mTsHTnut
u9x37dn2hVcS+F7U7r6i3HProSzKuO1updWD5mJHgpkaOqxOqHhStv0bmH7qi8H6MKoYRRaQ06NQ
veOY43nitudKmf94Dv5XlvfdGgviP43xVFJ58hNBuZjJeQpmCzpfpXtuAAw9Hdl55VTXcLPJi+aS
jh1jsDuZe8IzdL9fkz6NXHtH0D3BXZVXc3a9XVoPZGdkiFPFmF62wyCs9EJ19JIX0kY6bBfQeIe7
myGwAFnyC1vx+07+TQ3r3RrnX1LvqIEl5hUy9qVGhejM4Iim7TY7fBC+tYSNhk6Zv2Irbt0mpnu/
k7k81nFbPBUzPDwl6Z9Fv/hmX+RhwaJupyPMwhQrJeFLG+HSFnbQayQrN7owMARys6Ms3PhKLE2E
24+RXBavsE4RK7WzSDLtnI4GCs2kXC5Vmo3HEhPkK9Rw46AJMT8MSRGzmEXWCj2m2Q8jwYjUmrSw
TjPnqejiJIzlQ9Mj6zGFTTGVAEi8M1gSlw05hwnmv8HKggy6TKVubkKJt4SwXm3DIy5wEc1b2x4H
xSZvoEzdt46ifSAdq8dtP8FjuIcGZMxEMmGRr35bGnZOWjNUH0pDTdTLuulUW6a1Q/La+h3D5cdk
ofRJ0LV8ICvuICfDfYCnSupfL4wPJjCSFZFqfUx235PhK1SyNS3yM8BFPmIMUXyG9fEDPJ0NW9YM
H5oXDX4BS+rDs7BCshZXfsQVQwQ+hs0HErIJU20s3mLFOBM4qN/wn/QAJJxotzVTsei3UkFFNCUf
S5fVAbokE0533O0bc2KSNc1zYrMnjmJzuHWYuN5a/tfL5Mo9hDP2ykxAu9orkFrmjvXAWhtEyXtS
Fqm8dhkf2WgGg827xGIow8p7GvFIxhSmj40VBcXNB2oUtN+YBD17MrXAhjK+V1WlJTil/eEOOSVm
vEHQ+Fd3ajrzfsBPZAdTyA5IwzL8QTPyx8YaHX8WmRFmQMC+YQ0Hvco8MsnTcb/UtyFr5mPfptFt
4X9RUvsKZ/EtTyLxBJDa+3hSMWVJRX3ECh1Hv3J5ss2ZCbuScwCQALsO524KU+xk1SHtA8QM3d5Y
Q1D7Mg1QxGeP9thXJ28haRVrRzJY6uWfqq/IGamWQ0MqXzjX3jvk4F0vxxThC/d/tMD4nRtX8K/Y
cEMIHO4W2NqOHUZZEvtRDtDaSnxwBA/3aYpkSER4fGlj/mQr2U1fh+44B7iyi17uerxDFXzYmLgF
wgcAAbxYIyvovcLx1aKiEMn00KWR/TLWHqC6Vezb3qj9sQLUqLzY3WUEwPktleWwTWp7N7tyOGPU
YT+kQkv50S3wFlrgMs1kQC1ZQj86VXotjQaSrnGdsaYLB2tOL2g7mgMLf4t39ohvWnPUcMwQShtd
Om5VzKHqX6az9ASxCes4YEWTJCkQ8uxoYddF1aGKRR6Y6Vtra81TPE+6D6L2D6M3FeZRzOfS8od5
qP2kjZVHu27722RPil9Srn9oxSgCPJv5x1XvnBC9UVbAPFknn0C7ITf0EH8qiQNlaRGg7WgazvR4
XvqY0rqqlt2QN+75SUy3rqXaSIyid44jl8TUwn3AyP0wxEruD676aALohIY9z77WKefOq96EsJ1r
2Sl/5MQXNVma8WDWTRm2c/a7NeDvSEzFSc55qnqZXvNhnHwlnR1/ImWgY97HFYJpRbWLM0HeUThH
pAeJAaV0H0WErmHdIRzljzmZ48WMoG9NdRIk/WQFreB30td6cVbEgATUABidp+rkzgPJIG7VXPEc
u6mSLZUBVcQgElEncgOyLCsyUdgXOXkkukwsnjQ5tAdEtmEyKUjWGrEcCytvoVbWr11bPSsqhDcM
ttuD07bfNZHrgSE1kzss5+bzzMeln1DJLfHJjUktWjHRfkiyEDtoVvCxNu9Udh+1l4gzGiWV6tXy
T9sacOVYFuy4KdBQkLMeLNNE+lDvfc+j0vQ7ZwDrwKZpyvGGbu1HSqXTbYJkiGdRu8/d+N3BrCac
PJ00U5GHyxTbbIYHPqBhEHs7jtRQOPk7gUDTrgEyC7FcVcM8gU1YKTFGK3p9LSf8sNqIKaqwTcN3
sITbK+ngBF2RdoGIkgMYXH7OsN61Vd2+sMa/EnbZYWOePhmaphxqbiQ/mp9yCBxjkYrnlv1sbFFo
NlzqJgJdSde07FhVqbPSZ2dXG/F0KGpb26UQbHzhYiebPsZisljetENQwJDcWU72nHjiYluuDDss
cqlbF+p+QI53XBzVQ/GLyQljOFKaISv2PcbvS29X2HmlZDHgp76PZjVsHVf6yJXzfeRZjCSRiENc
nr5r+O6ETd+Od60AFipQ3zS6TtSX55FZamD81UTptCP88c5X5YKxuD+AP/O9UEi6mI2dk8ORiQHl
YOs7kkQTiaGdHhXQfCbxnoDPoHMNFLiBkNo7GQwsKfaNhYN5gxME7PCqe2lyJFwGhUCPmr+cYNDn
kzn7KitpsycajPHnJzYL40Wk+bMSNUswqFr0IFrju21Sh1+G+pz2mTiVM8O1qUDnqqhm1M7FYZeJ
9PRC9u5OI4UuaBoNR6QqQjoXwVPK2nOnl5C8phxPx7jxIwxWD6rCnmVoLPl5sBZYEGZVEI1kW8+R
ly17NJqEYWQIUvtFYac+FSlEAK85EXnZn6dRDOft0dchts3+XKRQp9DUMFM7wO3w2w9zmbsHvtz6
bORqfbbBu/bdUt1mzH7PWCIt57Rg0+ahSwq2V3M7igF9Ph0aCozY0FxAL1wfqP8mNE+es6Z8l24B
gFKaozwuScEW2UPV7OYztsT9fB6NHi9zpyUL19aKwrcs3Fn00jwNyhqIVx+meSnPzCIlm6ApCq2+
ercTWAHdEFe8PlBLS85uYVaBklQJeyk3Om8Hlq+sQ5PsZgG77yNFleell/hljdZBMhyepZrBXUxY
lvqNrF7TrPvVdmX/+Vltj7aPKVksvM/naHFxfunFIVrTKLd9xvbIXZtrNB/f907W5cSb5mBP0Xi2
4zdETTUDXahh9c/ugqqs56TvRhmXWtCqTXbquoWC+7LTxuxZU7yUNHv+MYpvFjaUOEGwgm/bKAoY
pNY30DwOVXvLFIYLLHSDJJujwk/UKDoseXMc2wZjhZJUxDQ5jR26RIXFGjTYyThv7wAzD+rCzvJG
2a4mr8Jwl2B72GpJzfY3Mvykg0SJVQjy79eq9NhajSZ4DYFUZ4gO+lmgMQ9qBx1b89Nd8p/gLi6f
bISH3KBbLrtj2mRgEYOaiNP2XdX6VJ3letia28HEzIOf+fpV/n+nI4Lo/+vq0fHa/TwKwMXyoNVj
QNjydzYnfdCauMKFtmJiMFJmx6EpPIo6XBDX5H9XbopZ+uxLT8LPFE4D5Y7DAONvP/8WZEpQAZw0
pbtGeZ+ccqXAzv2xJyZw3yfDcxnV14xx4IxLNglpdfEDO7kYoLxFptWTMbvojy3e8MDhihs6mVR8
iNGUE+J0eYmaomTsXoq9NsbPDlWxqLiTu/4mVdc4DCtMoFpWcZ5ibCKl1C+zRrTNASGCc+8l97A3
uPAli+rV22SQxA+UMULKYTwplZ1x67jzTcwYslmO0rJqAmf0MG9ohvwcqQJf7k5hWYUY68JHc8IL
RrH8haqzr0yQtFxD9zMvNu84HpV1nZ29avnNl00+DaTVkzmWZGvqabdLKJHpY+fdRrEYB0DlGtVY
kLKF2FmyrR7VAlHjwDYqEHmd+n0eV49WSsUZIytM+8sDQvtlRxXG4yoMn40JZ1sybnR3yT5g/ctL
VKZmQCRyuWuVpblmGGcYWqW81wyze2eS7iknl+iZ7Exq0tbS/ZoycXCWjuz5zrw7jqgO3ALlMQJH
f6/KCMeEVPnRR2YdYE87wBgV+U1R2fe03hDWeSJ+xHXyBpIUkMBtfh9i8YwhqvOnEOBpzAt6qdiP
ecTypYzTxpcqsW1ma/8EmXfBAhijHLXrj4AlL5QG0bj0DUIr0JJdFbfZScdxfucU5nLExXQ5LJQO
drA0jd2idG3I8nFX1WN6UJsV7/BApEqQ1k709g2iP3GFYngp0ZMYaZV8j5TaRglOMUG/Z7VareKV
JFQNe3lpR/V712of5dg1uJMjmKTaTx2GrJbUTT18gMZyh+dy9izSrEDcms0MUmE3F/mlKerxYq3o
3QzVdzRkc/QGqbwRfR0KzwBSRbG3i/o8nOI0foMp+FMQNPVgSl15NVRLIT5DHUO3L2A2WlWyz+Xk
fpfg19Jz4da30XwB+Ix3uYmd0kAF+Ygj/87Fyf1H641G4GSO9sgOwDjJOmkPLdqze2J2qN6phP+R
2AdbXvpbEkjMeloznr0qr9fsEfPoGYN4NpoIaEMR5a+8/oOtQEKNNKn9RdreHbZxtI8TB8Fws5Cx
tWTLIxDD71nvTsssuvvYdu5zj7FFUsJnJmhaHnACZzja6t85b/a81bwzamm5/9X+PL1duXVu7e2w
Xf717K++//clttP2Em3jPGZlyikG+UT9sYYafz6sRuKOt/b2aJtvhkTloq39Xw+/zn9dvvVth//p
215n65u1rtwZaj357O1yvN/KsmZSXR+qDksY4NR/9xqDyYJgPZ8rUHZD8tj+1f586udRzJQBFUvZ
x5loztuhXqfZ0awwH9vaZjv/u417NavIIb1Wsx6/WJrK7eAWRgCJKH7Z+urCZnRPzfGw9W0HFW26
mozR9bOrsLOnmGHs60kdyY0nEzf/z77tRNkukvrO6nW8vvhnX6q0vqYN6umrjx1ngJm98ViZuRYm
bh0frBqr8UpprJtam+otKryEqW/qfkhXey8gIt91VZnOSySK0CaA6LmaF7ZP8exj8VZ9T2BcHFIC
II8URlAto04kZG+n6d6wG2QOlhKVD3Y1tFczzQ8uc+yFJE+WSEuWn1COHTK2/JcSy9YD5i5vpcyd
G/JDNVTYdjGsxPbD2E0pK3z1IZu6M2YoxYX0XkGkDkRuWFRLaHiaTehJgX9ctfwQDraTfNDeHUD/
oeyk+h2/tXInRrsM1UV7otzcs8XssWmssilocTc8mLKi0qNiyKTpCOVYeu+yYVDfGmeEMNplq5oC
JCknH4oIqtj4SOvfRtu37JQhNPax9b6MZr0r0M695AkmBfVU/QTLny9bl4z1/ublxWlrbQeEwvG+
Rfq9267f+rpef/OsQV631pBUCxWm6aHrZg+eWid2VZGNL6WISmSwyRgq8Ti+bH1JxWIXctRta3mk
cl6SpviDDc2/LlgmrKpBJeGgrK+xHQr9bzJa4nl7Ga9ekpNKdKH/dcHQE/dgKjI/bX0N9+21U6Kb
11LDn6sdfonxk7YUKiGe2bx33HiFJxi2t77YSp6Lkgrq1mVVA6zbvPq1jetbVzIuc6DWmn7Ymunc
Vi8zqPjnK5REYOsQlTbO60ZyhQ76lNapc0xbxlcsW/5Nuv28pF1Yn2vRt6/+/70OiL+EDmno++31
vi4ctOQ+UY1jZ1OMAQ5O1QOWgebJmFb/nCaZ/K1vOwyVWj106yFOFeic+rysnk9Ic/5z4utiLVuc
Y62rT19d26M5j6qHrz43Lf6onmT1IxPPd2WbPlQ6JWNBWO/no68+W+kgEUjvvF2hUGH6vKyMm/yo
6JBhOh3X8bQ2CUNRi+4tBggKI9YM+62piaogDaFHd+1Y7ZuIopXks2KF68XJKIpjKgSk6rU5ir4m
MRieCVZN7L2E/WZ4Ofy2ygRhXpsmRfWj3sLc78befptKOR6FwoptO5tPbXbsZD3vYhOt/NDZzjmS
LErsDHROVTSBSVpuvzpDyRbME+9byyq07L7WCbZW4kb2q2FauCR1xfPWVfUxq4miXq5bE8aUGZDh
+L3B52GnT433aiWDgiVYooSW57mvGkujo1qyqNuaFVYv+K+xyNkuNhgunlAwXLaTEYyO1286P+sh
GGeD+6qun9T1RbOO5W7neeV1u5BYYtZ0c08yEsGF/tY3MvOEosWFymN/7yX1gIiGKW/aJrZtbnJ1
JwLuXMs43YBcJDBsfTk6ebsXzpDD/YyTQ4lbyGs8Pte1LPaeQjB0Pq6+l6N9BySwKP5qfVjBynpT
sgF0Kle/9XHG7D6XxZulTTPrfEY5QmNy1uKGc1kS5M74iOZvgzJRbPGid+ygieCYMH/2evOwtZp6
lK+OcWJ0TEKbLEsHVtDZ0XUP+VaGFXUZibd2AsnKG0pSyGj0o1bGTiCoCawonxMMMF3CJDf7PTDW
io25LOeL+9wbZWDqRXz09B3mo+6TvebBbAc9Pxqm8miU8luvK0TxuM38yJvGhqOawKtz9i6KgSwy
pXgcxHaN1FDHQxDXrOpHVw5PUdSoryQZbowbX5pedC/AtbKGtbqqNHw+swa7aD1sj8S6xrAr8yEu
4/yzS5ui5KwYw0va5r9q2zWOLTEWN2HhDzezxL0UTfHB2rv95ZriNkyF9oeYjX3mtRabpcd2XnwW
5CU17K6DLmFlvoe58rd45V+LUvox2RhvZtqeEoi8v7QCYzjlKSfG5EW3qwvOvOW+0sBpSyUtQ3dM
a4reyTcWfc1hcBEyiM4T+NNn3ZM5VBIgwE5+SfFDjRf74LXays4v3d2sghGWqagIznYBbVWYsfai
Py/pWL6OfbqqC3Nx3pp5g98opIkrynv7Kepn6lD92KDVMKanRJqrvixt97CC02Pb4BFiKeWRuCdC
HHJbHgH9ZGiusnJ25sYLS3/+/EINkgLFDhJUmCoU+ilq5X6qdwngje2b+jOpgy/xwghkMNTu40iv
SPsuYX0pWv2mOx2etUX5bLFbexsWV3vuWn2/ncP61Lv0ZGj7k/27Z3B+M4Xj3Ysae34iMt4Gy5hJ
0SaEeT03YQQH1kyq6dpS8Vt8aQaQ+7U1UCx+KUni3Vr4AdcvrZftRVRbb13VELZbFoftXO9Z6rMT
yeNnqzab525cTqaaqdha6MesyZdbsR46dbwsaacD19Cq+3bYD65i42Wk27dJ1xz2vHPhg+jgGbB1
GuuZ1GKOmefiUujSvqmjxtlo7pbQTJIBw9q1vZ3aDhQwiXkablvj86WKprUoqlbAqMUojuNQAEu2
gsA015ICwRDOYVuzWv8ARQCbZ6+0Z6oW0IloTp3O1YurLqdezK+fze2MJuvhnFjZrciHD7NKq1MB
4nUbhuZfBxwwnZBcuSb4nxOj6k0POm/l69rOcDTDbyet8SGQYy2yvkrSAQZNeophgBnFj0bmTnsx
IKbUcjV+5E5CJGAPy3xdM4y2vu06l2igx63pNuYTijtQhvX5X/1L02JfJG0FX8ZYspSLtJ2YI4Hi
lEOZdiUEYySWY15TRF77EpPREyOgGDqH3b0WVvlWR424bS3Pm6OVWkki+Xpy7FLloIx2yka67F9V
u9QfbHI/YIx0kF64ooGWyub4vjWEpMaEX/1y3ZpaB5UDMV5+2Jr1XKanaPRgDq/PxMazeFzG5PMP
b122NQeJzOOXrWUVIxDriCfK1kzIfg9tcwWi16cL26rPaDFsf2vmumM9SSS4W2t7f12sH3O7kE/b
ey9WntdkpQp5muv7XolFs67V4dasCZfnp1mSdrO9N7vABinFCGptba+WRMNTXgPxUlimtGZppRoo
TSvPNsUCgOS5Yaw2q/ao2lSGYsI/35ypmv00jp0fEIgvkkdk0nE/tdbyF9zifQYJ/V73yEUoyos7
Od9M9SwNfTI66xsMjvxYV3Z07oxFXKJISY7UIctjhYnno16k7zn2bL+72XkxZ/LaHbf+XRaVTeRy
Np21mlBjN4V9A/aT/D5RiG9B8NkYaLGb3vKpTGHixPGFEukhnZZXeykNHztO6Bt1bj90S18tftFo
/Ly5U4e8eNwOim3nj6ChWGRHPxwcHoMhQ4Hujg31tLgZIFxBPUdDp+Kx2aNi8brpAll+Ocm2+Uls
pnKytGJ+tfqGn930pJEH/07u2q9ycQMK9Dh319Fe2OJP0xfZY5Im+NbmjrJHpq++11aqsWjt9pqr
22/CPlASy78ZyzLuDSVJQ1fJL7Hi/WK5rp5Nmfwxk+pnPwmT8k7jHDUYo1TZXIKzMBqbZJrjwIT4
wRNG9s9IkSifLRcqUkOx0uHGzprJ2+mC8lIDEeClqg4g8iklP0LPuzIl/AV3YqoE2rdmib2j5VH5
hPieh43AHtN0ICuNcOHbdoiu1j8uqu/bWGovhtqeEaI3PlWoeK9WIGIWdpcALxN4r8raXDrG4zT9
o5N4YjxXne0e56LH/nCCoCwDcEblqCnU1dA0NXu08zr2IJFx/gXVQ73lIGA7/JXsXWmXa47scmJ6
xGLTjr83hSvvi86kTZf+6FC4h9ztCBBTDoo5ievkpb/mktDFacQ7l6jFvwsymLrTPdIA4zawBtE9
U7zVDlZjiXNslaDySe3u4lI13mF+/hyttP5r4oJJLehP0vcN4m8BWF/VmEOMXe+rmNSdSO4bX9RK
S54aWCpbazs0VqftEc4Djq1XbIeo1mG6TN4lQqzygo2KBu0vPcKNCFOyGB4HzVTvM6XV0NOpdW9N
CyPFW5HiBb+eHGAX3kcDMfZkD9ety0B9cHASu9m1bqbdvcHoYHlCIFpbW5dmWBi+dXl23p6wzj4n
g5mZtUtyrLRodfus+/scQWk1k/p5a5FJFYe5GxGhs56c2NlQr+7OW8vTtf6eKDkMAQdL+q1PJyPk
NHiljYqGJ2wHFiV7bg3iRdcnxK4yh1mTqbARuIJVdfrU61Qf1pPKephGgD8F0cBpuwKoezxHFS5Q
Xy8Zu/kZ89Xs8z0XyVgFiTff5xS4Y7Y0/d5GRKOVUpzzQjDTVV361+5sfKVZO704wn7Jx981mbiv
YJrBbFgT0SSl8VpP9S+RYTSxnQOiVQPMKb0jjFHz1dbIM1QGbwy3a0tDj88NMTXBdnZUqfQQv24d
IvOJ+b6GDCPn4uwJVhBI0ZKX7YA5ShU2WVSF2X/69Dkp/LjxMO+29eRljidYXpGH97d5yEVi3N2q
N+7ZojDow2k5bc1U8fqTtkAP2S7RRtu4M4HNTpF8Xl+2lJEnXFqP9vr0JpZ76O4Rhuho2xqld162
Q5a2jHbtOJ2cOHVeOrzRb1OqIDPXIaBVZow6mkSaw3YxiKB4xkuOPU3UlQGs3zbkA5pCiM3/ej3Z
/60KJQpR9kOMIjblBS2dTsRd2382t77OlDupMZ9tLUJMq8PSQLD7bOoRz1qKQwRx43HrmoyFcl6f
qsR6NPF965uX6KyV3BhbS3bKcOwsWXEFf3Q7DPb8WEMOefjsQgVJotXo+YZTJk+Oy23e4Z1lz7rp
U9ulUmyM8ct28FRxUCtjuW2tKXLbWyLdQ6XnSRYs7YoCy8bxt7NVwiyfWzrQWZul+68+w8v+eKrK
pDfU7bOWoCr745AtOrXqy3bgd4SDx0C1+qsvMsc3majTFUcf9WWIo/QqNfvj64KMfQrOG217+Opz
iSvrps8XbYcRwwpshAJrsuernqRP3eQVN+bA4kYJ/TwggjhvLYIybdXfHnq5eNE6szv9V9/2NKut
fsouinda3RSQfErneTu4EpTQQRCAQp2+WlUg6VKLkeMuQ6N6l2lU36OsBl7z0uSw9RVJCVaZQjEX
ZVUHcxOpPr/96LRdbBpktFa4FBsm9J9aJQ4rZ5gN4z6Rd7nULx1A4QN+r/JeZZjcmkKJAhU5KFkP
48XpzYEPgJMC+tSOQipMKc2Wd3WW6WObuqft5NZFzpgGeN96J20e69tsThdbioHvczTeWnOsz94k
e1hBc1w8yLgOyzpU1LHeta0jd5oVLxCPonZvKobzMGRINNIhytb4sZAct2+tEVXo4YdrVA8P1hDj
2C6oSaFL+Bn16d4SGB5kFjudihWAV2vNcUrs34tbwmCTJ3WIUU4oAk63Oui7jjVI0LL6KD3yhfTC
X2AJB1OiICSNmM23ah/8GNT1Jhx0VRnPMCbeNOkkh5gJAYBbhZIOSXkY9Iu64DXXaYpBcQF1kqsc
8kl/Z9/FYAN7YVcb6q3o8xNh1Mq16WvkscPonooBAZxhvKXtmLL9c9knw/YsBuHel8LSzjMVbfCO
DjDRqPyinDs0U746kaSLOzHl25k0AK8eMr9bmCPZDD+ow7MmWu9pNeGbETHYc2Oie4yNq9mm6l4h
GMWvkvdlWV6pCO2STqv3ld25l6EgDQYggIdfh3nEAd42mgumZd9gWEyk0HXDvnYEOa66Ht2G8jcv
I87YrRg+vs9j4JgGldtK0a4Fa9XCmtRnI+eVx6ZYLhaGs7GAJFIoRC5mOpq8OTu22ijPso9kSHzk
uGsdJ77mrlx2aqd/iyfyA2BM9WG8INFQl/rZgv7x3Ojmm5ImzbHArfGKTSK8EuaUMG+d7lpXFSiJ
PqLfWqIgbubhCpHg2EsMGTuZBaWsD14xeafSmJtdzrqBrZUpfIM0rUAO/dFqVkZg3GuhOdrZHoLw
T6yafqxhokeTKnnApzUE0OH6AHc2EDx+N3arQNfLuu6iccQnAboWXhLs2HuD2d6wUduoP5tMn9HV
mfIyQjQ4KSvgYbTP24paW5fVLFH4GfXUQXKBMUuZYRmRjJ36phc/Blu55Tk6X8xRgjx9hr38d3GN
5kz9TWUmzCSea+p5rhrtxUThYfKzp9xryzGDf+M0gVGK5NqXTXyOJ1YYhcb9OwtyefK+xm5vXH+9
dQFk5Qx4UjjJG0G9LDAzMFS7kfIg7Pmna6rudXKzLgAK7ARQ6CfZgWw1aku2c4oHQSJEjJhGKwkt
q+SKlHxDCFAGY5r8boualOzEPDKXDxmMFeyt5J4P9K/MiYiZgOGpPhDK0TXWE8CI7qewy3ZR2t49
t0Vj5rakv6lGdRKScTBVzGAZhzaoezABWT7haapehyTRrt16cEwCKx1EmHnpCz2OQrOHqSc0nR2K
4vSMvVYbxlnmBpCy9kkV/1aoPODEkOAoBJTxa7DG+r3D1pxJ+9iXxNg5LpomPaYGok7IUz2Wxw9x
C5FneWZH0gXUPZvavBFrXvikAbzlqSr48461Uqh3M+Lix8kDYJd6P1MVjl8wVmH67BoYSpHaw8M3
0+sE89InNotVBZvCPlPR8Jgd4PWSx3vbW91nm+F37EYFBmUG9EZXzyExmCXEw+ggFqIadQTzfq8h
Zer+jIgGE2i/YetB55O2A+rs+GbZqQFG01WoVj0M5V4hgEVTFewj8YuJ44jCQu3e52Z+mYTdXoEa
i2DpZ0zRiu4R9fILSHPrW/jJn7xZhwWqR9bJsd2zEg3eWcki92ytPJ0m7X+0rnetE4ZZs1UYxvKm
OS44LBGh+s8IEfXQ9P0/ZB8YaILtOFTqbH4YySq6OoDH1SogjnP9njvuBf7DzCp7ivgEx38mdu2g
GzH0pTQNdaOP/LZCRFGkDUBFF5tU3Wrr2LhN5VuZ3R2grleQ4jwL0g2TwR4x89kpKUrpFZ5bWMfe
/4+x81qSE1nb9RURgTen5at9q1stc0JoNCO891z9//ChWfTqPbNjnWSkA6ogSdK8prQ6l1WeQjsk
cXwup9Y893XlfU29V7hMndr6P2e7PsB551vqLRAZ5Wdk9PvcyoIbfQzwR6zU5sBM3bv0AM/OFjhQ
cCdsSSk+k7cOwr1jFSx6qOaBMeO9N1rDUzqgUeSQQkwmObZm8Jpnin27BdVQOGvSZuR/tWsoYth8
PVg+Y0dvsMAxuhlAz8rzTn7ge/vQQ31No+vbM2Xe6WrAq+ibxu1cx2ybMvr4M831Yx4k0406I9+E
UNSzFgd/WYtDFFSdO3SLpTEyO+NDvASLeI6Zj9qdatbt89C300MbLz03Ka8M2uc6Yqhb1em5DBw1
3KcOjxFM2FVpmX90fcrIw4reklRH59AsnixjtE9jHjH/XgLfvZ+9Dh5aq8XHpntOnSa5CZke3KS+
Ex2MAgIAbOzo1rLNZz0wYG94Iy0Ku8cBxBXre/FxUOrnGYNKFvaYnHWLwJmWXQQDZi870lCFgSWa
1uJ1BQLzP4HSsV/Uo21aeNhlGCGSWn4JUmPMvJZlFvwaHGTPl40AZdaPuo+tK4ZbcCQwA/XgWAc9
aKwpGCZmnD7HsjRyh6D0lYZa3Dbm9KSG8wi1w7cPI6o0+2lJIlMw7XuTh2WmLkAzJ0zhlXRIT84a
6CLPLG5BZFyGCUYKcKWHzuyelRb/p9yMk4OOiea8F8xcuBD4LfBnR2eYcjgFs/swpprGULDLHj22
5m7ipnqbgRt9xmsDtGHxIxyi9LOa4xLjtX+6hU/jllUCZ1kqqGedmU5Kg3I8V7uXYOITBsDKUw6+
1EYDHHu1UkIFsKcPUmCqc/NGToNr5WtUB/k1i0u67LFzDhh2Aw9hSwEQXDHvCxTTIqeweS/svUmX
dz9oUHprgAL4rw2npOF6SI749zELrJdkDt9CpOAQHz1NWMsdHGeE4L7gjQBoHxKNp4v+b6rs077+
xbymvW2H7FyPNZ9JUIGJg6W1mkASauFx1vXVCb8VeWl8QUIeRc7xk54E1iUdlE8ziwALvVU9V+Zi
PBB/VzvjEntjyG79wYtn7xpG1kPMVto+1ZFVatUc4T8DxLh965r6dKel8euoMksNqwAZxRDK8GLS
VPno2iQN1wMK9LYqQARZ3Z1sNrzBcpX2KhyRTr+6wdFegO26SGMrExMBk35aW3D1edo3hyK1vSdY
AM6jOr3OIPieDMAIdh40pypOvpQMDJCvjIBWlmymSnJO9YwxX5kB0FSUc9K5IeMnIwX+Yh3yoDP2
VVn0F9gRxWtn1s1lhC2yl6SeOA1449rCL1Rp7hku83/azj7oZfDnZCvTuYjT+Rbhj6d+Buxtunby
GCDl8hg0Ws3OMFKYTu+kR6u2q3MJDdwIYGcoCRJzGT9vYWq4A1LBTsgmYxHsnHnMjsyiHw3WOejF
D1n22IWAxX7k9iumZe01WzAz5YKrC0FYXE3nMVpwo7UxqVeAEeGCJJVg0qM3RTH8Y/yfLMmX6tny
2tU3ZcB99VrodLusSAkF6NnoIKe1ugoO/mnCEfJiha9xA1LAfxmbID0F0Hnt1oBbNIwvCJWjbojn
3aqrIRghwQ1lJhMGN3ZQ8l4EN6Sg81NIkuMfk9sEN+CyrPnIYJVfIlF5o60KLtlFosnMChIsLP7e
UBegfd1WR0GoVM7TAilkLJvdFD1w66DB68HfJYq2rCOQG4DFOrKr8s1R8kOiBjjk/mn2Ayjm5cY1
yxkltuETbS1R56NAFSVznLMpu0jNyGm5M8giBr+Pb5eTSC0tVKed7WTpQX5lgtY0G7AIny2ufueg
Uc+iMOJ4e0juwxUM589ueX6jGTmXHDVq2QOWIJH7L9GYKTJbWhjfSTLLqnNYKjr+M8tvysF9Bnhn
XOSS8jNwXg6jakCcpK+OXln+KcelYwDHfHmM6xOWTMFL5T67LtZCGt3yxlLvzkit4MkE6GPF/kpr
gHbLDvU4peNR1esfggeWYABG3dXw61hPRXIkqwYbM6LKSenj3eYom94rzitUg+89zMWj14Q8URsJ
0VObNC/y7O3EfRxY9znNtUG3bg0RensM3dneKm5Sh+lfG6LZtj00sMM6EOomOMjjkqchsRKPz2Qn
UWkFVqj77Ct3O6/o8xt8HT3QZxJdAogItA3lXOH1Tt8yJDNABGDOWA1jBPouKkc7OFKARHaN/GaN
zmkPGsqOLnK9sWlYo24OcZt8mUf9Ru7cepeglu4KK50Ocq/lriRtwfy/1RBfWTAA8kzkCIlJ3toc
JC2BkeIY0nQhEE1EH4fukzz4tWnKrdlag5TUrHzuKjDsB7kV8iP1vub+tEGh71lBZ5RrVX+0i20I
cpfr/TVzp58BXhmnjNEAre5Fq/IWpm14ymeIzq0+fdKXrkM+21lsO+c5mEECY8e3U6FzooTboCdk
JXnx/1z43W+QKLZXkN31UF9rrk8PNRkcSntDP0gXIN/3Drnxiw0ga/yUwuVdb+4Kp3j31rwDVXy8
gwbbeEUEa3JuTkaYa/MxdsPvSpepx+0O0wne6I4LpXvrXNT+KcPE8iS/pferx9Se1RMajf28b7Lw
rh10BZjH0g8tr7UcKbF/zfO6ckY4IEwO0hL6OD0xhGHqsjQEfUTayYRjvTWfpYJdzVQw9f2ABNtF
WvDYWcNlyi2mJdUxdwaMj9wFXPmv17WL9OqHYIW93ACusABStrY3x/euvgAYjcKuF3kburelW5aW
JMktr2D1Z+mRLH12jr5TDWBW0icnUOgjpb4E29v6romuUSmfK2+4eI25l5awHoKtwFl5axs2CKQv
ZMLenFHovm5v+NaWJU+SwdIK1b4/NYD0zqETnaTMlMYuNbbjPzZBSctTk9h6jKTX6IdySX7IW5tt
Wdn2764HWzk2+FPzGsCV26XAY4oUkFtvg3BePhy6B9E00JmoTvoJHwr26RkXyBMfbB1jUOcxn9tn
h7EB88M7nRWLWS3w2E6ec0ApQ93dWgtWdR7L53xwu5NpzgwlGl09qEHB2k2PwMyODd6T8A6mfLGL
NOehPgRR+ehgXrw9eLmqJNfXaUtL5tZMPhxSDGl76bEflMYoQb101xLTE+hLZgznSe6+nKQAzziB
WaHZ9T60+r28JbDayZXou9zBNb7mFiJKMm+ZcA0+Qqr7ZguXIuSGdbGSXlkHhxoSL/iGMdE/Rz1w
d2RMjnKPJZDHHi/DE4RymSNP6R/5pN94sZGd1Hm8TcwSgTKvu0gno9Frt3B2S9RzD2ERrF8Ao/0T
Un52lRPKk5cYPX27sGHsaPhzHrwnzOLcFbPsJ/aLj+fZKZcWsXUGqqY6V47bfp/ejtqhnyDeb3ex
zBx60mT5zGRuZh18C7qQkErgBXwFl2wwEveQH5Uq7K1BOTHQRRk167jqmMlgC7xudZ5c5zoBzGE/
9ww9Eo3iyN5nOIato6t1FhVpQcGem66tnTBc6ofaSIyTnF9+l29H47XVH2cjb0+qaTzLU90ercTy
rvsZG1O0G4sCpX8o5L8naFvHoci3X9LrwI7paYkjDdMHMP5HLbNz2PltPtwjyG5egKZVN8LaGaKu
uqEt/CrDLFufrzyJrY/ZHgwf6L9S6Jnm5NUHC4I0shiOgcNJwUvg0oMfUAg8ltwyeTLSrAOVtUcL
eLBf4Bvyn85cKmw9+vYk1wa99PfbTdhKJSZV/v+nYqw2wl6637p6+TGSXMfiW1pia+YcYfvBgBZh
BhnoKp19UfFYlCpy2XXIJVEcNnnV1ij72r9h9euHUn7nu1HGemyZu3tgAXdsCGKPwYdexq9sjrB0
La/JXCAHsw8m8ztaK6wnh31yKZowVI9SfY36yxc0AgzSBek6jpOWKiO6Ldjypjljy0FDKVIDJrYM
wuTvbMGKkpT0u7Hs+uvLeYSJcz8W6Lr1xBvg6SebXap5j15vwSbUH678ELO+0V1dvcqwTAZ1EpNg
PfUyLJQkG0FoXgcQQLbKUmVLSmwLtse45W3X+HBslH/uEOqgD6PPlI6zAwiQXyQtbx53PGEav5Sv
P34utWIXKYP6bhgpj3BtefOPAKL9VZprhJIuoOnlGYRdh+SGtJR/jsrRa1cFKKe5uGV6+EgFCWCK
bFO4D5wQIXhI6VawzQGlQIKtniQH/+eg1fl1/fVLS17JHts7s45n1sYsuZ6ed+yf/Oe9k9haS6If
03LQetZ3tT5e4ONRisbGRmu/ajNSs9KvbKMHOfaf8rYqUrqOsyW6BfI8tqTE5Lh/Peu76YzUloof
LvVPeR/O+uFKwdLhYzRXdyGMvuUVx8OZvYpqXueq8sJLwFIK5ExoREzel2W2Ldjy5gxPUOh31Kla
g+haSbpbOflW9V2JRH0zACHEFvzaouVlkfdke1m2l+pf87bD5L2Tev+U97+eyp/zhdxfxKD9xoOL
QxvD2mUsLB+uLVhnslv63VrFP1X/kLfOJ5bTrleQ83yos15hSLw7TRl+qZ0X7qVrkDmoxLZvtPQh
W1Ji24Bsq/wh70NS6vk9ggH9T61GEiEpbIh8vJzsvTO8lSa8RiVX0jNL2Uyrsyo76V7xsnXvgKmg
jW9pZV5o5JKWnp+xUMCKkpVZ7rp05AdWO++le2D1H0nWBmXg33S1tdOwVdYQpHcpyhkSJuJvh3/q
brem4Mikf6uzNYMt70NzkaSUjkGTsmThwvQa1Nk8dI6eznuZ/yYADFguSsbXoB2i0/rGy03ZgrVb
3dJyu/41KQXbqyvJgIWU3923pD+cQfLmLAE7oSW8Rltnvw6s13J5PtuRDV4lTN6yq8XCiLGskLyb
OW7V5FgJZGCwJSX2oZ50olveuz8uJR8OGbxKOc7GPajApxoqBa4BUoOVckMDybF8uEoc8doX6br8
LMmyi9yZMunz7DKrzq7JHOsiL/v2RNd3/91i5ruhwlZVYvJ4o6JnRW+ttC5y5Q6iJ0YcIZOio5U9
zF7JdgxqLtr0IK/ouk4pLWCc9bj5Ki/y71WtWg2OWGezddKwOZjn2TVBIhiWOKQ1CeqG3crdlvat
QEH/LLR25aI77MwWBmR0yNvKh6VrwdnU/VvhbFtsAEQq2jVyV+W51BlUJr0qXssYnonwyfXlAc8t
ojvtup754fbLTX33iNap63rXZc4i0fU1j9icnD1zOspdlstugfyALSk39kPeOquTko9kzq2mFG9/
SQ9DfW9jrbfDxhCruCD337oiHs8GQoBHHcYsSahnCJAWV3wmKbV09s4MB5mepdTzgHnqSYJ3Ux28
RFp21pZzqEmd3ZdB3e6k1txl40WZS/Og9hkgvWEodk3Eqy6Bl7nm3vYAeGpgiu7SxD2pUWjlRySD
MFxmZn9kVRLU8ORcGz1oHuFksdeMaCzE88zBvShW71J/fF0Q7Z8CZGA/wb+pD6jGjahykJS8DMGj
LGF7oh5RgYjtKv0Uew7KgmZ3P8VoITjAFk46e/tnz/Lnp7RqfsJ3vPSmVr6NuYmrVup/z0uG5DU+
8Dd+oIIUz5rX3putHx6r9ezs+gEbDlqLOs4w7IKmrr/UM5hepuTlZ11N7T2KOsCrImS71GKxBTBZ
Sp5zq0K/SVUPFRLBKEOV4LgxYqwexqWEpSTMBAYcBcJEOzeFXT7MU1I9SEyCrCgcdM/yHGFhFuGt
Ig4OZYX8kD8N30w2z86tukj5ZWplYEeCEsdhWQDeuT4zt7iIUb1WIXwaPkaiKgqGhzYrwAR57cB8
uCncG5AabK95LLa3qH5N/RQ9DUsA0SV68tXkO7KaylWyygyTbnQXUeUqED4zLHZrnOCpQQ37SWUn
9ClVNG0/jWPADIKC2PaAVqU29zLHUhQP2d00DN2DlnTe47wEdQZsz6Ztwa6mxlYQ6lm610oHV7SB
3RlzwmxuHHV0Yfy/piSaH9YUaA6Ufx3a3HZ8FVneIyoz0b4K2x26p8bR0SzzME1NjsYbYPrC0Mwb
2wHqDKxVO+i2nrQ7rOCRwcABvPTC8q6CanfXLMGWpH2ek4I11AFpIxtuWqnf5LOZGnvNNLQbCYop
+Duz6CtlP3mw3L0wZbEZUYPX3gcw6tpj/y0Z8q8GW+ngwqH7826Z8JlBJoJWKCpUYvr5L7Y7v4R5
on+bmgS0AoI4r8GYAbtGB+tx1thLtqbEuq3cvL/R+7i9pGlcPPAINCj/rfqpGRUaV5aa96rRv9ao
Bt27UfI42FUD9VWpP8U9G0cOYo9HSUoBW6GfkV/Pj/W46zHu2E1L9VhLMeWLwXItx7GDTZajQLul
zzi8O9jKvzvpbN7KqerG1B4cL7xADsOpM0MW7cQHpzpsv6ANkl9hOCfreWtjbh+brj3mKrI2ex+L
5T7IXjAqnFm0LxrmyrZ5C9Gi+QT3vH9g6fgqKYx220+Y1kGGykbEmpYakucY5ceDEvdVddHjwjUQ
oDa0H1YslqgCg+4O/bT+rh5YVi5T1E6kwEHJ4ooMZgKajVuhm0p7RmxT20tSbk+WqsunygETttwf
exwBulTLQC8+2+Ov9e+kSe6f7aKGc7bcP1SnQeRlk4c/PW1mHEyUUyQqQRXMMNy3tLS2sUVC8l2m
FEtJB7njMDwCnAGBFww7cF1YKpQVnZJef63rILz09hCg8R5W38vyJOXxENanVEe1qZoVhwVrxcUt
nPXAaxNEwV23BEOC7olr+Od3BX2fYifzFvh2fITCEN+WY4aH4RJITPJMZtlYNtgoqsVa1OA3+C8V
5ZC19nZ0N2IO+L8ckroD+ApVO388TdsViNw+jw+lymrg/sOvk9pykako9eYubRceBduOptXCgEWR
8j5aghyBiXtJTr6PYmHkD5DX1ZjF9aW4VFEu322VJIaD3i0fvo59ZA6OXVZVwrLy8MSYFOXGebOA
4qMsJaUfDpWkXLhFdfTiIAS+HipXe3dEppvHrgSg8bFg+VVTGUN2fJ4L+2uKPSnIpdlNb9upSm/d
MQJwoqG82WXsM6rsVhyTItRe1DIc7ly9/iMPNfVlsAv1RQ/rh44O9oG9aZguiA7y9esN9L+cutVv
baAlb27GqdjMKe9T1Azeokr5Ah85eJRCswzu/SK2n6QMpPAxhVD3KV9qjvVbMmjmq+ZHxWctuUoV
vjnZi9o00C8fwjqd7vpAS+/HJUDcTx92ZlITtZt5R58NGm9JSh2Ipmzk+O5fajLgXuqydglzKX3L
vBodbc1o95I0+ma4GLimHkrTQhF/Z1td/wkbK6SLrFE/RhAq35oeWwQVvt554Ve+AQUrD3bmm5cR
y8yn0h5fgdB036zyx+w27hdLcdubrIyQTrL17lszA6RQHSt/QkQHLd2w/xU4dvsNyJZ+mGNcxO3G
f9UAn6Fh2w7gPYnFYXucsYaFL/x3FrTI34Uf8nTLARWbzXfl4NVH/NpKFOac4jVTLPumSbsJze2+
eNVhTH/C+n0nhQowtlcQGF9g8qr3kmX7DfsL7lCeJTmiJnHVvCnZS7KOXfNpZpdOUnLGblDvVbTe
dBjRt8E0g0sorNC4rdGKgRZd+6iw2fk9i+5xdwCLh6wn0rLHyh+cGynpW987mtpg0e5wO5l9eh4E
Y6K3Xq36PRyf6EaSTqTawBSi/laSNkZE+EDq/p0kZ2X64fLNf5DU1GdP9Nf5kxGD7/HH4BJGg/Kc
Zq16H/nQiEMfu6ohr54A+hyRneifS6/9nMStegtYYXjW9ZZXJUZVvkrcO6kg+eginkqlzh4kSwIT
laPIhsBQdzqGqwXusZkdPEv1GDraU24+N01xcju3wrCwPiJjXt7ak1PcRh1kuUUsuLxVVIKmq1xk
ZtXpEHs9ouN21DyGmoMV+GS9ohCWflOtyjuim1leJAlHB0i9XryV5ogkpdGDJViqaf3k79D0A1WT
j7grqy1A8Sr9Boo6O0PHd046ex/fbMu4zV3FejHDzLkvEwuAxVKtndS/JtCSVz5t2j3DOg03ImLu
Esxa6u9ZwWvA7/6dt1WRmKW0f1W9rp3/6Xi9BQDT2fFjPc7Nw6hUwKULF+k7UF0mX6K/ctX/bI6D
/dY4I/pAuV7cZaFho2xcpSDihvlLX7nPUnU00rs6MryvdZOrB7eOrfu09DBgqWvUUtCF/Qwd6aeC
+NUxLvYusKE7teSlcsf4R6cBELMMt3n0zC64UWwnOUdpqL6gqlLv5PTO/FUtveZnx74RMCIzRodx
Mi6s2Zao7pbWs2ejOc7r7iBsqeW7JKsLlHHRqLor6VPv7DI89L4e39SIk/8uWOtIcbnlwiMB/IyM
/0GdAzU+SHkI7vFOzhY7Lpl2BZ2wcszrmpRi3dOS8cSrHa01A01/tszEOqv2AHd7O4XlmLc28PIb
J7SUY6oVOrZUg3OxwPte8bpp7jTDdE52kk1PEz4uh75Vm8+8jSrQH9f5ztj5GW0e5VfjvbpDwpB0
LKzT84vdFuZPOImIRZr087Q+XtoscSCpBPOxrqr6Idbb+mIa1XATua2Fu69fYkvQOehjAVal44OZ
qZfIYvm9/y0Oxs9JZCp/KSAt1wtluYZUXGH9OaXDj1BRnK+a3WSoHWvzS2ijDc4QJXiEQu2es0VU
XFX89LZPY+vMckD66EIFAuPcWKyf0ZHZ/hx+owP+DvlQ+VMP8EEGncQIm0F4ErjmXxnKyHrXvwZY
czTtp74Ds4xOcfPqtcwJu77SHsFtdMBzcFiCd+UcWFzz/YuuG3hQjc4iaaCmuMVpXXYrMcep2QJE
AuG+S5B1wb/mk+YM3mueel+1KVbuzd7zuAfI99ZhWt9IsjNQnsuduLvqcY8wlca47NqVQN2KxvU+
BxDSd9UQqvd9Vfqfo3r+pluB/iCpeUGAO7r1KFU9zbmNNMt/klTYB+c2LdNPZqH7n/2ZvcTCal5K
w3E+++fRz5xvMZ/Kczuq7dlph+B7oZ/roba/lyCysMyp6ssQDMVXbO72vRW5n5hH3mHyUDzUvoJ4
fgB5o+tDbbfmLQVRwY4zzroLk2U8I3Y08RIhvGZExl9id2ghphY6Qfd5q9AYtXGo7M46DVgKPnRL
QMOYDg3eyAdJSgEbtsVDM+O2hWX1LWAnrhx0FegGDEd3rN0VD8YS2Ejx3rqKcZ871fyJVYCvXRlN
36doAXq08DnQgUJyL9W/xvMwfR/ryNqPS3605P93fRfJpa2+7/qcB3javglcBN/+Pv+W/2/n/+/6
cl29GmBue+bRzK14PzBhfy6HqX7WHVM/20sechn1sxTkTH7XPKmCUGTzXC55H47ly4mcleKdY51v
ogTWwrb0qkY90TKy33kq9tFebp62alI4xp63q2v4BkH5qGStBWESzteo1UNwdHjXDz06Nods1IpH
CUaT51X0b/pOa6qjHibqXVBBxKOTkgQK7epduwSStA0F0v2azqpDz3QNrce/SyV/S8oRkoe23W0e
AWjbstYzbemUTm8e3ceS2/Wjx/4DRTLvWwKfiUZV5lfPh0uqj86nye69HwYCdKwWesOj5boYjibo
rRSpGrH7CpsY4vG1KZWToXvzFxQZhnPHWUXw9A1a1lWuEWbA+fqqte5xwvYe/E5jo2s5N+YVjzp3
7TO4EQvXAcM46U073uh1iGb3YrgjjjqruY4VFpBzmXxJgQQ9Wt1HF5AVTPTeuZqpWSKu0/rPmZMo
zwhEdwf94mEjlswzmi4G2jGIkDvmjiEIvJh4rM9KlfVnJn/I4hu/KrP9jsTI8CWKcYJPurZ/jJpe
u6hxm139MTUfwkDHE0Mp57c0TH8BOsx+cXCIHfyNYpqoY2H9+4yfzNkYu+ChKprmuVgCQ2V4GBbI
JS4VDH2hIjVANqy2fNBSePFIJqvHwSu6B6kv1TB4OmIaOWGAhjhNsniyA5nHS7ZPngPEOvBVa9In
RIcwiLAwRjM6dTzhg1Y/WEGXnCuoNfdJBqnCGM35znFBFsOOt2+dbIiuBVLGt54ZWVeWPYobb5qH
m6wax6uiRuVtZhQY+/h9dJc0PhJPg+PeJeWE12vNIknUJf4pblsVBwa1PrleMUJ0RXQZAaj+if2J
8pjGTvfso/aEbjDYQXoc0EBV37/MHVY/mDuPr5GFPHJn7vouZFEqKNTPDXvQ+3BUjbfRddHyRvf0
C94z/a6KpvHex4cKCeo8PVRTGKGEhX4c3yYIH346/5E07tHHj+wru9cNujbRwrWfoxewpL8iW53/
UBLjDxZ+oZdbAQvlgaufspaPsz+Y5345gxvj3wEOrMTiYWRCZU+IdAIx+aMAl6h35g8PrAFTwGy4
RRt1fKoxUl/U+GdE1+p7z5o6pJB5A5gZlZes0RCSQbxvfIhRa2FQPl5yU4lefcVzHhwNNq0YwYdm
D+XO8odLnw7TV9Nm7qRpwatb8KZoU14gG6COXyMAgMegHPqLHKXHybU2Bu0md7ThwFpicQMjKGaq
uiCDLQ9DDr/drVnmhCCiVJHYu0x7KZHMjyVb9TETfUIusJ1H8qrKhYfGBt4+wzHwwSpbrBxbpXvr
MLC8GX01Q76CW5Kht8265QDTY0miaOcdp7bA53JJ6uYEacm0iqsk/bTWdrAT4x0mD5DkbIdJwRLo
eYjfU2lO5e3oJRUOFsQk2OpITPJwGqd2owNRGnLQWP/DcTOCUSUE9f86tyTfXdrBR+DKSGj3Lm87
RK4/RuV8k6VfmykMX+lz/V0RO9ZV9+FW9LnxonqOfzaGUNnPOY/Z8Yr4ya6Ki6TkINPwXtou8+4t
S7kgXTQ/eF0DpbDN2y/96FQ7Y3CCH22gvEIo8v40Ne2Uu3QH6IDvAy3XIyogyttl8S8WMx5RB4n/
qKI65rPTtF8Xu/t9YnXlPevctyoi7vcQBar7XKvCE3Km8y4x1ep+K5BSBli/65lY8hSts1e7NyAy
ODcvZ5BDpOKW7O3R2TlDzZ7lfy7y4dTKmMAX0v23FIwqgpnLRbYTSDId1AubX/HNwR0U564bAwyI
sA7F8UXpQygkuvNkouT4lNpL76sVIAzM0F3zYPpiqZS6F4elgntHxbgkVpH6X5NLHk7dw320BJIH
BFM74ovGLshSuhVIPcmrajU7mQOuAJJsbSM/RsjCHLp4Ynm/qv+IIC54hVp/04IJ+ltfTm9OyaS9
nhr/JZ/z/gBUrH/Wuxg1TGfMHl0DUZUYEbf7yeqHSwGqFgXHCMw+tlVXK/XQBFl68cFRo4c8VatT
xlz3SUVrlxUDVq9Tq1ZYWC+yz/y6cM+at/slsVFAsWbT/I6n6Fe/Se2fpeXfqCxkBijhwGtK6oSh
9OeibG3k+1hkYEOj+zVO3p2f58VPo4l/KCar1PSWAOhBDVlWjxuWidSChaRnNmfDZ78eGjTNmUBI
6eiE5W2YQQWU0hwLzzu/n5udlMZpmOF5iaaclE6tnT7Uivk9Wc7Ejkf+mNbVi5TFpsuaE0JLjMmj
x7JVlYcYJyHigTVHjxKTQM2Cb7OuVtctS2K4oYaHGB+f9aitVHUy5xyzEbWTPKcJkZt0G3iniIPu
t3rbddQhu2/Mwr7xZ526c4wrFUyklzHxSraIfDZPtFS79dxOu1XhUcFZj7RzOiMVIwUSjC6qQXtl
qVMrylSdtmM0X/lZziXKdv85zbsqlhPDIZOTb2frsenY985UHtbzSrGfxlziXc3ZVpQ9dljmwbA9
iGDL6ZWhhiIIg/XdgVKwXlJ+YJip/skzzbc1z5BfsF188hKaoO906rUJ28M//qet9u/zan9mAboN
629Y7oLE3v3Y5cetv0lK1ot2ZfYYI+wKVfxsta56WyzVpIJv1izzSFRKJJjk9kvUdDukG4Y/PHaE
7pVuODHawE5tbO6bJKr2NQYWQQTVLGjyH1bRTGjogWns1asd+vPZ8bq/gOVOhxRhRTX62esJ1pGm
jR+Fhz6YN3TXMG3/rDPfOzFmunWRMI0qPTpo9rRI2Xo/bQWL7LjbKTUdOUKzJnL4rscaY4O7lVsn
b8wzL5DwPptN7+16Xjt0PabX2q8AF3eftWDkZND8UMROHnq1uXNi+JcVqCcWdI4pq1uFqf8Ii+FO
YddzKrBEnJBgKJcNv0Jh0yGB73uBR8w01UtuI0V7rttEeVJjprwlfkZPlX9rMhbBXm7JGsYemlSa
3K95GiYuu7kYsut2VMBK3iGrkVzCN1V5kgI4aD/aGcZV1fZQOeeXpnppUnN4GhgItU6NFnrOlHyY
gYwgXhbzQ4LPSonJCg452B5UnYOyQzvuRqimpgfe0Eofem3EAWwJptR/rgd4/Flx6wSDBeqfoGC1
eA/HbDzpBVpjkpejwHCecVljwfTvvG5mIIGkqX6ucNErXMt/zJYAOQqvdKqn1kauKW3RxRkZwzzN
SxClRnlxJ2faSZIexHiKUaOAMNSsWVt+Y5tfIqs1biTLVSodXbJxxi60KY6SJ4Gh+zrbRGg2SpV3
BSjmGVOzXliyLb1gf3cq8qtcWPL8cNjZXmsc2qlmx3r5kVIYJWp+a9kIEC5ZFsvqD46jHIYgjJ+L
8lhACH5qNS16Zs/81xhV/nXQjHuEyNO7EbOqJwncGa1/ZK2s05aXTn2OiRvK/ImqxAqURt/A87q7
SazEemKx31qP7SL7OBc+7kdh2+Ci5TJp81M8hmardM9rGoek6lQXqbkH50t5WFr67TJ4jhv3cfYY
HfRzxV5R1ZlPnpcoj1Z0GywJI4p/B6NVf+tYtbyZzHSZFsL3wf0PYMZWb0xQOUpnul45kaMWNt4V
0ROGd91DWUyHtUXNZRSANW53qCI3j0WdBc8mi2TPely8lH4w3ko1CRiS6TtsgcqLJKWuhsr6wapA
jstRkgejIoWSkNwzhxv3nhp4T2lueE/ocs83htF9D/walZAlX3eyHiepeOfHLsx/qYYC5pWd+/Be
ajDye1IjzbiNZtpfMUXtRQk8+wmyqPOEg1h11EIXL4Nxdp6kQGsR91RLNmckKQUIppgPVcqAEecN
BeXYsGUr2TD2fUT/m/TW3VY3ZO0UM7PGOad6FZ/cCcQEcpbhcwkb4oA9S3I0HJTR9k5b+SfDM1AO
R7/lGann6NlsG7ihRsL6wch6qGukmAotXiYSMHaZccvCzVOfR0YbZYAdnoJZiL8o9fkID/+OLUn0
9b7kLV5+eGt44O8WaxUfc+gbiWHXnLF/fdMuLKH/Y+s8lmNluij7RERgkgSmQDlVyXtNCF0ZvIfE
PH0v9EX034OeVJS8ioLk5Dl7rz1uEsa/Z38P059QcntgU4tw8u+ToGvHg2cy8Z4zgC/18pT8J7za
dN46ZXf3ppsrbZaBXexmfPjfAzUyVoe/j8s/14MS5avYjEfj5qTptn+BbCKcR/LPf2S3gN2gQdIU
gLt79fdgtsO8EnDUbfyN//vULLyvNDdhYPQV2Me/Lyu14hD9e5qBnQH5n2eMOQDnM7SDsvffEXMX
IkhyOCOZKxkh/h3F/74M7OW8dWUOsE+IO8Bhhn1B7LTF0rDYjT/LKL4jaBFF3R5m4r9C23iMyXW8
qkf15nBYzylxYPvBEB/JIrzdvKlqc35N7Z1Zccrd3+v939H+e/b3DjDDSnYi5lhppKSd9dEMuzwW
x4Ggtitp1c1JsknI26zzNX08TEI+F7xq255x6GPq0HmHOQWMjprcBUi/anaYdZiYN1NatSmune3N
+ntWAm3YtWBBuO8q46qHbBG3kkGX1UDiy4v58v8cGCzKHDfp9SAUHSPQtDKi30/DrU3sL1Em2s6y
L/XUzVd9Iqf/HiyRzleRuR25cvkoDbO9wvLbXnlVC3T872nlesrY/T39i179e/b3kDtRi9rJg4ax
aefrLY6lsVoMOhQd/98Tq/Gc6pSWgAA2j+j2Mv8e/l7w/z4cSwuyjEFuZrR5mNZNo/h3OOo/z+nf
02Gl4VWVzhL+7535O0//9+HfM8+YiLfCwMviXcMJ5MHaZH//e7BHkRxGYZ/zTXv/dx78PaTbhxMj
jv2a9pe/TzWRTbhD7FKN/MUaqL9EA6kp3l9V1w+F0Xekj1oVHrDNNfbfU2c0p1MO5AuTPMd040O0
ghiDv4e/D7MUCrGRar8dJeV0Jhhy8NfeUaSiaNl8dtw6tIjpGup58eOSaN2EfOpQd1t2MaYeHej9
fHvF/GQ0G1iXeoTc2JrAOaz0C6PznVkqfKP5dVm3iQ+jjEHp2iQXiRbmOo7GgHl7709LeVMa3CIq
r7VDD8rqWW+HgCWjYYROZ7FpxxO4gW1ru+r3uO/N4zqRICRdMmmd16Ebqr1gCIOKfVRksfTxPh0I
ohSVr6mS+QgywZAbLotGditMQwaLsWi7SBuIhVHmHvY/eLr12RLFqWoa+ndEEqW9eG+nlszCpdiD
X0p3Nka/ehgvSdzpPjdHnMlJXYc9hoxkvAB+RU+SMdLVdEavcUZTBS9VAJQt3U/tlhE9WKhwaVEw
nA7WxpzIN3b7sAFR0bv0GtX82zscGFd5RKXw86vyLvGSZ0FKwFZUZTpcUyJKU4N2tdIB31oZdHxC
M1v1m0U4snWUVMG82u4hgnWjNcNxMBMOAhy6VEiOtEjwiveTQBczvXju1rokCJJ6rP92uHVva4th
wI5x5KnKD5a2YATW0PuPk3agolgD5o8fFM/Jzl3w7zeazGETIdNxV2pPgTfHBY+GfJMXHlfecszd
+xkE0pGJp35BTEt6hksCg17xRje4dPHMjzHAYDd2dbK2RgFzCtdTov0OEdky3Xy9nUFmJofrIll/
bL4YVD03ypZNtuZEN7U5frUldCSTSzQwJkVY0zIxb0wcEnP0TIQ0RC913pOAK/GJ4eAOC9oJlsAU
vuZ6EchhQ4rAWvZnc3iNuF+EUF59cpnJBy0Z4bj8Ldl6KUyIVQWochaIXvb12Gr7Mu6j+wXi+tq6
/5qCVL1Yjz8Xpe0Hl43gZKhwKwCVtJIzWrm97SXfGhxWv57JJjbm9c1raVjQgDS0H4eIRLhGVnqy
DDp5XqbfQ1xwA2spwihRT4vh7gnCRT6SIMXShM60lR2Sln/lrTHu13YewyUpmr3mviRaVfl2Vka7
rqjoz6hqb0utvqwJv3Aa6AymhnEbz9kAmnI5jfonO/8k8BZH7cbusc+Jau3I66Kfv5Ne824MCjwL
gCTXIvR4UC8oci1gR1kSkOJZ+lSDRrDCX/U9AlP9YZlLP3OSoy003Vcgu2QmXgCJtQKRJJivgvqo
1cMqI33FhRiqG+PRsGKbry2vsac+o7jtgDrV39n6tpo58LUi+UKcW4a9+UyE4rNCL8nUBVrqdPZA
pm6zjWEe3ZBe27yMDi0zRMAyMn9p34Awke/ZZN/UM0P7wrsIk28rjena0qn+WdOznSJ1eGj6S7SO
BMhWy4F4Xkm6bJUcl38kZ9Ovfsqr8cMYCZTXh+VOZFT+47rhemsagUSjM+gTrNAVkMkRzTBgw5hz
IujqESBY9qk4SH7XEAqsWdqpmSmyEmG0wXDg2Oth4dDwJ1LgbDX7rrSje7INhx2jnSyYW+dZzmVo
VSMLgQaGtijeyLgvQsNj4N13Q+r3ffmKXhST48Aees5T8pJQb8qOIOEtJxZl9LzrteIFmP896DTX
71+VhEDXpjm+++nkpuZ3reXfZWp+9a1FWGAHmV9nD0WH+1BN47J3S4YFqYGW3S3QESVL/GbQBZ1L
YH/TUj/qWXvTbo2qatkGsT9W7xC9MPEPJ0hleyV8uHfdbtbkZndublWS+Wkt6ZZsQt02nk+1wU2h
RCMkgffBemHVlHGQGaeuTG8dhBh+U9Q3ZV7/lpZzalv52adsvGZxl7hFGQq9OCJUoR8UDeS1TBG+
ene6Gkgzi0FVhy0K9N1oZRB5JpWHUiON3tSGxdfsag4jS/tyIRslkUKInlo7QaiUOTjysMzdEzFv
jKFLcaALcLBXOplJ9VzN+l6Q6r13E4l+GM1KanOaafWbp9fZlQrixN0YYg/KSqCNFy/LOhQh/Jmn
pFu/6lm+mvVyr2RglrLdy3i+XkFz5hLyXE/+pCHldQ3G2q17OIO1yURN9Kc8ipBpy8OUaqGbknX/
vqTNhxcXT7IZL7NE06hPL8lQHHs0OPnMOZEN/R4kG2gadUkAByJoA4zWFXaYN+zAtS60Oq5PqPJ2
cWz7eqKJu8CMgw8NNIDsitj+WIb5g2zq0ncK7bl3AdkMqfnel/nXBE7Paud3/GU/yHbRxVqHVaWn
UZRPCzbyoNDrh2YEXp7CYVI5imqOx6MgROxQMwZA82fRO+rXAwNIYGr9KR7HezKNyBB06Y9Pg/PT
ix40BXdYMraJeq8EyF8Ayr4mJiIv9QpsU3Exh+o+B83jG+tk74TnHWbpnd7LHkAftKFTPdsDvP0c
sfyCPCIhR5M09jOhGPUNvmEkfA7YdJMrsono7NAVHuwvvRwuuT69jfxTbP1eU0QYkD6LF6/Tzqx8
j4jLGn8cHQ59fGOQTF/b5mHIpuNcR/v+2E/VvuewsEiw82d2OPvM9lLq/wkUsNPcpHSpjgN5anpP
sNjsXfIa1udo5cxTqv2UcvVObvRTFEQo5+jTqrl7leNwMb3hbnSLgDyH+2aIP+ySfSMWMqIbpuLd
wVMPn7RWAaMZUh4E0Z8r5wYTAbDxFWVDZ0xUNPPOtXQExuNBsM84eeyW6/KG6NGOOiDV6VVxuYyv
cqCpvBbu7MPhuS2yufdbByKgLhAcWWX8VMvipxnmzi+HYgpbbyQxEtNhl+gnpXsPjkURuSSQs6tY
na2eKrsZo49x4LpbR3MvgXk7vbq26N5BTslDEHdSK5iGthEoUbRTIHdfYRAidIppoVn0DjtlcZAd
DiORJysLulGGo+l4GP5d11fZVIblY1/CiFK5pu9NC2ZD36UPBMAPEWx7bnBUkvfetz6P48UARMZu
zD660fCkiQXspjd+iAHS+KKl6F7Gj6739rECKdqnZBR7uRcWtAg6BhwFwviw0jUuHoqwVmRBG9MR
GHW9pGOdH8tVuSdCJl+dFHgPd/BRNd/GQG28TFyeNXydLL0IrSZhboKhmHG6tOmDwfIT4k5C1UR+
z5q2lzitfwkZTXxhjIyVrOeodwkqqf4ZkOvctcMlYZAIFqUu+ZzV9Ri3Z0mxGA/VjfIYGpIvAurq
GgPRC7X2i8vQIrDjLSvCnL8Wmx1A7qr5xvW41cglzN1xSxjkbi4JkMp6OKrta262XB1TILtVv7VV
OVOMF7kvXGowWaDbiNNfRT97ONv1RsiyZ3hv8/Rs19POMO2ZworQjNSB7SDHO22am1Oq5XdWTEFO
Jm1l2tXBojPVtutEQZuoAyZtq5dlSEPoWSbxP/hWsFNzNHuJ0XIFcNJovzT9PtM6P0XSmkkGHphW
3pQNGDMQ98IvUNseVzvuwh4ipjdlQbba193ooU0df2ztiqjlS0owa0UTGuAj2ru82WFlvMuUEHu9
at+BLFyN1Qrxud4QzR+tILh69gzM+nXy3AiHSggNlEuTwG/1mLqzTsFMIkGv3AOiJZtoSGcKMom5
Ry64QuzPbAQBqaaFzHZp7oW1PJm6vLQZV2DCEc4FoRJMJX9sJ1JhMUAcLneJIQ+pnD/W+QrlzHOB
ItUnF6TdlQbHiSjxG5wYyEZW9usSr9KwbC14+1WDzLdp2wLoIW9mf9aMvSTwyPds7VHUYq8A3G6L
VO3DQcUKtSCgPmx0OdI/chY2zTqDDnxXifXPlNqyj0wFLBkLKURDtqdFAd6OitD2OPtrDe8AhQmx
iQn+FWr8IU1gJOXWryWHypcz7X4bahLrJi1EG7ygqd+nrm5ClXPCnJRTX/M4Sxzb/KTh8kOGcnNW
OVNrk8H9QlRRbhoPAPvKEKkMBkrLCPW8trcf2KX0iEPTZLDv5gdhw6U15vnoGMqlDsiaANRcDz1l
eMuMFhz1cNZSzra6E35fNM9ZUWFHkleAMcO1pn6eBo9UX5oUviySw0TiONTO9UYiYW/E92J4X025
ZiFCtobTdLx3qund6acvSKLHdVkCaRof9Zza0JInEL2YL6K5s+GTTFXAHERvxKPKnfuxd7FlZOW1
ckcGKK3OINt7z+yBRPvSeoqGh1HooLphiJIgRuKO7kThnFTXhS0uwpBcuvFAnhNzjE53bht2Haqu
pjBJ9TsCR55NRSqmN1b7OFkekshWaAGdewYqBLhkEczm9c31HlypIRIxNxZfOczBMGQU2BSY4Ovi
MDPrcIFiS8y5r7qReUNy0JrquiqeweZ5DDujI+dk0DWJtZszg52YMvhWM612mimtwL3qY4CdNP3Q
LpAN7o1oTipnN7X6m1YUjFpG8xDNMPfmiDC8Agxa64xBrIavpEV6b1sn6ou+KigwJse3qSrZfU23
en6ikrahDhekVKVeYNRK8mfIQyg8LYjQ5latZQSum30vTvKWMKdclrEMNAUbMPPM5eQsr7VIi11k
HgrBQLrCh4oHNd5JcmBqMb7lVbx1qNn5Rxnvmie7gBsCs5LOoNNKXp12yDCRLjJ/nmfu3jap3vtm
ouRQcmBM2DMeTgiJ9hwPhvJ3E5GRkSfNzRAne4sgkb23zOcmN/8VGobdJIP8vvGG2uELRdIzA/F6
r6FR8Vuu+J2nOewNPS6laepvqmXvQQFeFtrt6LnaMMpj6Gw1tsAWJ0LBVCvr8f4VEb2QNP2uo+Ki
OxpQ86whWSiyGT2l/TEBsOEjWnL8rja/JwvsVPFsSKc6xLXx4Rja0Vln+iceah6r+a5rUKfwur/h
zXxSUU/71kxuVpDDkH3zPCANFgrBetslRLjezdxNuRQxHFafSGKQfqtf8i1vIo+I5ZQ1yiDovFTO
i2fM56UDRgJnjix5q7tVnfiseLNAotynuWcetC1yOWmWS2HrUN/TatynKfs0ndq/aaYXrlFkIIjq
t+VQ7rp4OfBzTMHHGPBtciJW6Dk3TC0kAevwgpE08qc2Qj307c2vrWu90tt+csqRahNhqr2iOCO6
GuvEucg9tqksUZFFwcu1iciWXm/bIa9516X50RpoqUo0EzRsH2oOnl9N1r1W5LQMhfWmmFsa8aRC
0n82nooXXxJbPMWrPBoFBbqICeVjdaICgLTHHtY1Ybe2o4XQGJIwDas7L4nvmx8W3ojJz4Szck7U
fSHYqckOP002EYsi9LekI6hhMWvyoKYnAKTFHg3XXeaoC2MFjH5acSOKeAjZBF6mjdy6WI/GZ1y5
n87Yv/Q6J2Zuv5B98WjKKhQxOYVEAEMBJ0h2ueo7rhZsXSjEj72lv42D/U9zFH1llG69RXZdptOM
ybj/O2tq4ZhQp3a8yVs44CwAyOA2eLPxHm2bV1eLLyukQpDal9yUK427/qtp533raC8FkcS+k1hT
MNUU3rqNmiHibKGKGavawyoudN8WxVUdDf8qgYUiGVeglMifuvHRKcTZKmUfmNpITVUhv9cBVM+Z
poViy+cdPWOHFZwo+qz+SsrkCLjiqkuTvZ7b34nb0afqmAKSpEqUYnowl+YmlwSKdm1xahSRqaPe
7FCFf+ZGj1zUJKHbTndZzuA5G9C/RRXgYHvHv3Aek1snrRAJT5dKM+A7SSPxMT1Gk/UQDVgoouh3
rbQnkyihWdbJk5Z/wEys7NUMtFhHjTWZNwvssdAajC9nHE6mlz7WE5N1HIDfQ7Qd7KT4WAz1mlf4
qklbgH5V85rT6WbJp+s6Q54XxZ+UEJ8Eqya+U6u93SwfY7P58nRu5FrpoQhca9jjJmo7avOtUzkf
mOIlobXQmtVTkwB4k25C8uHZJFLkfXUpC+KUavuhdCfBBF17X+PporcgpL3q2mQJF457GOraDcoJ
yF017NIpfUuLTgS/rd182VbxL2oatJZmfV9CaxycksVFdqQt2QN4vPNaTbuI/HhUTni1jeaMz+jR
1BTidJy/uCyOywSWMCEbNMt0mnpjpTgb0Zyvwgp1ZqowuGK8INUU6MGwzhlJiWm+X2PnjIPyU4r2
o1jXWwXni7GavOYKeZU5tDZtDL2qRoPpxgezywJnGhEca6RFZesN5qUrqLXrobWtnQ3egPuPQR5l
EbgmV5dadXUk0wGKPjLw2R2BrPOiGst7mB2aNw79FN+iouMsrq6t4mUUeUiA6l2XDG+JYgS+nYLr
QsQUwhJ9H0tOFPwTN2sRHeiIv0XOcEPn9jYClM8uAR9a0Ro7UojOhSgfh8R8L2cp2OgllLX4qVwP
ypMYuDFW6eOfVCDWacrQPG6O7MYeCdV+a4bsi93vEy7Q4QQ2n0zlNQrxvbzZzaVronfKA/QYCSVK
RKP+ojHI6QzCVsbFznduaR5RGdHWyxaLkqGNyYfULrXTaDfsNV/nkt7uOjp78rKrsLblxJ5+9vbl
CopmFUV+rLrrqtYYEPALdm6ufbHv9Re8ECKN3OO8avgmS5CVhGTFsxtfqXRi0wg5gdm+FjSZTWzx
Yh+WvjSutIIJVosTgUmEw0bNTXTsGcZhWbz2hD0u9buFDKbZsMoHbemBxjt5f/j78L/PgaHPuC77
IgodLByA+BuTe9VA2LhT1mQZbOlP85srUmDcBFhIZ16C1ltOtYMlHZPTh6SPbAj0p441akdez341
KFRHEdHpA2LP1uZlLbr+oKjQu4l7mOpoQKbDI/nCn+NQbM4u7j6rNp2EobyDE/06ZHYGS2F8oiPj
XtMjd8t0EZNzXLxrI0DV2qK0l5PxE1UuFw0VdhlF/6xMjAEtIjcEGyA8C4izXvGaJMuS216l01ay
Jdo5cdDwRc5X4plfqke+vbAIR2N0gsQMIJ2O1eCZr14O9NveN4t23W5/Lt0mMJZEPjVBvvfcF/h5
YA8rkiXWKlBLdll1+VA2t00mlJ8V02MVM30uXPfUNYKWpnObm7jJHfe7m20g/nF7t9jFfbaNDjyt
pG04d2ehx1PQdxZXhEcKPK6yK/IxqrCN25kZ/hBSXE9c1tapUoJAHZvd29GKEwFsAmWHLiESGE4D
EzW3HAiNcbfL7Oa2y9TbXG5Bi3OmDpFV/k7p2l8PkDZi2tu6zU7Zij1usIvFfMCydl6iv6WLc+3F
v2ZvMZPtyENz2XA2qVuxPGaP5fQSWSl0IZc9WhJbsY/F2p8HWA5zPQeul7F3duzJZ6Z6yFLdeM09
VmvYsexuabHMJflQRnoWI90XqcQNe+wnqZevfekWO60TKUKL+A3GCBZ21zzgZtIDhB4sg5vo0CF2
iM4hTaox2NqeO2ViVjd5j81t2rpqBEPaeX4gyJSfMs8Ws7C97srPFSd/OdGqjBTDFRAqWNyZuE/D
zB5OI3fJrQo3yKU0cDSpJ6MACKhbIF9U3SCromFlN9951sJ+qaZjsdBnNgrbO5niNJTD6C8xg6l+
pfnkOPnnSJOPu02t+RWih76ok1Ocqa2ANt9tLC4+3coY3Mnc3ellyWDFtP/V2+gp+mjpsARGrlG7
DpeeniUy2e4qxho4UozcR5Kzsqppdo46vhN1o/DXBWhUmp1X2VDSF8YeckusGVs6fuk6TszLOGEg
I+SHLoFSQXnnz10+3rdkpoc98UYbkP9MX/46ttugGOnbzBA1jIm2JrVUc8pUC/GDO0LSiihox1S/
HiZ9X1JT+ouDczpdSSwX+q3XCOsg9LHdQ4g8rW3m+DKvdolJYMsac3OIY9GfJ/rtuYvAPcvnF1kh
MtWHZ6ZmvP/VivSHjmyU9tlVUdNWZ98KpzaTRK+oPSwGKBJtlV4Gh/lp29G0b6xZwxQLD7Lwyt06
WNyMp/4NRM+usrf6s8Yat6qTnbOSFmn9UsnVOjpmjZpZ1MuV6LeZUIechvgNNHxO3lHXFuSJ493Y
iYTTQpsEBuyeRiAXGtssab+URVcGjlFFAciVCi0nrtcmC4hsqwBAbZfkbTHzJ/KFS9gqOjsQQmx5
Cu3FFtnrIDm2kTHIY5bmCJi47LH5vHSSV9za/En8RHRiYsmyxkhGuurV9myExXl5AfU5n+P6XqeF
whlV+RHvyi7Je3Dffcd2j79tNMueoBHF1Jkqy2HWs5NuUwdZrI6CjTvxwiURq6OoDgyLLRgxe09d
1wnhLXhlP3UphofSjHYqW16tCdelctRzH+H1RAbUHSqCaFiih9s5Xfkm7VeQEkRbJ/7XWHIMHXe8
ipmh0jj0TMAo8ULbXDbf8Js5REt2p/RRI3zaxQGjXGI3KowJbYOe1qRDZxI2MpKwWXEm2xG4NS4k
XP/NtVgGlpu5Mk+ASuqVssLmnBON8T3H9qdu/qp5/QY9Q7gFoHC7vVt7qUPGiehDR5/At/hpYcq9
XuCgYGQIvabHZELfQ5vUzcSMWZLikyVq1yfau9cJdzcaHYFraV5fM/lzdsXqko4nmOkw9gp0g0qH
fQ7mXipW9rUHwD4igImRh9y2T5kVLVcy0pltsPURFZIcJ67nvQYLHh3y46AV+r5z72BcUBjqy4ua
jePa63SF5+55UExE5DQEZlz1wTx5BoVisfLfx9dJP7wXkhGZ9Wuq9M5lt88mmLuiUjNSI7YD48wA
OvE0avZjh2/8NiaPRKsJsybcKZx67bur1bsVk+tVRNf5iLZSjN+TS0O/yWjBo658GmgKkPfmwf2t
JM0P61lFbA8z6A07DDqf2uZeS5zlPDtEF5RZdq+JBnq+vXDKrU3t10hRQkOx53M2Jn7fVD+6Nf0b
lE7FIqejwdpz2KDbU138Q7tBeiX0U+a97IxNp3vgFWWcVUlG+8UuDgkIXMSGYa5lx1In0LmLrLu2
97Kruufcttow5iD7S+MhD2QIbrSevUuGabpp3J2FejZ0Z0Haxvi5LPUtd9iMKtjyRYN9rqsrdCDN
fsk2w+7AvoPQNgTya/OdYbJiq5A9mroXBUlL6zWp7ZRnNE6KuB5vK4kzV/ui1z59aPGR6asO2knc
qJ4x2zpXX46zsVkEW6OuR1ineFcMfT3E3trfptuDTfetREl79fcpWbREGdF5aHLJq+23CJpoPpbI
H9HkmqylBKu7mgfFv1NL2LSsw1FjPGVjmnEe6K89eInQME0niK2jK6UditV7jdNE4HKjp1335bTr
IjYy5YQPIvO7uW5P7dw/KadZD2ZmpTvVFTczkjFmx0znrK5oD1w8BBu7Yw5HeGZWyySOEo41Fpc+
mAq6wzur68cb1bgPRcUBrdbCLxujuxm8oSHDe+9y03cbmCwD4w2oY7ddtNDkp804JPO/aTSgiDuM
5bPReLEkysKm/2haSC44uiiFyp3XObclE7GwWUUfULTuIqyDihErzJwtaGP6yboljKQaiC+8yrtx
3gP+RrkY3XhrfB1L9ipsy/a52STBpOX0Y4zpyiB/gCJn/mHJBR7luHeG1d23Y04bRsYvxcL8U3Bf
iiFId9ryO5MfnEWWcZPalgqHqoz3WkEyQmu4v46NRrMcXuZBRb4Agxw4ix44/cL6bK3fYnaPnUVM
dvbrSE7QtSy+2hlvre4M1H4aIUbVEp8nq3nucsQUAyeX2T/h4zh7HQqfOEp2UdpB8RhN3/HE1+Y4
oRCHTtJ7phVEpnMxUV4XzF92KpYnD8nPFUbFZ2OLGY8bjWl7zQFwxHdfYLbER1TTfN3PkQvUJiue
PMmc2nTIKIIFciXr5VZZTA9sEb0ndyhQWFWCaFp3o4l0X3XXy5gXB2QZp0VFt8SFYH2hF5EbM1Id
h98ZL8trWdk/3TpfCzHeUqWCLU7OecR3cHZqCIL6fS5Gzu6tOmOOciuzRFDO9iWdE+vY2sPJmMlB
L+dHbVmN6xEtkIkOeF+nx7KjxB0868fMrdGvZP+q1cNKnyvnZsBxM3FmtoieOjc5D8zS6Ll9mmIY
LgZhsVniLnttGLywX+vAEwlnS3pfQGYIYtb6ujuAVTqhmeRWnusm/v7mo5DEiUWzReK09hPb42cu
8n9Dl6yc/eZhanlfREp4IXnre7n2H7FFEzLLNjt9xgTNIuPJrN04ECDK6DAwsbU5zKpTe4RPrLBX
2ZA98/4/OP+6pvPCmH4BbVqa/r2n+9rEtsqOf+Z+fuhN56cphld36R+ZQkSBmWlw8h2CszyIUm3E
dkAYm3qHOapGarAUSLKJPHD9sVxbtvw6U2cnss6A0v4Z0eQGbYVObJtmVQP2fHZqRUjszknNEvjD
1WItB4crqIrrQ8nCHUntzRrTX+BmFZ3ndj7UOrI27O9J91M5/Ss5U3Sjq/q2FXsj4s7Jmg5d2TuW
QkE/rv6ZuYs2fd6NboqkThcNuQz4TpstfkZbENhFxrdj/jDQdHfJ6l3PSNLCygCNgPQ6bXU0vV5y
Ndur4Wdpct3UGqmVVnmRuNXyqi0Pw2LrO2RzNtXFFIyVPBjTHEMba1oiWNoHk18MYY3LPxdXHZvS
GEcn6Y4JxmuvHVjhD0uT/SR1u0GnhpNVabxuUjmFpItDecsmbMtAW6YXY028M52NYO7JHnft1NjN
TvWUNN2dNRIEAaaafyMNpxKtq0u3HL+3fS1ztkIt4/IgXXSCq6z8AlPvHvk30L+5YWI1M8SYCXdC
OXVoB63ZTc3tsOrGuSrVfqq0OGxzirKmP9aVQd1KTzitUt69udq5yXqdlixAUdJWO70ZrmKX4PZY
J3YBxZHhaf3OKzTsyuqtmLtdp3pKgCG+0wyK/qmqv2MGem1GGKUXa2moLeanHNpboQ/H0iuW3WBQ
7xZDLukHWZiFCogs0XQ3xNa/Rpxji1WTnECHcdivh8ahFjY2d+X9kJHySfNLtO4LE5TDTAwcnpaz
xaY0iSkj5ti8xbBym0z6bTqNqD2MUxMX5d6gPSBLeTeb3ibloRxtWoIUF7SuTWe+9nP6hMKSchQO
lT0ojBqVvKlW6zGysgfBmrJ3nfGQd+vBa4yriDs5ZtFgrBmQEU25yzK6kSR2Zmnnm+1shcgo+ciN
KXYadDF9SdccL3daJ4dFGXtnGKhKaDZ6ZBb4jVZcxNx9R5n6zntmFdnqG+1D0Y4jFw2Wv6h+MxP5
nc72z6hqeP1maOlFcwB+z7xsAazQsmuXyT9asgzsm6qjeabdWvX6lNjOS+bMR920Tm1CqaoN5gX8
DnYPgUZn5IZo9+7oX34Noe1aveGGARpCeWJvt9xh9elfV4ENzP8JS5DDlp9o6t5Lh05cMdSva+SF
3bKKQzIYzx45rG3rvSfjpohPk4s2IaRAaEcKRDlf7JLc09qkwV26zzoUtzGqbwEeKZRX6rFV9GKG
GDNs7chrjGME2kXNQ4mRwffW5VKNXpiuNilKfAsTk4sFJ4Uxq7u33e7BssvPrierTNMdWPsI0nT1
5Anay5aHrcB2H6fBoGCzQ5ZcJtAwEpDhiuecgE7sJuDFbKv7P4yd527jSrqub2Whfx/OZiqGg70G
2JKoYFnOoe0/hNt2M+fMqz8Py73avXpmDw5gEKzAkixRxarve8NLrnYbBZRqhWvoGOmXlmbjGYpu
YEzMvSv9/fLIIy/wOOeJWJlhDjcdqo9fievKaC5EPTprco1suzGtWymVcZV2VuPlYHoGB+Tj2B71
jmxwQDqlVl5RcsDqkdjqaqhRkASXqtt8tQP58jTV2JfaB0LwzI2RVvJcm3ed1j1kKiEwVJEWRvpO
gdjduBaLEhaKA2yVJQ2InlSE7IQaTAQHWP36zXPlaNuuNs8720YPpcQZMmHORtDCLghodu1pKM32
pBVRdyIAMZPWG5Q98JFh1SjleMgas7yJTSW5YVu9nMuKooH/iE4Rj03LRwvSDwNtXQu12f1opqMy
9h62htWlrAIOQB5CmE+fg8RDEDOPO6Mn5qa8IQ5T3QAXuy1VxDtklYG960XlqvuPDkuvFAPTLe82
3HwORCAdlv6gKwfZD7D1eD1W2Ncvo8oD3JJ9CKGStDXvTNY1VtOuQdgJZFz+qksjZ60h6nMpe6Dd
NYF2iQloi2S4NMf+x4G93bVj5sPZb/UmawOkdAYSWn/11yoLFQvznDypfvFZnWKtdhGAMJKDyvq0
mLCeCsUVe5FtqVf+VYyn513lA5wqyqE9k0XLLZLFA272ojHu7tw6SI96RSwxD4aOJ0frXOOBsE6h
37Tr3B5Pg8rkKy+dardZB4D1DrIYp268g9hgbj4GDvzhHK9CgmbLy9YpqnOJ9tFVvpTjlo9kXcyT
fKUhwrJx9p2AgATdh67K9mynlbUsRjBPT4Or32eVwvtQ1Uuj0ppbOY7GlYQy6upcDiRyQH1V7vpb
2drGYj2B6YVVkxbX8iDSqt4mNT8tpLLCcN1ZBVoXQ9asZTOI5uKaF4z2NR7MzOJLnyyaQ1BXJLU+
x0maaWQ/kO8IUujbtjWiS0Ls4bYYxvSKFPyCHCjLayTq7E0RRP1NgqTmpkFV4XaqK2vtw765Y+1V
r4PBSh9aom/87sTwGM7o2dmpsL/mo8hXqdIVz2ZdvmMqC12yzh+dPs5exzKHNhgbb/kMkD11iu/t
yIoiI6dChqNY92rJxDGrV/7IimZVnxOtApKboUJjWjHwA6yJWe709J6LXUgu5J1ExNFo5+otre1r
G4T/t2iIn5w8rF9U9gSs3hr3SSd3u0ridNpGZYA1iqtV15jJo6uZ2kxBi+GyrAuSEkrlrLD46avq
WjZogWYzSfilJ4uyoY4IDsVBqrDcYaiPfmUwehYQs40stssAha07Xj86KOr9fA28ngvg0+TRxFAV
4XqubXWrGBoqxEsfOb5LTnA3VqL/eKuyIW/8bpc35LRkFzn+qKjg/PuQfH9RgWeDkb6f+wS7SFKg
l7gFZfuuEjGWoGV44memeK0yxreIGETrWhPtc5YqF7ooh4Ac8fXs+OH3KhMvALzdx8HSHSyQW2iz
g50SVXGro5IXxtHWB2fL5rXn95/p5MWN/uvg919FgZRLKDzYA3xBczJf53ZpPY2WXqyDYJhvXC0q
tq6VIbeTNf0Z6H5nh2uzf4mtabMxqkR9AFEYI5gUXlVqcpPPun5hlBlCC4Y1kJogF9glYXXBjUOi
KCiSi4St085Aa+GUJGa66ypUUtKcBFeWDNMpEUa7M3JQBblJ8r8zteykdZO+Q9kmOGmubu34odjn
SQIRoGDC5Vd2lgM62ZVQ+/eGiMNrViMs6TTbeg3SM3QlrLeWffiqaYPpRnaNxKwQlfmr69g3v3U1
oDnfqHh87/pWMPt2yS3oqfgc77Pd4KNtitoy4QxZR8Bz11flEHoDdqGbslbJ+vnDdaY3OCvH/uzp
0TxcywP2svbaQE5iK4va0k/rYeIGRil2JVMbxt0xsWxUfYKDHlXjx3VhTFDZ0f36jCT424ybH0JV
RPrB+l+1pYvsDTwldoPOvsBFBYzlABkYXsK1garwBtDO6Mm6oXD8a1b3YPRR3CQnRD9ZZw/GZpiQ
Z5KlIfSzCyTK9rIkB4Kf5u5j3POAMzOGPAhT+Bg38xv6rAPPWZPKtfRD97Mf+Y+NjrTdpawqXSdH
0q3eFzUW6mOathtVH0BXEEBpt0ps8t1hBxl6sBHhYypzQixLby5tHgsAAZZKYpPJ+qPcVDUCfMRx
P3rKIsL5hJqWw+cQsqEQQXtpkVJHc9pBBmZoLjV/UvcycJ8rKW+CG/N/qQyEpe4VjRC/vFB2lAfZ
AA+VdPBy8TyXwMcT1zoEywa0Cmvjoif+cxlkFbAWVAOfiRo2JHlEcaWXCFWIGT5O0ZFwNOz8PdcL
9zoKIN64FfF0WZ/Z7i1yH+qtuyx3qwpajBJ29M+LY1GiCiUm3Kb9Ka88Wd+F7IiGrnwki2MjTjRi
rxqTuswElrNaOCjHxuZuWsnTdsK5NB97pMyFcpRVdZzQKssfp7L2s713Ia6lmfL9t3pZ/K1O6I52
yKrEGxxiqPheTcdQn34cVLW5jjr+19kEL56FtviqxZAP1DIpn0navQmztF4UO39oNa09mJZh7hwt
Dj03M1D9QAP+wSw00mcwPHLdYT4NNHSZ6jR6xPESU2MmTFAZitcY09FBZcufYmMDKpz5Lx8vpqrK
3qcSUc+u0b8GolFBkBYOO/ZBORse97rWIyuqkrpfqYMR7P0sZ2vdQu1y9OyldLUn/MmVGwSzi2Ou
IzMY2TOAhLHbVlmZPvYqSbRJSbWtAoXr2fLXDJB53WNfB+WZVtXpVoUgdii6IHtwpulAMDJ/0Qaj
gPXk+8cs7OMb3wy+y5ebdYdvsBqLS7vI+gs/IMswLhcs7wMEJTmtGGxgbgXmDjnJbzGSpCd5MPKx
O1VmB7xWOEgcKOzSKwCSJ0OPzHEl+8DlXE6BacOBM48/ij+HkN2zsnzMsrTYfw6dGsCCTaVvva6C
GjCO8wHdFvdClvIEAprdI3svi3ENigV46mFwmgubhGB7aIiAgA5To3VRKfXj1JNXjXOzerJn8tbR
mDYvRZo9AvMYXrFoPnWsR9+b3oKSlQc42BfzqnCgCawUNvJLONoN4LdkIwgZJzAXun0GT7yFp7yI
yxV2hcKcrpWrCGvpnSx+NiSpkuGDDM6yJ9x9GT0oPTbiBoLU544VVu62KYH4DqPVHEKjO5MleZBd
xNJPFquFXWQOAfGy1r6ORlU55A68rgyWOrv0HhEFHfLVJlqaZZ9a8dV1mhITrYWgD4/VV7b0ytnH
JbqWrms9EJcfnfmeLjScJUQt7GsIQwzy8zU+rh/8rObO4jUaIAXHsWyH7boFh30TJFl+4y9bjkit
wer8rHOart0khMCA7iAJB3NFv6pVxzmv9Lg+h8vyyJ5Y3KnQqtAbs67KxkZSNgZPbnMjnstGgar9
BhxIuVdLcIJtb5S73AbvmrZGcB/5he2VPeIIejzCo4LeiXlOD9VtzKy7OQVl4xaB8r4lv+a/5z1L
UqNuxV3GWB4A2eR8FEa4KeMUAhFIgVuimd7IWFeGMMTtXPsETm2dHSYkO/bmiLobZhuvZKttkOmc
Wts/Jz2PwGgUpRdlY9UXNog1Uuh19K2ys7M6j8VDbZQ2nIoAOZA5ix5LhQDC0sH++5XkUhuC6k74
DbzIx5UWM9a6nBr9itwSEXe7Su+GFIYSAp7Rdez76EZpbUGKJLV3w2Tpx5hnBHCYrCOjHRfnzG/t
bspU+8Lk8/HsJDGuixT7u0hV7LtxkSxCj3dVVaazazp/nlbZ4sHQ2ZN2ItWZErhEdWupykHwn8rl
8NGvrc0CbwvlxxWypZ0mHJIH08eCEHI7OW4PRGJ3YxldeFtaaFZECL15sigPdDBtq7thZb+wgBAe
+uwg6+igmYQDiYAMB9/tTJxp++Bo5Wl9GsIh85IsbR/0KH6VX7VmfI/EEL7F3KsE0yeMLpZrHKSK
juZyTWoTU6hjs3mYjSV9MPjvZv5xTe6m2kp3sh/XVBa4lCTNj1Cq3KPWTu6RlCf5rUEnIVHFebBN
eDbUuGHTlMum309ZBBsbpYu26VhlHSYFJjw+XHVXDf89Ks/4qE8BIgwroToc86Xi89CmEQbAoF7v
Zoi0XjfiuN5Eo3Fe5HriRSJWHiHJXw7chW8i6q/MZjAe4S3kpMWbf+nqZ92lXLqa4XhVutGPrr+N
as4qHutFlRBGfNHr3LhX/bq8C/pfClH/ovWW/tGiub+0/H5N6ZbDrql9QChz1eMs3qgjz1gY/yRE
VdOTp4mGIEC0HEo3RmHSuVTR7TrWybJfk6c5GrQKnqp/r5VllOHrs9kgZO1OylkugiOUEXOXkio+
IyuvnMl6iO8ET2Wllo0OushLb5J+br6SvTpL68RedmhkrTyVh8oR5MrsLl6VKGf86C9bJi147tw6
PE7M81cBP419OhKY07Iqv/JzLb+SZ6xCH1qSqWef9aMfaHvHIHEvL/17X9CmP/q2aPeu0DjokB12
gpM8CIQ+uY8y07OrDO2StoP7LU8/+zQT6Y7f+8hmSxWItfQYy0TADIM7BfH3Y563KvHp5VRXQHzJ
M3loAp5dwJPC1WddrztTdfosJ9acbOMMHTN5MRRHlJp+G4dwJUmaprGYrhxyZL+MwcLJXufTqIKv
KeFqIdfXu9EVQgb5VaCG+VWVTjYccd/YuJOe/dqwb3sE/D5rS8OwN2RajY28UB6QVs6vmn299JQV
zQA+zGLJsYOnkeE08ziTbjxhhlCtZBEqU7FrDJSWZFE3oYwqcDXPZTGyog0PSP2udHX9KsnMO1k9
RGi3tiYecvGUT4+NRqqXLYR9kK2KUC9x0pyvMco2b5t8/hjaTc3uOMRdiZ4SF5HxmDx0hdiPLm9L
S1ETLIRiXAz4Kj3qPs4k//puzeXdsgwLt2SSxsfPdyuHTHi3WYNAcwVLfyeV0DMeF9u2CMBFL2Lp
H+roi576Z7FqQphoLhAa2Sob5jFlZpflVM2fUi3N97I0ZdWRqRKKT6p5bsxaF1pgFF2h7TZuGuLZ
3tjYE1CmMFv7CBVcFCyFsE7yBemHGvks2fvjQtsIwU5XzuLrEV0JpYmuwJsFbC2G6wT/i3ME5I+d
MjqPqs7LT+4I68h1r6o+uW+W6tyFZ1MnpNPbLnEex9aI1wTio3PZ2loxnhhT8hBooKdbE4udcVCc
xxrS2Dav43Err9L1gXBkF8cXrpK6D3N8Ll/SUXr1HKVXMoDLS/lxTCK3zpWdLE7J9DTjO4uGVVPe
NYHvyZd0W3Jj2ozzdden+oMJayyJnFObGmQ8VBVyMUZWJ5yy7dNQCXIvsWb54ELN22lKTeSGfjaP
ChiGz0vmeZ6YRJHYFzxaDQHrJOxvg7DrbzFaInSYAg71A4pI3mAgM0wvnz20zr8fYiM9yf64njQ7
o4doKYv1MuCSxV3GktcMdSbWaIq4O9cQu7ab6ssxh2/PAgCofa3wa1URyewMK3gLr7uwL97wcMrA
CQaL14AJ23ZuHYj+Q3wvrOabayj5W+LrwF+s6quhi8prUSY8JxppncpZq/BAcu3nWKk2smvlkOfT
B9W5mVO84SY14kki6uFmLt1+JV/PgqSY9lb14pdAFZVqZDGmJOLYQKr0ishyHgEOnGTXNtafekeF
g6hbGm+KiI78Hwp/qNY2+6i//oeEPdTH/1BkrKnk/1DDGrqP8uob8N1+61eJuU3VZN4DDsg2OsIe
97LY10m+0UNVvzfb5kfr7AbGL0U10as9SaNsC9uZPImhxA8qPukbdVLrC8Dww6HSkmaPbDI6okqU
bmx0875OU/8IBNr87jTHJlXm97ZimkCEPIZQztWz69cXDfHMokNwYTDylyGrwh16WRnyd+lQnhOZ
wzJqOfut2CHyjM2w2a7ZB9C7qoYJdgQ20H6bWRepZnj+qETnpI2cdUrc1ZP1laODBYLonJ8bovCK
dsAyIui4wnAjjF/c0fkYYDgYtomrlrbY69m2em6aYEGXUhUHoHiKevpo7OtQ8+q6R5FgaZBdZKvb
68WRBAIq+jEJKpTAtmkdiJNJfPNkLQdZDNPBOs6YS8qSrJc9tIz8EUkfG2XqPIb6vlw7FHgchSLb
hrjerKUAO0zX+xKh/9soADDZaOAspBC6PTf3luskt6TTw4/6MrXXnaY3z6htwDbv31Ab5xkG/OU6
KE1/HyAdtHPCNL9NBpIcraL2b8agrhGA7l5UVJs2yDhqF0in4oDWpdF2rJTmoVa1+6BOBiR1MMqa
cvdRxHioxJqdnHdlNeABYkyo9k/BFXsMyNh5cA2tfDg39Na6FsvB1MEtiuJ6iiNrURTrTkAwj/D/
wFrWZlIf9JllxWf/rmmirdqyZZN18rI+BIU/RV22k0XZoEb1O7L14uyzmw2Sym6K7BLypnWdVn5z
6fTK+rMDyjIszeLp9XOYxrCrXTtD6pMXyYaui8ZNkoY+lAsGknVam4+YXUfZQRb7wre2eVSChlDx
xnED8eiwpTsOLiAAWWymKfRQqlH3smgnxX1LuusKMpV/C0N927SdeCynAAKbe6ONsXkidYEEf6B+
B4al7uK6ZEsj6+QhivLmHM4VtGX6qnNhbP25Lg9tnz+BBYZ67vr6RlOd+GaYcnFl6t86YgsQZ7Cr
OCBjBuV1aSzqIrlRzUjdqGSHPFn30eCXT8aka0dZQkpRXLn5N9ld1kRCUw8sWn8dJ04LFVREq3i1
3fcQSdvmKYBD9TEGmwvg2tX8BPnFWdcumemY1L+2TEAReq+3nyXf/yjJuWpE5eKzrf9b6ed1cpL7
2VNeR85puNUHctXLBPiz58frLW2L4M6/uc4dA9CPwXAIhik5wWxMTiLxb7ps6vfIsSSnz3p59lFX
jSTMBpANdP+szmtm+pUsN3P/mgYA8/FnOPmZKE7yTB6aakJTRU87DMT+avA1NRp/KZt2tC/UIDuL
B3woP4b5HKFvlMnT4kW7bxlfHuRYLAr61Zc//uuf//06/t/gvbgq0iko8j9gK14V6Gk1f36xtC9/
lB/Vh7c/v9igG13LNR3dUFVIpEKzaH99uYnygN7a/8nVNvTjsXRf1VgX1vPoj/AVlq1Xv6mrVr0X
4LrvJwhonMvNGnExd7zUrQSmONCLJ39ZMofLMjpbFtTQzO5cQn9niVxr53rf84ABXiu7yIOTVc46
r8H7VislGlwWKpgEpNsgTsyLehbGxyGbtQuTqfWM3DCfNWpJ5gWo/HKnaEG3+uwnG8i5YaBZREgm
lxFBUZHvq9wZTiLPxpM8M36eLT1QTslZxoE7DdmanHxdO7RRV1yXEVBa35x+Kbm5ehChO23/8ycv
3N8/eds0LMt0XGE4tm44zt8/+UhM4PiCyH6rsXE9WXpWXAydml7gbrGcw95uyG8sNZUnJpzJgG2M
SIcshx/Vce0iG1g1/kkhubnJTFUgeDM2125k10goUDf6lgBOqvYhrL6/ymVXv1Zp3eE+Ez5UwPUv
I7LhD6r+kCZtd29AmrpJwHLLWqdr45PmQzGUxVQjqTIaCuL5yzUC7oEXpE0Neb8TD2At0vVs5+lR
tuZF8sv4Y/nL+IqhHoauhmjpa7ie+n6LWEfTn4g+/+cP2jX+5YO2NJX73DYdDcqXaf79g+6c3GHB
GuTvREQG9GL4/OQnHGQuH6pAygJiH2p58jP+bB4KZFGbPD/76Bc2HUxhdETPQnOuzwnrwIdNuOEy
a+owzVwqe2fBD8tT3zeXU1v/0asU1ntfse6qgtI9oFlleL3Tzi9tu5oa4uEzBjFbNdO7Q5eZzp3w
tSvZnrHLIWKulzA5feuiRt543fTO/OI3yd1IjPmOOeC3AVPgBzeqawA0XI8puqWzGK962w7Pu6E8
yRIigdPVj/r+Cp9nFPj6MvdXvYHyIzAXY+Obn124tDXzj0t1xaw3M+uTfRGD8giRDkHCPhpvVL+6
m0ZNw+CtJ5bktMv/EihfbdubOqE+qaj/7wELWR9Fa4oucjist4aDSVBUiAzDVK7+d6Mul9cGWgjy
1vivv01/jZwOX4tyqqMgbH8r/vOuyPj77+Wan33+fsU/T9FrXTSABP5jr917cfGSvTe/d/rbyLz6
j3e3eWlf/lbw8jZqp+vuvZ5u3psubf+axpee/7+Nf7zLUe6m8v3PLy/oZxFmxZw1em2//Ghapn0N
PsovP6LlBX60Lv/Bn1/+p05e8ual+ddr3l+a9s8viuP+wzKFiZ2Sa7qL3J348sfwLptc8x+WZrmW
pZu2EA4CHF/+yNE/C//8Ylj/IMqo8TN0DUO4cM2+/NFA1VmajH9AyaC3QzWIJ9358te//+Mp9vG9
/funmq7pf3+uCU1jONWAZ8Nmg5yu9duPvooq3Swh0SCw76BdkJlgdbOG5al4SHn8Hjo9CrzBMl+N
eWs3awtW7MFy6yd7rFSvQ3NnH1jTrWNlT42bhhtrdurFj9bAmCC4dxHawyckIhndjZ5uRNZZyPaJ
AFqnAnyJ0aLcxD4emn1nPwYTVtOuEkOERYExIIkL/hJHVHs+bUKHkAB0H1Ca2iS2uGkRdUXtrky0
b8649mO1OVdRB1yHGRj71kapJ9MMDFMK+3vSG9ZtA5h50ElVA0q7TIW/T5vW37DOBzPrTtAHRlXs
EJBe8bWMa0u1VM+eQvwTXP2Qql6dZM+wIdGTKWcLkzJn2nQVkob9jJqNU8zgohBoT5pZ3TTXIYwX
2LegJlU7g69TJO6e7fkUJTGIyzi6mgVw8cEliUCG41IUl67mEAmKu9hz1UwDdb3IImb+uA664j0X
9rtPjgM5AxD8rCLA3+T5cZiP0wx2MCxy7CdScPoXWo9kXNERvGVHj9LAqelhm8KE2Nnx9DBk+i1R
bWOTZ+GjC7HNGwmJbKcMzjSpiXo7D9/9dLxsa/8qJUe8AfOh7swesWncG6w1+9Z90kU4xQ0AUyvV
vQS536zBsrFGh/3Qm9qjXyQREQS1XmP0sfWDaAsdDJV80W+BXRVb0+3VXTGIk0A40amCXew6Z31h
VNsyTAHZot1PYmgMdlriZCvkfeC7TOG0DoR7V4pcrKq6rnfRUOCcWcZIjubPBcgUlNgOdlM+1/gd
AOd05wtfsYlntSqcZreODpPbXODmduaydFpbVphuZjV/rgAVVmVw38Q7OwekE+SvMVT6LhxveNzk
6EBD4srIL4rxOXQK0ngWgqYZxqaZqqGEHhxghGn71nK+qsRq2AH3ide62ptSRfdu4/luCWjNKc7s
FPldQ7NfAJE8gcgDCNLx7VaieLEXWH4wEKTwHagNEQ52+yzQkWfFTcKaCSth7peUyIvrxBxRoO7I
B1Tmk1pG77NeE+ooEMU0ShMIPvhYqFtpWm5iIqlQYhVMwrLgpSe/iEDdlYJ/Hsn16Wts6HvE7XYT
7AeCXfheNAFqYBmLfVSN5lDFCVq89lFqQm0CTpc3b34IHSdBDIMPVL9uBucW3pvhPWCsV25z3vWq
I5G6UtlHjp2FKZCBMgSCedAzFbuCspXEx96ECmbECLT64SvKDKyrTIf5Ax5apRvPZiyQfPQHc124
1laDYmNrWOLVAkA7iv+rIb8prKHfWXNv7fouegi7mIw4gLSRH3Sopw+lCpaTOEDIRhQrYvYFSLHg
J1UMaAfdFENy0iLnJuYX15L9FJF+4dc22vg8h9c5cKjV2HcAp4d6Bw9jozjKoU/ta6wA0HgewAB2
8X40q241NqSn5ppstJq96j1i5lOWEQBoHW9Ko7tAgYMY6MMpcONihUOhvskqFzZqn3TA0YfvijGP
KyWtnkRH1m9GUVlBxcrBBKRJw/DCrOuD/1RZ44CRYmidmXG3Nlh27yNoeSutFd99YqqgjvH1DG6c
EjZC4lfoRelnMFnfYM04W6hsphcBgw1Em62LwAw9NQAN76r9IfPTMz2vcWlzg6/JovzNM4DbHB7z
qujBpQB4eRry6QbFHHX5UQ6g1nM0THwDc2I85TOAOSD5k7XRjyfM+ghyksZa68jg7238ydB0QXTX
6lGuwHdgXGXR+DxMCgaWYpGQsr9By69F/UZ6JQBOk6xmu0R0oAEZX4dYg/Ktje6cbrMuvjSSCpGU
BI1BK2jqTebHC1sfShec1wMmJGchPxVWmGAD6iUm1s5oOzH77JOUBHb6VoxkvLEkXBUBNMUIwv+c
qurGTYDTIdrTA0ruPYVg0rEbghsdxQK0yIgoxr4OvXzTl8qJTCrxX9LK6wjziaDULGTWSxakVpPu
RsGdUYzni/xJ6AS6N6vQLpy0JoJkoD5EItbTsBHhhoalpIUFIp6Yz2zbKnvw2TXyMEPQKWwiz0By
ZD32lkWSI9Y3BQydCZ+xrZ7pystIEmI/5gWPWNVRPTSGLvuxfIoiBErdob0YqwLLjGb8qnSpehi7
r0oL5TJ11ALui7JGUGDGQxQvXqFBc0DfpIbHjOn0xKQMbR5+1rATPlbjoAagVayKekx2MQtkSHQj
DBJDPKAu+VBZUEirvlY2sciCjSYIOMY+VKxogt+edBeppQOjSwmnDSgFrvQgecHo+B7l1/kBCFtj
us6mw08ZdrDXoxSYB3G3R3Pc3LakDLlncJ3oQJ2M1WXezxBo3LPAaKqNmdsnq8DaqbOiM98x9nXO
ISmj/QDUejNq7kNvhfcRAPwAQ7XIcsmqGagYl/050BTeahfwzc4C69yFCRYy7UIaSuEh+bwq6vA8
gXokrx4qh8eL5eMwV850LGfFXvcJahG+fpYnE/IcIPFb3qPCRAIJPFL2ESC4XmlrnHDx+k786XrK
rOeggo5bj8NhjjT3KIIBphRMhBrIjF/zQy7UdKeVXXjyY+s8mlC0bECYtmqxZ4MBwyaqXibEEmP9
mPu2FqxK87trlNz505ZMaXMfgo4sg4I5dwxIn7jFpotcddMp4aU+9+lJOzZ5wI9PjMbJhy+uRZ11
cFg1oVxabaLO3auz/+62j1ksUMRd+EPIcO7DFgLemGYHUP2+p9jTlbjs2PPBhqueLRWdTQVbeG0g
NmczmW0I082rFr1BGLhI8XDDDX6HoKxrfgPolCDt3H3tlaIhEVLurC61NvNXW22fp8LMzlXfuSpY
vR3TbMJ3Ebvso0jcZ6I65bbSbVZAQ3KHLJCLQAtPbexWq4NDhOYs5gO02Tt6NnrPGyNrvs7slHeh
WZ5s4oP0vMPlYdkqvutVAiIP6ZGibw7+kL6YSYZGeMmTNIeGyXzEZNXA1t/b6nxwTPda190RhiEr
QcL5j1MELdfGkBGKBhZ2atWgiaCOIwsdhOKCVj/EtcLt0WlgwEInId2gBfhnjgcET1EdakMHBr9/
cNBcWhfzzJoJDecDq8AODYrDaPCtJ2D8NppBYqnPSK/2UXdekozYtAL6cR0igB347r5zXXedGWWP
dl/4kiKcsU4KwHqzc8FzCd2GgmB0gHc4dyQ3aJr7pCHhNHV3/di7a+zoVWAXHjJm9rbP4wIBKf2r
sKvSyxEhdZxm/FhzJZCkJojUBycGjTj6Z8hmlKiirzSRdvvMwW8ZZ6LDYPEIREYCmemQlUWNfISm
mR3rJSPaqF2C0Hfp4aNxiWFBwBNs4i1VKqmjct/69U0YGQFwZaL0MTKyKCKsaqw0Os14BK80HbQY
imucg+xWDVgxGhB42Hk2oR6336et2KEmgC44XyZ0dQs3PSNID5apesn8NWXtAqY+RnBwrPuTPdvP
pPy/dUhYb+APfUNTwtN7v1lpMbYRIw6TUMIJW3RgfCa2HJj59d+1JrARp8LExiZABUHetjyzQvcP
ZDXLTZaavoncWDGQF/4+GOXLhAE4IJFTppPejLBrW4Wd8bVCaqVLWnNjxu1ZmUYNk5uzZYnonFWF
i7g6WtFxuW2G0j7oGgnPvuvUzRDiK4unEobh2FUbdnEmmvEu6UtCVSWYEEGcAXSVA+Cxqdx1rWKJ
gUv1TVMwvQtUTma7x0uiRUfZbVmCZ3r8EkF6yFmsLE9DdHdcOKuuvRotnCLyg/3m2IEn1E5b9UrO
76RGZ3RQD1baH4vsDVqgshJ9iRqG4xzZuap303AQeA9DO6+3UdG8slZ6ZqWXg69n02N2nsxbJ6rt
1VPXeO3Ybyw90ODjL6xMq8AwFAP6lW5VXm/1xZbb2s8QxVPZtmzsaEJoXz3EWmedYGZZKGL4r7M1
FNuJZ05n54aXg3VYNw3ofUfBJSpFWnObhL29ddANWuM8yOIrbS9Jbq3E3BN/F8iaJYVyTPgBYhyp
X4YdYJQghn1KUhzmbvycNWA4YqU8GTMo2WyBHhECXSQlhiNwCfe6m+KTErrdYSRVjBL98KR2iN0a
9byvS+N7aqS3fcVUapHHD1O2iC66PHHhemmiXgYNEp4LtdVvznOrZBtTG4436Nahn+pzHC4OSqJG
O6cyHgIbTErVDcXOSlMM9Ib7mV3Yyu6Pln7ZB6wlkIg6A/1prYMaH9qpnTeBUF6NYqe2LGXzpsdW
OclQ4uZG3pq+v6mVBgEj5VuMEt+KWAACtgVPOGGwJmGzgwq3HYZbXQ3OTLgL4f9j78yWHMW2LftF
HIMNm+ZVoNYl7z08wl8w74K+bzbw9TVQpJ28J6vsVpXVa6VZYlJ4hEtCsJu15hyTpKX45OYVAE4w
HBsWtcznBqXAmIWYn0VZ4HYNUNUyA0BQ4D9kOv0NbvY27hy0cLG3r/BvoJnzfiWWeDX0sKeLrT3q
JWTdtD6QXWtB83ihCso8moRqF7FlL2f2Js2jVbOb95aRfAMbDl5Uzxuh1+9GJmDDgA3c2R2rrHQp
A+BJFqjf7NmDouetyQbYCJ81L4Y62M7w9VAQ6M9pam66CbN2M7TVLjZiwlqSbAP1aoAC2fzAe0ni
ztzX2ygBmtfJlzpN+drFT09iW41TRCnrMgqiqYwpxCqVJoFBqNIO62ww5vYpI3E2wP5I4gqsGjMj
bGSsfvWdFvoVPbKdUG8qidF0MxQkpevu01g8ucQl5Vhonq1iP+oi2Sa2bbJEuNc7l+jkFUyOfgVC
drb1oi72q/QTbexr6jbyTP/iArrA3TBfTsZvT2vfoiE8UcTdoUVp9i6Vl43o1FYUAGVCYzh70p59
DYaTHSuLOSQzNoPA67NAKKEEER6j7r7M3lQ/g+1WXe0vKr11dIUJ/bdQnhdUaoHVNIAhltkIcgeg
96ThFbatEufVClDsnV1pT8a2ABYE5e7WsbEhgCqhxDu1p0yYxCMYyHgG90KvZ8vuTdsWGh0O6QJc
CNvwQHKLX/TsKt1GZ3s6D8is8UNUeU9tFXdfPFCj6uJyR+79s1CNc3TN5bVwdoDyUeakDC5VaKyJ
v+LQs+KxU+qhIxZTYghcOFYudMt1XRKF7JtMsLKG1Kx97850uif9Rz16L6hEsQL3P2z0DjvTFp+q
gupIanI9W3AZoUfAve5jGt34BEV0KeriedQZohKPqsUIGCYq0qcpbmC+xJRlfCweT4hgT+zF5kvf
UBrqaxjTsa4LbDXJz0zo3aMR4zNOS/W+yL3q0vromOZPsMn+BfTEE+6x58V0Tb5RBrDEqn0wyNWp
G/iu/zy8Pk+Lr2xwq6OGHvnQwOus255pZz0Ytru3uecQ+/Asj0R1aoyy37tWeC900lkKRz+Gcemd
RL5ou3DQ78ZEd7hJhmNXgBAI15AeObvJwtXEQ5VDD6T2to8Nkg1owZItwmbSbS1vl0cg7mOctA+x
AqDbqN8lSc9H3CPtNhLxfeeIH0PXRkHtjuXBZHtnjFjWekbkT6Xd27EcPoj3PDa5Z2/GTpZoLDzb
1wcAr0WuABJBneOdTQxMTc75jNpPIG9HW1soWMiBEY3YW840YTqIDTaGyCAKsVOMvWzeak+6A3pM
19W9GToXTdmsIedsCJKoPq69d6QECVs6EGVdPz+GWkUuaweSMu8fNdl8MhSRd2XaF8stTugJ3mwI
LQicVVBpuo+Y4FY4N21igUAAdrwkCE6rOIQjwqVdu9CiPbHgPXhLYJ7yIUb4YDlckdkVj7nniqB3
6l9MDzSR+1OTpmCb0mXZu1Kew5pEE1CD1r4FsQz8zr3NevuXV4uftVc8QiDqqAaNnwP+Cew8N0lV
6L6FpnKfNhFqV7RPXPQMK0sNwh00Cxetfo928mLM2MScyjGoz9JALlHS1w1a/lk3DxLZxNoqTzHE
SS3bV/2aqeaMPwsz9h0zjDaqKLKTIhAyT1Is1eauLWM/c2Sco25bwn2UZzeUE24tU5xBtzc7ORKK
RFOz30xDPAQ6bZWT+PfBLMlbNte/cv0zGYedr5lT6bsLYc2KdIutcAkMLXJxspforuNS2l+fhU3x
AojtIxmpmhBc1QULXI/N9eYgX50AZ90VDDIEOOCGPlUJSV39Sadheio9QGO5cgOweT/NXOf9LV7B
pLf+cMyXOegsm5FqfVvatKwR1+z9FsdYKITwZ/01CMpRMdk+pC1EY/ZWWctDm7Lkd6Vbn64H0C8V
J+Xfzw2+KD21Y3QM3M/Xw4wNH8LE+jwVcPoa8wjX9aY3U2/XREG7hmulHgZKEjNtkI1he4k6Abk9
We8/dpsEwZJ9uz4xkdiYYmwP1vrZr7/SiJCN/Pnt62ubNOeOBFkVw03Di+RaWeyvn1g6AwCv63m4
Pi9jr905Yn6U5vCBAAh0KuUTRb9tL4d2D5whKZhrJ3WaFovlFPsxdE+8CTZjkTpZXn9UCeA+bQ38
ur7T6yhyfVq15uK7676pXT/19a23Zv6zYbZiiiHWzRPg8uzROtBv6Q9lWG1BIEzbeFAsG8Xw0Heh
tZtQYlMfLZCSkTnEgAvfqdxh5X2kU1GeRuLu47oinYNSHeOa59WHOF0oS5EqNheTtjftjlZrkpIJ
nYTWjdECdBmnWGHSzdRJj3qSaVoHdx42wIyJHmve9XWWiPAamS8GA0fWnxzN6U4IRkGud+Jga5at
+xQX5/qwrjCu428Wi55ote62n69fIYg+C9gT5bC4OYUph+uj6+F6xelkgi36VGzna9KYgCUdunp+
+HOrXO+X9YBVmwGzdqBVAHM6DbULlTldB3uPf4xzpnMCuvcDV74ZEtxU2pt0MFnoJSR7Vcd6biC6
1PK7iAZxKnJ561Ip2OmAPk/Xg+m01Vb23PKOk48ns24wgRAkQbqP11I3CruIejejzRqB2LFUZ3NV
+QNg1GxKkxsMpXVg9Ox6rjfj9VCv1/P1UUzqyaGH0Kq1azqg9AgTjBpSl68H7AbV6XOwB2ZZY6jM
U1RP5mmwX/QSl9v1eyAku/zrG6Ga4wrtUxslW0EbD4jy5jNbveXcIQXcyCht95G+vExCOoFMirtZ
cwkGXQ8NpOFBEzM66fgHYBXzMrnzXz8zWm0vU9s9OnBvzjm8ffhR+tat2TAVVCTOtkulKwd8dv0L
pZq6G2H3m+vPjEKdOzv8rSw0cWaj7a1WzXs9owUuVDSSVVW0497kRtu0dVncjpZ5gJVOXgnVUGNs
gchpoYwvjaQGIafB2yr08+epqrFOj0/UFqjgtiySxPqm9ZYeV62RkFWw0LjEE9tSbeSpZi0kAg9M
j+YAhtAiO6M8kD99Gbyc8gV6+Us4/64GIz7boqOGRMFts8RzdiRM4ODCl9qlPbtnpWYCTLjEjQtD
priM7YDsG2gMMQ35Oc6aBb+zBgh4zOH3xJCNXe1XE63pGSlVzqq4cQGhVpuBvN+gnuSD7mH3Mqbi
rSY1K5B6/nMgbmIray4GQ7mfSVvcEzRE1aEbU+zFrLH1c+LW0HPt5GxIUd8MJH1uAELLwDa6lO1J
HK15XW3iwxwpbv4+OBOaA5OUtKAMCW9z7F3seg8UbmFLjqQGYZObcWguPWuQiJCxhKnO7asAPYo4
uZA3WQrxyEoFgevCPuh6XtyYi5v/OZAmQxFIsjgbnO9pBk2AtHGbeBVxHXMkToZlGqfro2Z9en30
9w/irhYn/CPCz+iY+tcf6LHF6q+WJCr/+xdcf8v1L1tG8qOjvr5rdM0+jZawT/Ahu3Jzfeg5hnaA
qxnkGpYGgIDXP/370KrK+fOPyha+PSKDzDdGkyXa5JzKvifYdFlnEurkpyjU3dOki2ynCv2A+zXI
WRHOa0CRAqmxAZb3QXHF4hcYMDfV3lOQsmpg/pMHc4ipgO+F4TEySZ1j4jzWjKpoyPpToVk5RXll
+w5BWTfGTHZiqhCvFywmQTsdLcG41mtZtZOMAti/jE8JOni0u9ekJ+omp8Bm9z9xzXB7uf1uqLrn
JGOPm7k46DPoguQaIzwxD5Rbh9syjL9yxKEbqM+xb6qa1lu7FR2g1bWGeTKz/M1Ql3RWgcyopI12
6wbEhn9OetNsTU5Z3nafnkPP2+233mQ+p95Pa6YwnkDI9HtrfmHKXhFnPVkaikpX1T452PFAhqVU
Tnr22RBIAQrtmzh5jnXi/ChmSJ/t0Xaq8EZ26S40BZVHk+jvgRFPAh7tOoyVvaTcVqb3bhefQjTA
dNji57F4S4rRZVy7M2dtxaoXd5WAgVAX8KwISuwdIqasnHBtgFhGSfyP17BYWOKVMZID+S3rW8Sq
G6O1uevD8eSKvL9Zy7Lrqh+w0W8yDGl+OQe7Se/N2ZKBcJhKl7z/YGZQO1fc5dp0oo9/j1tlr9L4
ZzPTY/PyZ1IX1wuLO8betKp8bp1wTfUk+GmpuAIYKfeeN9lEG0/E9obp3cIvI6iOilLLOeqTPYhE
KsY5OjhwmNaNw6BIPp3EZ7RZ6vm2gFN8yJ+7PmmD0STJmgGQOxgXIhtcXzRA8vVFvzRh+Ks3KFMm
zbZqiuNEZmVdJO81nQCnAL5RgjSo6ObgOxUEd9Insb0c8kDQD/jS+rC8tQ1vAzTkGE/e1+iUt1AJ
aCmMyTvCje00bIfaHJnRHkLXzbCdQiWuiIGqyTTW0BppcDCKuPLVEFCNCAZ33BuU/KqUoBiv3kpL
nCkEVmxV9Qskhz1qpNNoAsGAnEr53BLTbf5bE+Mh6fhWZQvHY7kA/w0yhUNDRD9a23gy7HPoyC8M
6llBegz1v6dJrZjagVQOsoxuZs2eAonperOMJnrV9XB9dD0MZiQwdDOWFnH6hhWAIAuH9WRmLTHQ
uOJVSKJnUzsvqfTHMZ31eFOsQwA9h4Z7fCDirkuJSIbbw+qNYPf2pJfc9nbrqXVxxvOuc5YgqVh1
K4E3OZvgsKdUGAdlNezhGHlVlJm/YtYe2ExnwVaIPty6z6RWwZfZUy09tetBxIqyVD2n3J1du00i
53bQ4EiaZNgOEb40w2Mfm9ilS0GBZeH1gOjzoSuWdldjYc03ybqYm7GCLX43fdiLnvp5wSbGWXcc
40gceujM+7gOVzkBqF6slSx81h9Od2mHP5OKK8bv9TBdV2iFPvYr9WWA3QdyUCRkgKXcK2WM7bCx
AK86Jffw1XSn2QQWSBp08NlweJRLATUm8/wxlpD5vYVEPzXpJR1dWyG041Cw5Tnpb+a63u4X7ckt
+STkEDLlXf9SS4bMIbZLP8bkS8Cv05zYrBHke304pXV4BJVmZDn+GDd6Farn4xRJy2pRXj/Un9Uj
zSAMOFD6c8ccbqaIxZ4YCkrx6wrV7OaGWaNiP/P389KQR11F/d7rFd3ev18+Xd8IjT063Ywta/R1
kVmubzcoBP9kYq9/dn10PWiiOlfc+qyPvOnEUsUhVwxwZL78Mq2uX8luPyRJNjfMBQYlOIpMVenQ
pKuAdZXD8FPvEkrC49osZPlrD/pwohQI19eBdTwnkiaQDTjzeogWbthIm/YlteHT9SBjZ+uS+npA
ts4nBK5YBjlLHioBqfCBtlDGMtJkl9R4TTSGRYAXk9oYTtWupBDG6QHxfbGutdl7sd0Aw7ntOkZU
HvKHeWf3J9V7T/9frPd/JtZzLf2/U+td3pPy+z+letd/8ZdWz7b/5Zm2xIYtJLiBqyDvL62eY/yL
pjqqWMOxBUBTExXdX1o9y/mXJdElu46nC9cUOqrav7R6Flo96ThSd3TaIZbwnP8brd5VYf63Al1a
ruN4ps4v8lwT4NA/lXqI2nStnzSW1Lj/NjQHUuZh+CrDRnwap/ZteNaO5NZDG2bY/N/I341/yAR5
cdewkSkansenkcY/ZIIVlvPG1r3lYE70CBN/6W9yhVFoZ8OoRTfT+K79baj/15dFCPlfVfeEMcix
BcdzaNkIIO67G7T9dsgBMW7C7kbWOwI+/8sl8b8Q+q9q8v88y//5Qf+h88/QNoakPS8HBr5heTAI
QiOrPmS4CPr0x3//WpZj/k8v56LmXPWhAuW1YYh/nFd8YzU886Y9AKMOT7Ht7JEU303wQIn3cJtL
0mUxC82VOeyxLZ7NLL14haL04EjWRCK7OEW5bFNiq3dcuR7+3QLlVQNLesErGCD0xlvU6WQRO/pr
6JB2W6WGjuqv2wyp9TU2Hg1ACRtHOSViDGRPrVn0yL44w6Q8buNU4XlrUDCl6kIdkcbm0qWBBA8a
UB7fjfwXdPox7iv9SNjaI9MtKTWoMKdpjlh5gRAx7eI2BMB4ChkZS6slTwHQu5ZMLybyDJZDzhML
8PDpMiQsdcWq6VCLjtNbh01IzKIRd8bBbt+BpXHlme/xDJO5KucXudbcS6q1Fjaozsa+bJjdxUF4
JqQ8lfFwZGFBR8y7FeFC8640v2UxXJK6eaMm9qLmOui67sKW6HUWykFdx5ldMHehggnRO7Q+KduU
W7uJNaoct7n9MSS0RaBtTaya6CsS0f6yljQgc7Vvq8CK+a7yy0TbUeSE+QYmAjIsC0yzOjTZp1GK
b3NFOiqTb0IQCIxcho8M6IwUtMI3yuWhMqp9raCStmTlbjltB62Zf5YaFOOs2Pb9Ygf4lI2CpWiZ
GNMG9PfWsqo3uOyQ7rKtM8zf2TK9xEg9ZYSEoZ1eZjpPfh7W+5HmDD725ds0i5eo/mJF9j50TR7M
Ll1bLyVfgO4Fcqti66j6baUba+yMRenS0rLHF1kX37qqtgmJU8H6ewpzetFneTdX93ZD7l8Ga5ip
0k+AXAZsl9npxI+RZLiq2ylYStowJKluLRCXSxKWvkMxH8kKfIHCnrJNbsKiLjrOmluDnrT13xQX
pg1r9HUCraxvaMxiT/Sdb4FP32TaPeE6oKPT5HeX8QkKqoCbWCMc1jR0pBILtYC8RfC48m+q7sur
WMBosQOsN8tYf/C3tcX81nMa2XnENScW2wcejZCBHm7j8kYaC7bPwooM7AEuEvw/F9rmmHVQ08UN
79npygfPaB+thcskN4wzCYGRP2pevsUnBSFFo7aLiLgUBirNhuunyXoaYmTDVbMeJKGOOyADKIhS
zNTHZn/9oj16VXMTvruee8/vivyqZ4wPORlK4Ncma5xX7wOATJeoFg8UGP5cviUJtCBAq08jtUms
cvMHhNXpZow6miSW+5i1YY7bgU8XapT4qwVxjClZbzp2dlyvm2kun7OCaCohEW3k/ZvREPfcaeO2
qsilsxyEAOxiZtABOi9AGhyexm/KxmDrY/0wwvjk9r1BiZgeB51+IXkKbF3a+6ScjH03dBe37l+0
siUSeeD0Xa88nQg8xt1V5Fe/CcFtmCeAj9MUC2IboktY77jKgbbn7PUmJulBRxuJJMNvLJEeRras
aJBBydDJxC7C3ZmxM2w1/RuXPY649JZkSnKM1pzJ9QA4BkcxKYO0z1ogeOpldDjHnWzfSANrA8cb
HtqZDnnqzXuXLc2G23n2xx/h2IrtIBWA1L6oCUIEx8/4SUhFvgThUBzXy8mttBHYFINZ1CeBUycv
ufmjbQSZNy5CS1nYD7LSdqnNDRmDbp2rGXZjDQEfs/Y2DpfdUjLkX4ejTKe0Qh2FgsVlkGvnMQcW
W4R8qLVxYPMiaWR902emPjHzjeQug/+kglKEj1TG+DFfqrWI7/baNvMIZzPtxxgKts0b6yd6aaUH
rtJKHtoRlnpbvmgia3dtMicbD4rp+u+npd9Jp3r1hHppxvml9You0MI7nTa8TyMX0FM6vQww5CMn
eRrgcjOostVR1jfIM2i1ah1j2uKtTeQLEOcxYp/nteZ3lc4vFCu5iBLjqE/mg7LyB0MvAEA2v72F
HrgUhDes97HFN7pMnK5Oy3bWWA0b3S1mXzZF5K9bM0srTuHS4S3gVBTgP/whPWMLUptpHdwn9NG1
Q7XR6YnhkRkFGKCZ5CMx//jtPF3anIoJ3nCYGa34ThyNsTNNnlGQjMO+Wfofc3ZAnonwz+OjgaAm
Ckibj53Xvq2nZG6YYoQ1oq/hbirQSvvZuFw/oKFBKGoGqOjrBS/r/q0hG6b0nHpP8FfHa/rEw43s
heUeoRmMRm69QsTgcfjCvZBYQb0rHhyrg01Qv8Vm9LPNEGIkjrW3nSU7z0zjg9MhNE3CvUfzKOiF
uR3a/GMxbKAW66gmQwqbilgeijtLs8mXlRSosI4r5VdKZQ+uaucDNCggpnWIctzpHkBXjKixW2Pr
tkDHY0nQWMktFLekt6rigSbf7ItJ3VtVfDuggG1K3I7rti9fZ764zy9m2qOgroatrOIn5ugbvsIw
SMfq1GYi8l31Uk9OsSMQFkN4WpU+qWO/+6jcExEtAvwctAtKfdO5fIQ+TirKqIjK4BP5GncsbYuy
8O1+foGP4KdkY28ZZbV9XRfgyRPSUZM53M3dTauel6jY0s6+I+6e0Au7WcjScH+2jYOcSHirbANY
tjNuCwOhi7NWjPuoQ30m+VVMql+dpJteWPdpKgwmwOmc8X/V0yObw/5Qi1G8qpj0d1ns85FlTZiu
TJF+uAGFzlVKRGpZiDP5TlQ1B9pUSYLrXslftsOl3BDJvtUn8abWHSlBSmVMxjyq2eE4IpCqVOTd
Le30EC+xxhhrvU8hEv8sj+CPqo66JmEVG9fkQ8XEs++s3AYL6GXP4wIrWmAk8LM8/9CqbK09okN0
6KUgpYBMgMZYBI2FG70qzM20RNapE7yjUfVHGGCm79Eeh+P2AFb5w5pzClq99ga3m7WONnM28Agn
5HFAT/KnQrmgS8WjhrCx9Xo3wC27cbtabkpt2jkpCzg+Clh6+h4ISVAE45I7i6W5M5VNj38BCaIx
+IyT0MBaptva8ic56geXHJadbaBCLBMEJw7CdLsLJ8QksMyNRSaH0VWfq46cSgHl2JGkoVG6/tyP
z24/WBA2tYDZoeIi0l2E+y48LeZ06A7adum+GO3UjT1O58hEj99PEElcNTwjP6v8RBK90zAB/XkT
CRpAEkMP1nwntOXsTQniQnwODVUP38I+wP0B9jOu0LyaiSeQ/0S7VNNftSjs/aSvD4g69MMCHwM5
PkICykUbkfbtvmITusli63k2k0czdorAoWNLgCXyGjzl+AS8sAwMSqF+jQFxP00ucaEm60Dz1DL3
pk1YHZM0ppTkHKfK+QhdCrQgkQSaj8BYJoqV3FRhbNSXJM2PDMAsCvoQ+ntPhQlmvX7oRfVY5vRb
tKb77Lg1t1X9lRRcEPEYf5LKSiFwcWb0kjoROeESeKx4Ye304Xaqg0xOX4s+UgohfpGFFqkRYsGr
tQ65jUZic46R4c8VxUCBeD3hfglxNdoE2Uy70GkBuDF6RPPZUIhwxFDS87dgzHAmzHUnQZ2PvgC6
sTA5TxpWJfkV5XzZnV2RmFSWGNeRjdOGxv85LVTRkeDObki5Pkk+sn6k9g34LfOok2H51rYe0sAN
m1tWNi6Js2HZ0+pqbDrdtNQJT8JcrAn9JTEJ14oQrefsvnyPsNl9puR7gYONxdYR29t4XyQzwwD+
TCB3+5ApfJdC9GZr1f+eWiZiNWUf7IpItFo5HXVjsRYu2r1mDpDl6ogZfV58LuM06E38EBG5GqUu
fkhB/EcPnnkVMCWEKN+SkAnVIUZYlJD0hnI9e6x1TBPpGD5n1RDvoSBj/SZnHrVQU+3GlPGIFoS3
CondYkwJeDTPVpJ9xKUqmduOwPUKmrRi9CfLIkRbfg1sWH0H+c2+BWOxddlutZbzhTfpd2ktpLFK
lrY1drZNQ+Dpleu8R0p6tGVHyLCepr6eDa+5PT46tYPQFpAeUxAhci6i4VyE/UNL+OXoGGobO+kt
gJrfsiXpXdYEplRz+kKkQLzThMLStmS3ssQIkdsETLhELhtibG46lhawbzTCmNlsZumWNaVNiFBn
AP0b2GyYXNIIzgN2CjtctN0+csId9rLRzzv3Z58Z4Pct7SmpnUdRj9gXtKLb5+aCFRlsi0U0+hgR
y4fZhUXsXHf7MD14o0wupgyfQsDGUj52CLD9OMzioBxPeG58S68A+pNFRbwoEKHKkQGV7JLwvOXD
WcBMG5q9Ux7izMgjEzqe01UZuzetV89V/fuUe0+2OfdHVlYUmSebfLQwtoPUcxjClTyzEEYqOHFf
e8q7I7SLHTklA3QQ+F66tvQzLPS7XhfPUlh3mjt9WG0OFsQQfL/Rbao8dSxbVtu5rfZFPX2gKkKF
HHOfYamptiqE8zHRVQo4u1zuPdSeNLUDx4q8Y68KdnRW26HfndjFdf15gh2yJTZBHWxUegvdJ7qv
i7fuNrk8Ean4U9TulCO1/ajWKy23dHwj+t5sxJbX3qmYHWNreLSTGS39hT0GUgf6+tN4XDTW+jF2
y92alFBFARWIQ+nq0rcdag8d9YYy22ojcYRaSk+s1Bf6DdlNpWrITjndLXveCxoVTgJUaTWcB3q8
qycYZ3Zp/kLjRETqmJ3GIv9wSM5V6TbD5KwvJ5osfOmyea8sjX3BZJwywzo1engeBFEI7rRfxejU
SIoHWEHf2TwfLaZgH5g7DcYUj0dccf1SLzzYXflLJ1yRLAbjOFf1Q5Vo73VUOBvW2Ui7yGFEmOKX
o8GcxjIHJKH32MdjF9wZFeB9s22/MGbQIauJNFy783snaXZL5jRBhc4LhM3jINnJhj38clFlH6kZ
dSj5LZxJFu0MXuaptKgcZst8CAm7c10rsAfToEPkElJHA1X+0ICe7RdbxjtUObeCRNpDQu5ETKNl
W5SEJaPzrIYE+mk9fBdd/TgW8ZNThj/KNEp94r7YsseISaKcQdXRbkxdgmOPrfZIof217tHq56Vd
7cjxFdSjNo2S8YauDGo5d7mpF9PPI94BZ/c8teZDl1gX026Bo+pVuk9rAiNyczpa9C6L3HYPqIDO
+PKXQxWhxw6ppKR8baxqzXvyS3iX0Uw3DcELBH5rjwnNCZwMwlPeoBahfjLFBGVM6bLLOsw7UV3c
253FyEw1aTvXbO+gyniYfNEk2opBMKy1rd2M9705rR4pBvFBt3+QUtmvYS5+0Q7YFa3BvjFd/Zjc
A4IfDxBqsd+kw287XmOaMJmi9wfSgSuui1gjOYMb4N2I0FilezZHo4+XIjzl4dRvQHvnRVYe7Aqq
ONXnl3pOvN26v8tk027n5lVQwQAoHvtxyfBGZ2kfgmDzrZhP0NRwnbgd4zmPz3nK8me2oDCiNs3J
lXRAeQTWvKT+WMy3mdMSwjkNgsUKllAnI61EWsFgGCXiro6A4oQhLA4TH2Qetr8425DrMl6mHu1y
mSCzzigJ0lCf1W42qumgEXDpmTyr8tp8HVLnPDSK7Fc0PXvLWlBAZwh/04X+vV5jsZTpoxNpxZHg
+gezMc0bwG6A3Rnq8Q6c9LDaAcnvuOcwU8ZOaPjdTOXXjKLCb7RIHkx96oJ5MT/irn1GtXwnnNgJ
zLD1fA8WdU6DcIduwOJ29i6Kht9xUPlxFHSqm0reTIvAB9Mo5IPMrmvMUDvGFJyaGwYcNvbrXI3Y
IPcV27Q0ZtfkeUzYcg0Jm0PCuDJHjwO1NK/VUuyLwWKtGTOyTwtbeARkdJ5tl5WcE957wJ8L1Zno
cbiRapGfW3J5qmmZ7yalANmBPLYFpCB8tri4SQWoHLM9NuiKGRfTl3F9855BpRhhbdC1BLDSH+79
URT5trUotTYSD/ZibsVEaLHdftWF9itHEIyncaJDmTErEPm6VesJFLI9Gh3LCqNydwA/kZ7NVqCQ
0EP2TQndYew14lDuutL74V4VRxbntMy6bivJjylcklgn6wRG48aWxUOsUTXsPGZMRRSf32dBSqWN
M1PulO1w+2RYYGcyDyuvwzGATGXNkt7N49AF1np99RgDce2588rtzLeKK4e+Wsf27dOGsnEqpPjh
RdRvaTrDJcSR1tJrrn7Z9IDP0epOJhEd72xVGPqpVxQfywXK82zkv0vbxmQVp8NOSpbl4dD3287g
mufinm6o+H7JAQPVkPPOiMm+5KZ2ByF6Z0/TuSyJg4aOn91btfZRZoiEM2ROuBG8Vh83KmrzA1OR
cYrebO23AIW3J0S820Qdic9xhQ9CphFx3SNNBQfSQCL2OWysi9EWh6rjmuOjsMoa1ENilmckMIqG
ryH9xsu+yonxnVDsdF++VMu0LZyahEypo6KHd+03Eyu2DCH0NMjJNw1MXp1TnKUXU56TXH+uZt9i
8MKkKciwd8rRpSmuyJrT43i7hBYzY1uUcIWoBHnVOgBhU1yQGF9/s94T2+jOGIVRnWYi+1SIcRCc
FQ/J/L6QWrmninKxNZBWsUGzmlk00byCtCp0at2CD3iQ8KactQhI3uOmUs2dEm7NktimNa6qF9Vb
2iaC1kL8CrMEsE7W1uSbtoZ9h6H9DTbtMSd9uRiLZ+1LYodfsBigAF/QN8bkHM3Jrq9NQhU0C0lx
vEMAfRys5r2RxxkdNjVStuSdDD/I6t6FqXvL4mrnWe128ciBIsoIJroNk3Ayb+zVrePMC7Fxxlmz
KWM3HUhA7nfFp3Cr9j1rCa5MwRijr4Ot1G2rdvzyBCVlhNy3dkbYaxaxcE+7eVs9TvbZtGeNEv9E
0Ae02KBED41+NNzVdneO6hCBzmA8a7XOCN9FwbhuMmLNQI8aP0RlfJQtXmpCSSrW0uZrmOHaaZp3
V8w0bQbtgRXqey0wnw/zaxq5Z/oED53BYAfgvk6Q8yyifZ+yufZVXR3shI9GSOY7hcHXBK3SolnP
Kst3Sa8uqB4ZyEwvJ1wRgSZX/HtnL0+WVv6ycKeR4NneeB0ilVlqrLVQqdgawUd4Zv2OyTJbpLaF
SoOJwPjZN5C568Q7kwbKUt6sPk1NRzfTriknJof5R2EYb4BQOS3Q8ehqskvMLAqeFSM5qX5+0+S+
LFvCz9ZxAV7NqcXWn7O/0kPyfq0m7djHKMIsp/gyeuHWYFub0x8KChJkfGlBCrC8JzPsN1HCJlDj
t5Rhg5m9Q4/fkq2LsRJnVdra/tiLJGiPM7fk/yDsPJbb1qJt+y+3jyrk0AVBAowiJVKU1EFJloSc
M77+Dfi+unWOj8vuuOQkkcSOa8055spC8uSKYm2iWyZ6DQvQcCn6yjOM8U2OAYZEykNDfWmNV55E
cX08c5EklEtDkLyovqBmJk0xH6fGuM+a/iLqfUQ8BkcnzGjDWs1PZLn27NG1YvcxN3cx6Dh0lnj3
EraZUIdt/POSl8IbkFSUza0Yb0Ih+iBHczw1Gst+JCy+JWKqYpW7H1F9DXYBo7R9q3hCxGOCtqWi
NwWYYEHYlVtZJiVQ91vrMiClyL6G3vrAO422iWmuWdUrQH2MFzW3HfMq1CM/LyZ4MLUmWskBekwO
RjOVaRKdh4hRr8T4OH9ebFvFwzKOFpdplSoS8akZ+smWRxizQI5hsTPB3q6sjmOJIRlXUtEf6wpj
qkAEiDMhrVoOLFVFiUga+nSvCZcmj2ugocYZ2mVxGOg4XHRxi/jpORukaNPUJNxpY3SPuyrYCdKS
uTkpG6EQw31Br84Wa/2mVYOKuexMWSByIV77+4yzyxLrW1Wl7NVZ8tgbfXXSzW5btClEriaIXVVy
Y3MWjkmhXMNp/GyEit4QRf89h716D55+JYyZ5eQCLRif23w3zuwmDc6QCvHISvZ1Vio+M9MoLAqA
9bXWbpkQBVtF1QJPuFe1M0H83c61SXor9atqOaf+3AuDRaMby48oANgNRv0UaGzZ2IxOikABmOBR
YZ1qxwoClCNoiJiE0rhqqtIwnxfJkGVtIh/b1DzSRhR5eD8XehQL5Lljv2q1MkYHG338HLpAQbji
i6kmAuBcTqAhZb9B+E4llYOQYh3EzDyLGINgMvenaA7Iu2ha2oF+Z+tl/6aOxsnsRQoKyzznvvKt
1Dx3Of6oI4m6clV+d0GIcoZvazUEH8dlASVrCt2fowE589VaXmOxHLcqwpFak9JFVSwnIuqI1cIH
KfKFmDVRCG2tlV7S7kW44Y1RsbAE2c3CuGycGCRRJ5n6KkL4S/CA9W4RJLlDt78uU3Mimp0TQIyi
zxalblmIYiArKvUOYDmXTn1SKCzujGKmQJeuWX7adZTC/aU6HK5Ec21heWVodLS+64Eru/Ad98O0
k8BwOjm4GN0wmINKNnM+4UXK3DfkmZy6ViDsoOL6xN2Lk6MorM1R/CYzDyhzaBm73thJrf45N6GF
gAr/OaoAwmSNdjz9/KpreslhoEo09MdoY/kQk2CzFauUo0AkskW0QT94qqKS18PpeFUqZk6mZXnD
JZjg2vcMkoWQeNtxmxGqgzrYRui5aNtYrQPpLkf+nn5lupN6gZmMAcKWLYA2pagE22KxalNrwPEY
cOthfyQseDxrJjbewMqih1ZMv1KVXWbUaxwZHB91X8aoAWWoFi1XSUGwJITdzQTXb/zoHFKZ2QRz
/JmLBm1S2aRrIymO2vlvWi8YtPsVcq2yt2kIOkrZ6M9j45iDmZk7yxb0FvazJaZ2NfcZB6Xqnic+
1SguU4iHwSU7oRS/YFHCyzpDbtVq7nZlQDYjYRgRm/ah0KgsyJWyhJiUkWsU+g/khYhGU+ZsGZHZ
aAYbXNHpq1FU52HZ0GbtQUHAxYaHlSlU4n5NGwyDWjR9d22/j1tIjOgizj33CFuLmtc8r1xK/59+
GR3hbkjgMkRKbyFC+Aynlx0FM7fDwL8HrSC8Gf3GUFqHG9CVlDBoMkbzRb7n6AjYhFTqvWVrkB2o
UGpR454DMq1VzOORvmkN7U2O5HknJsXMi+K6D5LgQYqqQ5mTOjZlfbOtyuSUlZUMmpckdI2s0EKh
gSX5/bsAOOo6dpRiLeKOqWvd8qkscOXIK5kT62pUwPaIFv3PSBF3Pkl8PJ7+ZCSQkDQlmFxON0sV
fOwPaglRphvWOfLpm8z1rOxJRsXsf5XU2nfY+EyOgZNKKI+6Ler8RHd85+vIwwcjhumRm8dJQkVU
ZtJ7iuEOzEwqLXLh2EkZvBs/CeZ1YfS1m2EgmNQ8OSjJ9C3TEHG6fpp3MrUlV03ylzyk2WnJI8Uh
uvybcNz0vj7s5coCXk4SjK61nI5k2R1j+GHiwl+I9SKlY4vfLRY6EbVJhLUzWLQTEupbg0LplA9P
pTgBAtHYQjnYYLGn1wfCoXo0VFxHle52hXUeZAqd+jxyCTd1LxeUBI5XT5jLIO3KOTNXVFzX+exT
TOE+FFSauZFS46E0AolrhxU2+Lj4pWAX3ykSytA1SoP/+1IWGWASdhWR+rAKXAC70P/+V/qH/NXP
f1u19ay8/PwOET5nnyRUxArcLDA8tWq/UBWqiHo83zbO2mijxP5NDEqNLJ/jlci++iEdFOATOZY1
bjaw4XvZQoEyWxeLGbBSSmkCQ1RanmRtEgEd8xgHD1ZYC++P+lzUyNEt/zQZDJZc/shb4yu5APWV
tijys005LXnawz4JrfnMe4h2Ygn3KdbWBsYiuxR760GUSS63zGCNrSG65BHd47QLEwQwXzDriI4S
VQNhW0J/n5/3JLGhz6bw5BM6mqQWsa7qNtdg6QOMeE3CpKWSMLzGgNQyMs6Poh725J2qBJRw0eJc
oxyDmkyxKeUZKhEGoJJoXvr6+UrBEr7PMnTooCkcXL1cXjKtP1ZFnKNoGb2y4K4nc2TK4nwTWQoe
Tz/hZJ08ZmCxNxgTsBMhzIj9bDej+2JtHnmCWXdvC/+gJ+XTlBBWLMntWa8TklH1Ac1JU++pSZE+
NfdLaGCv7QRZYImREnWroPtbaeK43LAKFoQWU2XxTWmRQ7qW3q0CQkxkbAbNL3m8uzroqJRWdiHF
ezFbZrqKPM9SxugxV4CiDoZBAEhClEvQWDu6+NtKpLs8yPDnwBPTsA+cOMtouSOtMhcrWWghBYOx
Y24MQ2lO3cwJKmjakyLKxDpDV1vKaJbb0Faj+qB1N1Q6MRfvaRNGcrmlABg9hKLlDSmWBZOhLkxf
U24mdwQVtplLO+ISxy20gtyOQrrNFQkUK/KueS192691fH+bJGewo9ayq5SMg64JaX2VSbCGDCDb
QP8hk5VE54WKAUfOfCxLvFhxSRe3mmhNx4sMCSF1vFdHjWSzWt9Nsk5GUzN8yzF52gUeT4venTEX
3zGgI22YfnRhhawoUg+aoe3pvTkUhihGSqBgqCzdkeURYkc2O4NYO6mTBNGiTvGuhbP6pJ9NIeou
XSRy7Q4oWIo40BURVkEDNRtf0mBsc9AVAjlZ65Tu1q5Gj8pU6Y0jNERATEZK0YwLuVe3mbmPKRdt
w0awkKH71rZSsHwMGm+D4Z9tA0tX9oVYNNxBLPkAWW6GaCKD6vJLc5MoPbnKPh32ODw2leqf0EPJ
61qOxbMhEVCTV0ruzXR7ULjgbmmLJniUqEM6mqT1j1RgO4eAUeFRwRfbCxznzSAbn1qV1nottNG1
UgV1JdSVeO2sClKfamQ3JDv1qjIKDsChTpOTRvlW8rlQqcywlZ779fPANQazflI/W3XNCIck8hwg
tl6NYpc/txVNpHIk0lRaHBTZQF9YrMsUdFYTPzfLN5WnOnymFopoTkqCZ3+iv9RySL0BycpJS7PM
GwsTBXnMMjfkVRBkerU++4m1jqZCpsKNPIqQU/a65bdxOMsnLA3ieoxegBTpdjnQW/ctgdZiJZzD
WNO2kd4MZLOp/altSRoc8lI5dCF9zOXP22po13iwIT2khnZspHZfx4YHv8R8bhPz1gK2Y8H+QCMe
AXVY2guClKwzM3gF10cmToiFVF3smfpIyLyeg7wsSBFeN11Gbb3nQQhjITlo3X7QryQ7leR1ytS6
uq4KeqO1KE1HmXMJhZFEWSdt9i5M80EUpeIc6/HgzuVpIH7OTavEOM+8YiHWCbyN8W5U6WOmsRzT
AQaD4lusZz1UF+62np/Uxj4ZZJ+NiI6gWqKUUHNtEewIuGtA7W0k4OdRqKMLMPqjpvZ0Twbf3CHa
ATZZd49tEO/buphdsg3p1mjJuY4iD6ZxvIPUnXNyY5Hve/rJo5Ie/MIcVphH/QreDoV9TnYcp9gE
2rdcLGaPJluzzqb60/RjCm7JSV5W7SAtl0j1xU6TZ9yPFoqdv9xr6ZJA/kShpSyntbxvCLFla9DD
iq6f7s4BQiyEYCUCAZkqT6hYa1SUOAOLhgN7ijW/NcyZQAVdP8YcNrk0WRtTmbq9pALRyCkBk9kX
H+h87Zu6JgXSB+aJ61besiCMHsNP44U9CP1YIWKdN0NP/sVo4AEiCRUpiIFBREtDzet0nTv9mDvi
xDmEBF9uDjGNRTW+YVGozsFEQqdCUYxle3bxuE07rkJyED3PcFIeA8oIB6NC25Iron8kOQZLW002
MbApHCLU6gsFIlOYspQE8Fs6WErTSE2ANzlv07Cdz8YsyVTqjqYoJeS76ptp6NRDGvWc8wzD3Kn4
aO0uwttNeIvbBwDedE1+oCuIUFVR7lCivqa0voUImRlZ04Ne0iwfNUkhpYgVN2x6oCCsWl4aaBQt
CWgvujrG09UsOLUJGJE1PCC0GA2WY0vUsx17v7+edPxt4pK3MdIfmURrWpEKuSRVq8MeH47iysZD
q3YYOkIaNl0pZztwNSKrfnfA31tszakfoLAX1YGT2SmY/X7TMd5orQMxFMPiyrVOQm2k7+vRGnft
qBKgWfeNW8Ixoh3bbbiZpDvNEOo1KV/HrgheBdFC9k7J2J266jyNGVtDLakee+iLLHMNChVzKf54
tVGfLFx4K7VJ401emanrJ0q1tnzEVa0e7DozY/Ms60ujcAOGS4WVuBuooeah4szjSC/WF/HTthOD
sT8YRgsqLa0xU+sPPy+OfJJ2nemCG2K5hTYaUC5AQdBrLppU/SLotbyqOi3FmKbCKZWNo2Ygx03z
XifniHt0Jcoow4XgNGcycSQz1wtBmTKg3XhODd+iSogYD5oounG4Ws/EIqa7ZM63uijre0tvD1Os
tZ4ax2etmKiSpIGOwVkl+y4auAu1QSrtAxzFWMzoD5bL5v/zz37+0i9/688WsjStnihWZ43mZLqB
cUdvvEAzxD0yNlNY6bCwVAgPW2WcxH20/MXPr2RIvk5uaUtFHM+zeTTrjXrpW1eTV3MAO8bWdxHU
WprXF9JBkbtfA6faQvA55y/mW//DIq7QVsO7JGxAuVHYzRz1meuCeqkYCOp6uJjT0X8n3awdLk3l
WmgJBXspq0yrRt2E2AFfg35TurEneqlLsN4P/uCheNL5r8joSXmUMOE9y5eoOc2vGCKZGIjstHNu
YYa065txiDbzUSB72nuuoVXGFLnt+SEjVfJKi1D8gA52IvddeUo+AAaoBQQPW3TJx06c/LO8wju3
qqNRElzs6JfgWc28pvroyyMLQkOLkX2EVma+l5o1tlpFBsqwgYHYkUNNNRHOGQU7x4JcUXJjSDfx
wU9dpDDyY/VRiHbnZenRNK6C8IO3jjhvo9ySdoW0hxrT8FltEZa0tCLfseWNBBxigFqVu9Ktkmv2
xKlbzbfwdUTkiqwdFzwk3TZ/jp+FN6QElJKwPawJz9LWyrP6kcp7WbTh3szhV3tUbsD+GKpel6E9
9gKaiXa/rw7o29LKjt/69wz+7SV0zDNvblqpP3Cd3stx17+E1+6ZbCRlhdT2KFCTxvX1xK6GhMjl
xgnvB1LCSTXsclWnqDDs/Aa9EDWJcMWKOcKV7dd96/jtaX6AgxcfyJyDKYa7BqdLqq2GeNXs5qfB
w/4Cloz/F6/pbu1JC+bZTLv8kD1LD9o1H1aqfulkL0Xhe1TB68B4wxK5Ifj3YlzlyZEZOMJWZFxX
zku3wxswUxuOV8IBi/yRwjEXyWu8TcdlBATcOCYvuNOw6zf5V32sXoXLuEtR6LvZdl6r+xvCyXUI
Q9ip7lGzQlBDNflHw5H3vXao/Z2kz5Fyv605mFqTB+zg7Rt2iDsLcAZqpFxLkTvACaJPxKZ6svC5
2nTNjO0E3kjZxjdTXHXcZMedQZGZqep012qTn7iHoyUAMSXuwud00VU7PJGGFkvtNAfZjnfB03gT
3PikudHWuNX5WYu2euD4gXOXLvLZ33I2hTCZ3wEwJ1/1PluxDDYUS6itbgKVfcduXhuneKn3PmXA
e7dRHeExApuEjs1uPfhlqEnC0/ie7uqjcS7d9zFcNQfFLdeocivHdMZ78oYh5AnzZ8g3UiHzODhV
1IQIzTWA1PY7/ibEAfFEA/JrrZxE5dx60p6iz/DGUqZ80OdbBPUowF2q34StKSeFDwalppc/WR9a
sqreipuwomVSuuq13ZsDcgdP+mjeRDhezOi1cKy2YrdCBWqtxpX5AmrxSQpXBOHaEI/d7iF7Whw9
SHGhiHvJUzp4wpVaEURDSmDgcq7qRv7RvMTvPm2qteFql9mw63sJXf2Je+L8LeGPTT0Im0/KxbqE
8ZYymL+dKSCf+IS4rMdQVuzmQ1Cd1uW4ka9pE+m7cFc86C/DxnjzD/U+cHOv/G42ob+KP6ql02Rb
2d6ge8I3B0hqAzby4ZW++fvOeEwvgJiiTS/Y6Y26/YuorJIHnK8ahyacNl7GAoR5BjXQdyAeVfS6
HVuibXyi45wmDDCnAWmNsoLSVwNssyv2GgaNjBzMBo+C9BGyq5rZvrLlk7fL5/AdNussrpof3Fjh
cU7ARmyasbhO140nnUPUx25M/t++O+AJL14YTDl5amxNi/bBNh/Ki9hSJXR8tqxoLwyuoa0QQCOv
09fNzr+B2VKnlVg/Iogc57PwJNN3fIxv6LkFSsF2mrmNupaOk4fxTvXoxsKy/uh/BCfzWIIdc8R1
exCexrN1mB9AfCacGI7WIdCO/tdgruKDsOGWiA9DubIjSpzdXrSrcTZegye2hFdjq3wKh8Zj/sVc
6ikY4O5tVqFXP9c7xEARStGV+GCtMTOswlf9O9gjEw9ovtryK/RldbDpSPT0SD3pZAV25NLItXZN
gE5htaBjYY1aa/MJjnj9LQZrYRe/Ae3xH6Wt9FB17/Ehu4OJomoH7SYa7HbFrQ2ZTOHwm6J9SFnK
Jt+rWA/FwVWJfHaCbTZt4m+rfRYINnQ0eJOtehx5LYttBEShw8xSUdc63Wu2bUqPlhKaCoNxvhWO
tGBRWU8OyPqcBog3X8LcFWU7XwdOCzBtbSDNviiTLW/aZ+soiW65xwQJ0q5yx4PuWkwT6UF4gcPu
cXSXz9FXcAR0an6K/VZnTT1Pko12oXOMzEUnzCFI/ZF77Z4eJ9zjqLqBYoHMJuercY/MN1wXp/zV
euGMLh0qwQY/QRtQeKfOjxzX/9ROyWCTPqnaNbBfrinthyWi00NgfKx9lgVHuOhPQX/Rx928T53G
bVYBBiC3OgLK+Mjv8nV6yWijfFD6AcKzz0/kiTav4XM5rZsfTDnAv+1e+RAe+XQ30s4PSXQDvPvA
BzFXq6hxomsSepZ1IXy0k7YybbSWsiZPiTltK3cx2ukwCbYaicx270nujEjjpfXARZJgX4a2/unD
DweyQezB3hcd49h/t6LnU/uSqQW5+XODYHDV34TXmU8aRjKXsQdzHyn0m9ZQwtM90by+Z3H3t6tD
6KkfIHS7B4SJxTitgOj88LeKsLKiTfcYa54wbJqbgAMDlJKPgcbO+PD2GBSntRzRfvaGB6076CGc
qJV8ML4LxnZka5oNAFqytQswAEV4mjhvRCvtub4MyOQ/MM3DKsbpcRY2AZIalLUGymS4u2smZu6W
ruktgZTzAyOsOWcL/MIJxRUNK+QP3T5tHRMrEiT0R/69AeAXt0G/BoHe7w1AJ2grE5u1ij4SyalK
vjG1HXd2Et04KcTFTVePbes05pWLpNAdObCVX/Uj3m4ofCT2aG8xPOULCxTyJzm6URTMH5uH6CHH
U7kbACY8dfekckmYZcbQrrEDB64hB5fyhwjPnk3/WXsAggLQklsxygDdC4pTlewoznGcQ4UUnYJ3
800+skikX/GlfzOo3Xn9WnkrDtU23HX79lV9LFN3oiOMpvRJKUK7wzYFpm/2wswp15XhWW9t5poo
irJ9oaym/CE3HCyAkG/8h2B+Kj7LtzLEuQEPgJx1juZfAbFJvJtvvF2Z+oW3bHrBu4gNKwWZiwJU
w8K44szYboyHWrbFHWXSa+5G3b55otvp37HRz8f5uzjoT8VLbK4I3YSgb4+7/BkP6kppVyPePPKu
nZKHhXVEX1VMVp4Sg+0CHqRGgbJKb5zj2vyd4HhgSPlxpK5353ViDsU8wPa1g1KKQcd8pOPml3et
vwjn7AmnzKjaHMfpXsdIRT8Qe85fbGwVxog9sFpqlEQw3NGtPDXcOnaCgn/H9k+m1yCYpq44r7SL
Bi3WJvZx43NG/WDgC+DidpxbMfw4FMzztwju8Fd3aByJKcP2hKoOQf5zzlK98z3OLU52SfZK7Wib
YpduzG10NA8lXjCTU/DKOIYPnByCN+ZMuu+LXYkFBmalaJdP+rwr483it01QsK9r6+pjjWG0aTvt
ZJCpsaeuTp1C9XwcfOWGRFY6nuUT7d/gTWLB4kQVOxhL8n1iuumzLzlz8fkqvJXjm1hc+tSpXqg6
B8LW33CCilwkCgipOZ6N9RXqtGs+duUaHFh6aQnZ4ewj2tYnD4NdNeEYz4VmK9vCMbuONzOy+zfL
cMBAhDZV9s8JessVQwvdSUl15jMAMWFT3UWPx+g/+kiKBva7fcjBT95QCIbcF96YoAXK8Y26yy6B
i8gW0LK5S7fpoXjvTRuE3TU4AasuLM5K8NviLwoBj+oH/RkuohxYzTU2GeuAYjmAvsHQiM75Iy9b
Ootv4kW5Uszgx+KO4o7witenR5GMnH0PL/sjEPbpG7U7LgrpV+PvEZAsXfZr8MlqnAk7FFXtybxj
2P2Iv2svpqW3LdfqD/9gYtYEEI7PARjkkeCpHC6IXR4WlMdKc5p1+Aloluu22HtkiDGP6l28Zo9i
vHQvlArYrzsCYOi7r2qMLQ5M8Af1UXjNNuIPcdpAhof2JJwT1kOEn3zk7TtID/VH/c2uNVQOyLGi
cYYt4RTkh/7w9809qPcxYt6tfBAcY5dhcwsdUL+duRU31SvkzZxwnTsf9jcSekGzrR0+EAOthOOP
G821LvWlvSHmvBOIU+B/RPjJXEURupkO4Tun6vib1U9KHdKP04+JAl9gf/UlKssNxyb02ezy7b27
hMoh/dReGJ2P0bvvZh70/TFyrL1xkvAXftJbQHRhzc8hBUxw3EjhbfVNOIhehVF+bU02MSODre9p
nTjhkWE1Nut42+xCLPBn6WlZbBaRGHc4Yyudy+USa9JhcKnnBafpJr28VBJteYeyD01bPOdsjNVb
ipZ9NW7UEwOHhxRe5H34hf0VUm1hR9/xtf/BJiA8SZv8Nb9OmVuwT1x8d9waT6xRCyPvk67bQTlM
O+DRxmsCuoHctye+2fjaBk43b1UyuIk5Ih15y4nY/0I5znUd7W38pXLF4GSkopy0Yb41K/GRVT6w
R+wWxxgPzLU4Fe/I0a3DUt8U6Pqs/cfgKWQ+2f49/WIM9y8coacdekzxEj2wHMksOVjObNpdzb25
a6/NneUxfBT3GAnO1Wa4c3dVj/lB2hj7bXIhCOkFnNKmQlBakKy6LJbaK2frW/82eHRj7uUNgZrg
TOhIyfJxsNu9cGEntKU5lOgkKwfoNS0/mn3P1o7R9FFfKoGyzCpBFJY7w9V8mca95fQn/8cw3uOG
pCdXIydI5W5po+r3jFNC6Z9pg8OHSxy8IMkmJ40JNJ6qYV9++xtN9mZ1k3EC6DZi5QUu/7Bwtf10
Kh9YBdEcWruJF1u79aO2G10+AfGgrBsagjc8xqGdUA/Kn0cNL9A2YqOkuXVajs94CT9yjmXhelyL
n5XpJs2aBfwusJAvwgW79Ixj+d68YKeQuXhKF+EWgXHU2p6p1KmugQh6sFJ/J9CagXjKV8m4YMWT
0iKQgngfo2ZKI97H0PQWkB4BtCYZZgoNEXAbvLJEOO+jn3+eIMLKkrZiqFjJvpF6cx3X7ON4nnwn
ijFMKXP6IqRKszFajfetL5w6Ucv5MjCTHY5DOn4x7pKIsxcqZRSiQ3dOxLhy05zXE5Y9VueJyTAs
v8TIblYdnQ083iRIGEZzUKWR49JY/P9fRrM+dmqpuwn5DLtxyGlRqhwo0zolbunL+ioaCyw3QLMO
HC18KJIdaHqUAjeVn7/o8y01hMCluUARE4FxuSanjeNDaN4RWdZeWHIwR/eIBZHCM9ikGiUHJdpp
/hS1+Cok54CKxVAGhBsnEtbn+jSo8qeciA18NC5zunnxeb+7qKL9V5HtWFTcuXyB+7eFuxss7pdS
+ke/JfElUIMO89hLrMsNU0VcGNwsuyoUVlHISL4AFziPF6PpwPpitaAyQ+PML5/V5j6pqFeXryNz
rFCLNJ9CHF+ttHyqx+axFeaENZJwozF9H/SSEup0n0pBcVtV9Kisb6TJOCdT4JWCfFK4eFq9/5hL
6pPhczkyZM1O9IkbS614crowtad5PbTmc9nN2iYJUAP543wbZvmBx8EBpiD0GP3fJ2npkKb6zqnF
8Ycpa8LOAnsXZaHnK/WhyceGkDcuxoaaptva4OhqjN4gTuGpFjCdYMaYXL/qwJMH0SpSly5mYxzN
1Br3fc4h0+opBlYZ5SCBeFvLkn9MFI1hbxrEWSHOcALJxz96nzvtWx0QPgo+sy7p0o2WclxYgEwY
2E9xFXIblszV//wxuFUCAfRvoIuJeMnQlvBWS+KH/gJ00cdUznvBrL1BhQ9RWGAKevYLGYxXk0E3
yyq3Jgy+BBW28OJvf/7x/+W7LD+dnDvR1OkQqb/wXYxRG1utMGpPTEhXG1VHbAJKBzFVDGERKPm1
TrVLxCv9558rgR36z9uW5CUjUKO5pZIT+C9yjtjo5SiPUk2nheyxGqdYrYO9Hc6Tjhd+FlHTZ/UR
G95Rt9Bz0k7mZlsoW9Uadn95Kct7/BdShycgyUS3qqq1pBb+8gSkRBMn5KG154tgEeJKAAshfIWF
iSryIXwISvqTCxCG4TvSPetvGonJoDM3RR9MfxkOxm9eiyyhRVVMVZOtX1+LFvmSLBQRvfIqx1AV
s8EvWIF0Kt9DvGi+YKp/eRLK7wagjMXDwGIi6qr+y5NI6NjNZQnXVs8p9xlDdjMUDZ0kJy3goog3
+fgNqX0rSx9gTO42OFGrkaM9cgBcJulOSf0YiXFsi1hpbVDxfEoa/8lPNthucVzV9bOJBqScUKa2
GY+3JPcaaSVl3fwdcdg6MtvLnx/q756prCgGFllzoV79Mq6nQC3ZlYLGMzM2Qrh6UHKq4S+T5+cg
/XXkKDJzRxPhbxmG/O9BPOJ0nlpLrr2+1q6waS59ZuwHg+J3y4wpKcGSQHSZyx4cg8UXA2k6sUbk
JB8EUsKLHjKi0qY8DwdfNQ88e7c0VSKPFmZJ+ZZW9XGeAGiUeuWKjX8Wu/C7qLN68+cPS/4PPYsZ
oMi6JouWKVmSugyRf4RHW5o6SoGscB2wOJoGRgGtQEfjRKtlynimRMllXmYo2xHak7iUlc1NXqfP
gTQgcPwZWTh+BZb8ZSb1rVmYC0oArWAegrOfmfVf5shv1w5FpXG3MMdk/eff/+PlKo2lF0bEy2Vk
rToJqg2GqxVx5WD0s/6W0FJfPP1vo7aPFWqXAQI4ajI2aWPt317L72aPwsItqijqEYb+MgQChCWS
YE61l2h0T4wqmZyFNjIRmIbxuHIDjfnU9rTYA9oYQ5h9/vnZ/Xb6KiQJqSKcN52B+Muzw2/yv2Nw
RFDk1BLsxqSPEIlON7OLCQ9UCrtZZh6+LNDjCyVG6eWn2KSutOBkRmxy2NjHL38BosyI/VdtLH21
RkLBNTiWaQm7J+WWbbXY+6drH/ofcCL22CgpmMb9bqEstQuG6s9v7Lcbo2KZusFuLKvmf9YlNKgM
ILH2mmKvdZTYdQVXIKq1zQhqpo3REs+SBc+fWxPklz//9N/ti4ywhXgmAtxTftkT1NFXOzVjT5gW
To9AaWLA4MakjV0pMG6xllMgGdq/vOffrVqqCDFJhe8Dye4XnByA0byfiHf05pFnieDmTTeLtz+/
s7/9jF/eWaS1Mj5RBiwiv+Os165qZn9ZfH87JpkMEo+PUWn8Z0xaMawWuWVSVNJGITWQgEI6SSMD
TCvyy/gTE6RGa63qjvhlLpiaaMajH05TiOXVPqr7Yy/iDzVlCSAquWyqQcUgnMK3qCSasEEB3CuM
5E6YbmHJ3jwtwKjAeCwj/2MBjhEjN/7l4UjLVP73ak8ggGaSYaKKFpL9X/YUVSs7RQAW5AWI0+2W
bdxW02wtI4JaxRnTzGjSG+5uWg7gbgKhomtScvQtrdz58zP8d+S8Rs4lr8QwSVOTNVkyfl10Kt0Q
zalUKq/Kv4WAZnsoU782Wok+7nQZ69bfKwArQmX/55/739MJqkkTYZ2hm7Ji/vyE/rHwWoHUzjW5
ld48h44hMychHmMCJcNQ0Fl0YW3/ZX1dRvwvnznvz9QMjPOaov56OraaKJqnycQdpprwI1Bmc5R9
Kev4+c/v7Lc/R5VFiQfMaq4u7/wf70znDqdYtVF4JrWb2ZddYcDMUPl/OWuayu/ezz9+zi+HLUFJ
dR/hSOGBpGgFS3XQfHPLBzY/IguQCpW+4mMaFduiiUfW7fJVjf8faWfa27aWdtm/UrjfWc2ZPI23
CmiNlGTLlq3ETr4Qduxwnmf++l5UbnUSRa/VjQYCQ5EtieJweM7z7L32xirCI1+fWkPbtCtJTJor
LVlq6LEUzYd1z0wI/H3CFqeDze8gH3Qo2AodwE3jUTPSRY/9PpfTNfxQadkb5Eek0H0aYSOqcL1H
L8EHpros80NtYxQEco3tKkv85KbT6dAprZXNhacjgM/qpZ+N3/CZS5uOBSWeyQ55JL38vPnWkudJ
P8L3WBDjFwMo8kIsHstTWm1eD4I8tr8oFkoJsI855qauXmQbZEjKER/j1vb8L11CtDXRDtLS6PWD
l/vfZZh4i8ilg20ZNjXMUSFRxDCeSSYNx3sWzcXapcKaCRrgrYndJowQD9i9/zkYx6MX3H18pigX
bkxMKC2DS1BGGWacz5Ziwoc0lmmZEyYAAUA7P7ZxetA69dEuxSvViHYmD9EBO8+TSML7Svg6kKYO
q/9NFhjbIdUfMa8/G0qxVPz80ygBcTdJ91K1mmzyWF2Pg09hpzAXgQwruzWhh/sulGZFWfeu/FZW
+Kut6ICtjS6V7n/OWlqnEkBQTbwCAH40arEf6+ZRJYa2at2VHqY0RBKxLwt/qWMjrHVeEAKj1/pm
4Xd4OcNDouo3eEkOat0+YpnzyrdwSDeaprwNnrImr3oPDyaaaaX60qTKOu9pPQbsdhdIuj5lz9IN
KMoRcQWehfm0nareRYvKah59U3k7va41b6qsOqC+XVQthAoVOV8di22vuY5BW7Ap5ZcqbB23Z0xT
9GdNTTf4LLZxkN6OvnrvGfqdR2yj6ZefpDG7xe0Cc8f3P/ld9KX08/Gm9mHyuJ70QPblrd5Yb0SK
Uc23y6cMO+J91JIRlqb3WOOyB9agnFMuhqsrZ8iFG4UqoKVSfDJQZVpngwkhgQWLggF1NBiyzCuH
bQ25dG4K6pBJaayCRLwFCNiRZJTIWWQOe1T1NEFdrXOubMt0Oz8bQDXV0sFNCFge4nyJQpWlbbs8
yRxwIMjTt5EkBZNRLVkSmDBvTKXdIryX51LevfRW/U3J5MeqRFlDFq++zNqcbqIteZuu7q/cxJQ/
Vx0aKzTZNFXFhop5PraX3tBKfmOmjodlgHpXbiOVpfGCuNzbuX35xU1IGGUFEDuVBWfLl7pN08ju
lZvaBEc+30Xwbbmf2TYhbsxYfh/76yGyO3dowMvanyACJGv8f4lEeiMgDEwdsz7sh10aI07Usk05
0TQIY6uXeiuQFcchjkbzm5HsYuwElOX7e3h/423mErLWYixRdfJFBMpZt6wXoynda23MdwlqFeIc
bC09G4kyMwkFomJ+5eD/uTjRWB8RACcb1DZU9WxtUEV1Hkd4qiC0NvtaFbTeyxcYVLM2Lo8FEQdx
MyD90UZgMdnLxx/+5wxan+6migUS2hKGcTbPJAkUd5MSYkexaTfhV1r0w3CkWrcKTDLq1ORhlBAP
ffyhF84pZu3gri2LiZEmm2ffOK+yrPHaJnayCMknWsI8ql5GswH6Ed4ZLjrpFI9c/5KE1gEV9dvH
H3+aAv5+temyxtdWFV0xTeN8YuYFMfFncRE7o1Hr9BZbzg5TRXonE6yr34WxeWgxB9DeNuhJS6At
OqoTBcE6vWw/lY12bKZf2+RfDxVe/ry3qZhkL8PwoDW3YPy2YYZFn4ijK0frz2GCDWfRwaTdMNj8
aUj7Zf5TGNStzSZhwzHd+xpu4NF+CzHhg6A8fLyTLp0YGkU/k93ETMg4+ygfqbBr1yJyogiugYXD
w7PWidHcEtc0YhljRVmLp48/888JM18PYroG5HwabM6nXXoOWFOyI5RAvL3IX7JBOYJkWMi58um0
yyM3WeqqdeV8/HNaqcssybXTZJ0PPrsIjIoiRu1akSM1zXaIW0fXo7vAlG8+/nrKpX1qyJS7NBuy
oHpexmXa1QcB7+14qXEwW9bwBJZNBTduldmXQtJuIl1dhbKxsmEL6BWjbKnhtGqGTYAoEEiVAQdu
tJ4k99qZdWG6xD5QZObvtiqTv3N2SfaS2qdhiO23xAc0Bv6jZvSMAe5NHdS7pv2iECZGdiWMKOXa
qWZMd9rz63Ea+iwDSBh3mrPP5gZSCyhHkSMM4BI6Rj8qILAWZCtjXM+6TQ3TbYZBE1wDJJKUwGe+
AarixLvzMcHPutYl960Obk/AW1vBCGhzUWsK3uOeRMEx4k7gBTMuewpmiloucMYhCsmbdOVW6UOs
YyLvJ4LMCTpW5zoGetwk+MSInEIMcWIZSIW9NDrgRac/B4gnYCcBfcJETqkVHFzXfa0rY1u2IBnG
TJ5M8R5xUFoxh30MkiN4pa6H8q0H7kdenQOIS8xVpXgB8LzKp2XAlRNuukj/2LG2mEozii308xNu
DGG4+joD3dBJX90QvZxvLM1hm5So0QqAKK5BglsKiQTT1BvunKWWV/cfb8TFi4vIAdoXghCf8zEr
0QsmD2QVOng6kVTxteVIOdpWfWXRdqHeyBksTNa9DOomtb7fB0fcblqaF2nsdBpNJ7SJdgOyg3G6
Klri3ZQjzAP04BybWjMOfqPelG5LDOt4bUP+nKlMFXqFNpFN8ZO9//uGjKGMjRg0q6NUcC8afiz6
cl15L1EyPBuTlbOq4teyMPaTET6xX//fdzh7QeeGrtuyfF6R4zIw28hnNBsi923a3yX6sqR0rwzW
6p+LZIpgjIz0GSjfq+dXbV9FqTJmjBhmRItBwPmfxXmMOss6RAPBSCZjVqhNIfKmmHU1Zznk+VmL
xkQtoYhHGB5YOTijYMo7te8CXTwlMHNUl7CBHnlgpSBwuj4MXxptSGfQFdoOF8oytlnaIPzaCGVn
s5W6eivl+Qu7cp6qhIrKV0f9i/tJ1WDdgb2w/+jcxOwky6T65Qz9naQ0IJGj/KWhbAoS0kZZEwev
TfyqA37pJHBVHTNSs9gGKQKYj08Ma7oCzocDDhRNXl3RCCc5u8+JRgXw5BWRg8kYlw6gfxvwAwTK
AmplgPYLk1RWV/c+swmmBAdhV2vZ/mLZ+jFBW5O99x7WlSBpnYrpUsgNEtS0T5QDP1pBElHXG7eG
cG+HWj3aPcWMnJNBJtNer6PPhLQ+Jnn2Inr5JgdUT4QQXqbyS2mTsOtJqGuZL1GqpgQpjqNSPGjQ
mnIRTODh94Dw65lvJ9oyU80bPMYPLZlFs9wqd36jgbeQV3T4F65lATw1n9KAZS6nvYzitJfBWqo3
PqfDLDICWDtfT48tkyC9aS/nBRUVP3sN5Wt3Vf3isbeosDL+4e07n9qXLll6U6atI4pymwJbsqN2
29HkXEwXRNl16IP8wTGUpmQB82qyp0OhHMMyfQm98lvjV5tR1o9SwCyz7hiwi7J4hMVxPxL5yLRU
zKPS/xa+KgLkyBSAC+nxHoeXk8EiiybOlBWbKKMl863l5LJzo5q3GrrHaSzWLH4lQ8AHL0WMXNzi
JMi8h7qin2VJV24DlyYYiqyzjMTgLaZl3O+jYmw1BHcCEHGkWpkpffrg9e5WDpeKV3zKyuFFztHq
uPFBZMOVWbN64RakMBhOk2aatdr5fF9VuKp17NvO6Cpv4Nqegf1/thR/WYj0Mcy/NormaM7wbk7G
MgPhjv8sZ9ZN5movdls/pgVAPTun65dPlap11SOgUN10Rb0HS5WoH/0y3nx8rV4aXalpKSbzfeZj
fyy7W2irfellmdOFKNqsdFM01HeS7rGM0s2YR1u5s1aaj0MLleaQsnHoSGad3DzGNeoIy8c649/F
1vgt7PXnxJbfRlhwof1JSYaXqJKvrKkuHl5FoS1JL4Y13fndV5dEGJR2lTnY6faF2ZWIhj57db6T
5eDgMdlK4345hN56sI2ruUIXJtZ89lR5VhVDMFb/fm4x5HV1pRecW4SnzFXOZqXXb7hq1qRzGVL4
iLN+64/yWx7Lb9SpVxDb1mnn7g21ecSaP4vIFZ01wKc1Ob39+EheWuyycSxnNOZgrNzORt3ELXWA
8xzJsc6ewY2thtF4Dg2GS8+3ZqxPb+SU2pJnGHvTE1u99z5f2YIL6yqOjCw022SBZZ9PA3NLD+ok
pbpUDO3jdHw6UzheBcS8ftZF+yjL0ecsMYm1tfcBfjJ0HlmoPYfV+FZb3kFK9ecUyL6k45q1lCtX
54XbsaKhqhGazj3pj+58C98yHalDo4RuWFdn74ZRHOOKEyjwioPdpNeawZdOFo2YLdVQVCQl5wMR
Z4abqdWYOlQHVqWHGh6eyQzy6iI3/cfQH3iyv3I5T8f47M5Lv142NI0OtK6KaYT6ZeGej11fyi7F
KxzLTyM6xh5vuFXfell6rfBtXTrav37W2flGZmYU6vpUKBPwsarAxWCqQOpihaMEL0VPYmRgI2vU
tbUvF/sxzyxMOPbOJkyR03GBZf04EX0T3Vp59PNKMlflTH8CVJ/QySedBNxSPK5zpSFO0JI3lZQf
scT6IPS1mmItFImdtcub8ngiHyPRTGg/wubL3/VUcQaNeaHRgl0Jx03lK5sitZZp1t4NwZunWktR
pSjprK2NB5uSi9pnTp0Rb1yIXV62e5EAfZGGdTlWe6krjhEAn0bCaooBNG5vk3bYaA0utaL5Hob1
sa3YSi/d9ykEk8QdH42YTokqiDTKMGnPAwuETdyPs/zV3vgRy7NMFzBfXPmZKJsvUWWSTdvMpEEb
5oC0Rb9oZUJyNIg0qwI/2olwKfgqKx2VJG48fWuiCbJCr1glPUppOXnJkWZRWazIwap3ozfEsFBT
7iNmQZJPxhkIXmCta6MKFMkLtlzBOEFptaxDr0O4WXew6QBFdUNIQEQTPTQJk0RN6IBBYjnmLSbq
PrJEWAnG3ifdcA1ZCMk4FewZIQzPboHOOhTaOiUWyJbyAxg9PDqc9aOdHkCdL8jfRiIs9xuith3N
gBoX4RduyQ4S0bvAHmQF1dF27Z1hl+9tkB28Mj1IVY2WwkXzpGNpz75VtvKkxvgW0yj7HPYbWIYz
ywR3S+PgyQKO5OaYvIEUC9/xDd4rcm9lQq0awAGab6xqaTOdEr1ZHMRg7WxzwETKRk7jAJD0NfrW
tRbBPXT9my5onjPL6xdpM6w/Hi4vXj+KZSkMDhqylWlR/cu1ahZVQZg6A5JauYvSZET2u/shJ/EC
lZA+mMtmFDu+4pVx8NIkhfoHq1fEFGiVzj7W8AcYKt6Ai4z2jyKLfRol1PPTKyPRxduRwQxTo2NL
G1GcfY6OOAh4vUidbhBO0zV4oiDBJ7h1qaZkyOmAbvoHUaq3AbE4hXJ9pnBpxOemapnsY6qw5wtH
kSdFkncGHQU8HHGB4rRB/95J5g1P7xEKsOizZ643PjD4L/0AxStIxBu5BJBsU3xsCOSp6/I+UonU
ss2dm6h0sAxgyS5BNB3kzFlC0KwVVq7jxelb5tUPje9t4YrvxNACUyBtqjVKHAop1XyPoBAPA3FC
kO6QmUetAQMXMVw2w9QjjKW5WkIr9YfJ6SQPL1o6OulI4I5vzQmE3Se+jJD/Ta0ihDktBnxyvYiy
Dx6K/FDaGRp2HdOAXI8v09HMIIPh/+qjhR2an1lKRYkJtGEAnxUeSnhLkHuZiXx1pQ7hwtSx8xk3
NDh6C8ULKNS04a3NJJWsghCcAlWoKrHqhRq2HlUGMI4KCOHYDdZEfpBCgEC9jvN3jFSASWXY3H0L
lh9hROfpRBrU+jHvu2I1oPm38toD7yBwaCtwKOg9Wq25rWRMlHHpzZoej20bfh6jHPpGMonE8XwG
Lh8wYQU/vgYv3S9NjSW6QO/GqTpdo79cg4FcGUkatSn0Q3pM6qfEjHdDJ68jhbia/6+POl+itTm8
YcKDU8e3ICmm8IVTauxgEuddLV35WhdnySbrKnQpyNFYzv3+veRCzbNCL/lekVP5pOl56dLvs9U0
bw+V4YviES+Gkx3c8JWveWnWQ5WGkhRTLdZhZ1Nks0RWkMYMLz1tXwjoSYLlpa73li92Ss7x5f8f
79jLn2hQyZ+CTf+oNgCnRt0Cx9ApwxIDWHmEKvOiuMNTFpfvNfcQqE7Ljz/yNHScz7MmfSy1TtTK
1rn4Z6xyqP4kKDhhTxS7Tshhi8YRs6UgaFQuZ2NtPlawmciC6+JH2z4WERTHcmCOUHZTqy/DY14f
JG5UFWZXfKZJzYw0GNdiQNpgSBnUCZJHrMTYRYjeKHQREqyPGzO3zPlYjmvPzeu5ZXO9dbjSyBqg
tr1r4eguuFZ2QQBfiuZtRQ79YxljjKthwiVCc7JE/dSL4j6V0mHmUolF0Lzwax+asJCihUp+ArXZ
Dtfx5D4vKqBJCAAJCcvmrD7TORz/L6ENdcIAjvfxXr141nLOarSCaE2jQf39rO16l6w0XyROV+Tv
8fBZQBuJ3HEDvm6vEj7fLEL8juO1QualEwgeEIVMCrr6HyuDqpUGP1fNxIFQ/R6OHD4xVi9DXL8k
kwajL/MD3J/jx1/20t2fzhOKd3n6cZpd/zLykB0dIUiGfBhxC8nA1cwFOq3p1l9mxja0lbs4K47T
/OTjz7004v3yuefr53DU4zYz5ARjc7+2Y86x0K72nao8lVm7//izxIUKNSnEJiIxlqWMCmel8rqz
CfQglMnR0vCh79tuESBb96jGqmVcE+OSfzcIc6P7NK4H2cfLbsPMoG6ocKBdt7JmRuVo3lucQT8y
TZLLPe0Aq7JPXACnWozIT1LePBMvVqUDy3ONLyEayaWqIsvrid2rYAz6IeAcY/xUNyBNxuiRsRF2
L+SplZ9umNNii8ZtUuHWJrnt6WQuMe1QJvYJ253YRxlupEJivaGAv56x8qJgnDHXl9IjMRsVlhDq
zq6y9lqDjLu6Ik2PYEikVMvU6L60o94RAseyR6mNNXKvvWt6kJw74JdkmnALrmFMRHNPhSEcaf1B
j/3tNG8uSu3JZkbcV5wbRCosPb9/0r2RGKz6GGbNnriHfGlF0q6PjGUHfjaQ/O/SWA5Lw6+3ZMzW
e6P0SYvC/EpC75VbzKWLRkwB1DQeuFrPRZ1xnFfoLnPq6jmrq0x7asFR1LL+ZOTGjobvU01E2ZWR
Xr108go0GbghLFrF5+cT60uP3EIGCDO29irAe2S3rrpQqnkBCTeY0qGUqQVXBcIx3ZBIw8Td90EY
Ol6YPJYNbc1cpe2bkNqhht9TN39Gb0+4VTtOaIloB4sXXkIDUB1s1jJusQArBjSIj6+LC04BHY8F
Og+V4YZa5dl14UlDjKYyhnnkJiv0UzjcZSrefans9YRvRf5WPgsw9UkD/PVI8gnbEwJh9pBRIfcw
IkqiXrcNo3CdPpKqh34Lq9Oa1AKcuPDbifSIP7fayjU14PE5xMtaIoAilqdoaJnc16D1nY+/1J+J
36AfEQ0o02TKpvwznTG/jGjCHOykVrXY6dVwWVBUB6VmH+uMKItS7VeKcPNFloAOT1Tl6MNXYA2f
Yu/1yAap02gdRCwDoFbavn1lHLokxEC0TetomiVYfxRmvd4Yc7dlsM1t/6YJ4hcpLg5+hjHa0DEi
12SclHC8K6M/An+88/v61qD1NWtdVp51ZX3uVomfvtcRBwpKPTK35H0grcDqeIsmtXeE1qD20aXv
V/apfGEERRuBVACBG42d866mHLqeSdkoQZ9dEqQU4fdrBoYNV96S/IxGhL3bj1mw6fyt6EAPZGE0
3goZdkPnv8lDod7RQKO7HUMM0twpn7MpUL0pw4s3crkM8Sv5kOmyS+s76KhwT0hWFDk1jtTkajGC
VlqEcFXJ7eRiG6COG3bwwGAFoDLNLCeOhE7abspayta2mUpCjuZTF546X3BT/C0ANSB9MQWKtp24
pu47PsWHp6rQfLSGQlrKRY7yVNIebCN4SpEhzbRGV2ZdzlzJluybSHyzOoZgM2zePENeuAazmbR1
ELItCvMrxNJ3z/W2vQf7yQuNhadlh+l+0lqfiMH8Ok0K61h7qsryqDTNm0qvj775UxuoCt1/3liT
66PPnL/r2o3Iaxrk/g5qfbvwgu77rStre8HdwNPDaE21EEt6WRCZIqwDccgsHyECMsS2ML/y2hnj
iTs6yF/TbPh25Vy4dCogSNNkRCssas+7agPNhLiqtcTpwywGC6nNwPs+JF7Vr1nPsX8CcWh1iRDP
afzCZxMlyhVlyYVJCwZBG525Md3Rzwu8xF0XRTJN0ETG4evi/LNpgRhuRcG+QU7qiKFYjvhIZwGs
5WtX8YXRn1IJPR3KuMwQz6vvKT32pkuC1IkaQiTzNHT0DIaZBeh+oRXYqzLMSDe28WhwDawS1wce
WjlunpH77Nf2Wk3DvdsU6kYbpgjAVgAhJJdLNjZt07u30DIXBCYdA5vgUOYWa2Y1zAnL8sdd7H98
6/+n957d/1gmVP/+L/7/LcsJXvX8+uy//74lli2rsu/1f00v+z9/9vuL/n3MEv59+Cf/7Rv99r58
/N+bt3ipX377zzJFWDMcmvdyeHivmrg+bQNfZPrL/9tf/uP99C7HIX//118vbxwDcMT4nr/Vf/39
q83bv/5SkD79cs5PH/D3b/cvCS/8X/HL60tCOevHu/18yftLVf/rL8yM/5zMMJNqaOr92JMhpnv/
8Sv7nzqFNI3hHQfYtBT86x9pVtb+v/7SjH/ijjCmibbGrZYL869/VFlz+pX8T8iWWGsMhBzcYZm/
/ufb/3YYfx7Wf6RNcp8FaV3xdc4vUN4GMwibIdOF//MGGCq5qleaTqZCUouVajNv0CjhSUEHc8xb
KQmzpaqASeBVCU7lmPLu2LrR4pd99vdmXd0M6+RcZayYVuK/34dHpSqHFhyrU+TImoZYtXe127xa
9OIEMRleAaIsqAiIayIbXIEsYQ1Re+3adOC8zsjeoEnHtUoFgtuXwaH/dTpg60qIlx4pt1wCWHRj
ovAGRVI3Enqo1tp0XfYcme69GQgIPCXA8Kye5wpktDFNpXWlte2+C9Liyspd0fXzYUQYNIapjMjc
URUUx9Nh/GWe0keVUShW6TpWO6SAeptsrYfEEmS+fZNYZCchKOgXme9L23IE7WgNvbLoQ1UH6I2R
HvSvmS0NrLNrt/G2bZ5B4wRvCud0HfWufVOpFO4Mkdx3GSJ6aM1//4gREbASQAWfD/awTDuSNxvh
93djEQxbcr2fQIXmu95Fg6YFUnZLJiDhdZn8jiDM3OoHw3soYAzMcU6tB5MUEokAj42npN+Fa/fQ
qit5XrjhsqorhyjUW1eJqyWNX8Bg0Ntv5aR6a/FCGGMH0gRu9a0cjo92RsCTNHxzvXquVWG2wpdh
eVu37eq1bcVQcYZ25xHUYSPwn3JZzURbFVKxt8I3MUTwyjt/B2xWrEWB1EQrYtTRand0KSCu7KYB
TCd2wAjmoaqmNzEVI2aCIdVgy2HF2OGBiMJN6acLswUvHA0Y+lRrQYN+Y/uKE4dsVpR8Hwpok1RL
4Bn64r2eDghe/dsueEoMMjP7ukkWIwJr7oJQ60bymLpK36LdqxcBI3/XKu66GIL3NAHl1eNmnfLa
rXS8z4R3X2jaPNRJIujb4hA+ItV4ZcJBbiJQaVzmYlEynNxFAEnHHJBcj2sAWzxR7tpUginbGy/R
15VEKc1sRkg2OoKjUr0f3dKxUkwXijAe6QCYa1UJudX4IUtFIKo5MxEj6T7hahvp+xTNUuq9eJv3
xStiWcKF75XR+upZI1gttMVgrdwn0pvjRa7QW5M0+UASFWkX8buig0yqE1YQZYKMv9Im4k8HWTW1
vij5Y6Ak+D3TAaCK/Oq1OZxDYwEleib7WDgSuSfdNOree2K8DVKep4QEutaJFc1gNMcry8ZsQszq
bYOCemV7jXavJyTKxKXPWUFQTl+WORBc8xvWEGM+hORqZUP3PWb1AzRlcGdxA5uW2ou7qJoiAbDj
1SstoCof6rlxC1/9hhAoiCAFZvKcia4jYuaSjWYsfFNHO2XwQ5csRNKnh3LYNSg6/vMjqcHmFGEA
X3Z6TjKK1yGIx2Wi9jV7078zvcqg15rX29NTrVfCATz9//SjbtJPzDriX/7k9Hw0vf70ip+vPT33
87+nR6XRj/BQIWJPGRap2gas13v9ySMId3l6rhnGdHt6hPXJwnMTP6k+orZlLRXptgv0rCImgBef
/lAh3YWpnWUuTr8+/chQPY3z00NOGRFNu7ScE+5EDMP0wh9P/vh5+iviRmzsu5r+40Xl9EE/3w4J
vE2v4PTSX7YE+QqYDci3dSVPni2FteP0wp/bZnvIpmHhTZtwenY4bfzp7a3Ts6eHxWlzGULgAkHW
0U1oOEYo3huNpkMlcXpKnvLaRcCTVZ2LxzNgRZOOuCN4m6Dc0L2v3GlCLgPTBsZa9mW39fv2GOjV
W9Lcte4QfkYBdEMswZZFf3uwivGzrjXf677bstgg088A+ebmPov4oaH+NKIE5LoA2sjAjp/JIwOs
nBgP3oMumVRkAxJWWyt8CDV3FpranRuRAjEU9UH1bAJH0+ZrHIul1fiEJFWlvvBFnBI4BkoG/+De
B6xO8iKEMvu2z+1oUYdwcRi/QeiK/L1ukUGlZumkWtDNXbXsIc3REvJl5VHQMF7jrNlLvctyCeC5
TmDMEaM2Nisyza1hOQbkzpVp188TA4iLNfUpx9qeUS/tF7kPqyjQII4mguWPbJHsFAy5R8ZojCtT
2bg1xiy5kys6SUJeZnHSQEOryKkb7KUVJJDffWifhvJecP1+KZo704dNTqjxuKrfIsszb8zAzGlR
puFC9XtWoKyRx0nW25j6uCxJJLKrplkVEBTlepVQtCT3KhgWUdZ/GkzM5lqqloBWwS5wg6t634Dd
7jmdOrgLVaciGDRvZZe86+P42srlJ4Ps1QeptQpHlYQjIm51Xhfkd2kss1wjc2AuN2G2078z36P0
xlo3qwtsLOTHwpFoX6oe4q1VNspcs4JsaYLdJ2oNGlbUMBjL277iCitpILc1lLJ2VLiTktSemFBL
i1Ylx65ZVPG9LePIQdmZzXKMh0HWbpNCIbOpeFPsHHmNZy/z4q7o/eeARctCtUIfc2azTayG/LFA
ezKbl5R15k6xwTsFcUHYbAZ+q9HKdasD9FQCkGWK+aomxTvRnXDugqJYDqOeziUB4zHLAYn3t2Ru
jHOMQXuchrCap2W5SmoXUg9gY6E7ow3TzNRCW1UwGRR6CYOh3hAvivIoc2R0fQtO7DuTle9K9phv
6ibYSiJUkK3siqbtl95A8GlVR9J9xmxm0/bvo8XpFdEaXYXuuPLq7muQySPBs0DQPP8QB8k3LnHC
cE18M1ZCT8+4GcGyRlb6ya3TkNlceTSJ8mgfqOURKVY/JC4oPgm/YNnmjuanyRKLF6JO23/WAji7
MskZcgqjU+R3IUoJjkS201RuUD38NFHY81YigjYovXvZt7j2kGaa2sOQtM+dSyiXhRB057vhSmo9
MojNe2Z+m4hIwPmIskMKfKjqXv9QKnqyMmGZcMy17/izObfUXU/oFHfLRCzbnIVfIn/tCwq5vsi/
keUEyNai45E0NK2LgLtYFDx2AjSZaFtt0ZA/e2tq+V0fVmTwGTDeml6gN2zAQkLJrrcqEXW2VdxT
Yw6oOegzJk5fere7JSnocxkxNAnSs1ppW9htzqg93PeBx44eQEGVpNcq7TGzCTqjYa4zTNIytCXx
YLk2o4sPbdOnKtRbBjfhcqgWRqY6udU+IVQxiD8JZ6HGGrZFoU8YxKpOYf4VWnBjEldgeQuK5wHA
3uHGrHv8o5J8k8YaacBtsyvHBxWfJWwkGOL0m77mGtprijOfw9oD0q1rR2vc2QEKM8IrbmU5Pg6h
+U5+3AuhOJHkfpJ8cxvpJXVobBVh9kgkGwE84XCjC/st7ZKnLMfpKgeO2A0Ny3QzsfyF5ol4D2MC
2QnhOsme4CMNAS3MudNvTs/9+LUSm8ylzGEZZfmx4CbjxK36fPorN0/KZd70RHxy+99LTGLW2Hjh
bqs2KZsu5PyQzLX9mNLxV1EQY5ge9moO/1OViLkpJiygSXIFJj3YoWXO1ajC5rcKAkXkwq1meoRG
yZa/W05LtsWN5hUWGoL0odTdTZLDnNJq1brtFGZ62aj0KwvpbZDHKvlb3NJcOe9vFekYWBbfcNoS
nc790qQgzKhqsfvaCb6tIbUsxxYzNURZOfju1WMKWBU1F+1BEM5t+9L5JdFwkYg58APRpzaljMYa
tFs4WiSoa7dEcvOt6+RW5Oq7KsjZkKT+q5RrRJe5M5ZI7k1Y9/YmkbN7DPbmOk0B6hkQ5tSx2dtJ
FCyRVn+XJPMusmCKjrV311Gk4aZXa3tyydDmxPHtqxxOjJMxQ8RlbtQMZnxnlLcEWFR7r5cPRqzK
Gyupkpt8IFvDlipea1UzfzqIeZIQuxf7LtQgSotDpQxLu2jdeW60JOMS5pcEGa540Ng6SWl1kTf7
qOqQWyEGT13iP0K/cJSheA0yb6vpbr0TYRdtRT8+uE037PXe1reKVWy9JPrum2wjci6tavmYhDOL
RNhs3xnRrQJxg0mj8YRYLKP7JFN4Jbe+tr5AJejnRKTkrP2Gdq+WBH1GpLEF+bD17fQujhR3kzIX
nutG6hIIWBjc+6VloQzDIqmyAk2Iv0lru9vH0w+hdjC1MSckIKxTc/yM9oTOrxMS5LMwa2YuOkl2
c9kF6G9rwStKss4JXDu6we9HcKycb1x1fEP4cW+IV4iVnBbd9vSjnR5JmTUoiLB5WDXKqKCO4qHm
Qcu0ClZ0frHN9ZwdMj0KfTLmKGD/5/+nJ/W8JOr19JCIFH7PQv7vv7/4ZKWLRaQBoMMNTyaOz942
q6HYnh4Falj+9/89/Uk5veL06OdrTy/7+d/To59vZesDYxW56MzJ+KDTGzB+G1JtbyDmlVtCT8rt
6dHPH//tc3aqN0waL7yuYOAPzCxCYkNj5udbWWpYyPOf/0dwBIZ9eoMf7/XzowJV/OcvKS8nbqsT
jAXN1gp//P0vv/f0RkDGnN4lIvXp7y06/f/0fk3TfC3tQV0yVZqcpNNnRoXBQH16GBOqGHvqp3iS
f6pueOdLeJVSTYufTBRYdeb9b/LOo8ltY+33X+XW3UMvctgSzOSMZjTKG5Qs2cg549PfXzclYTy2
T51zvHHdl4uuTgBIEKG7n3/Q8KrG5aBL59bXmeKdkpAwPzCYYVM4eLbWrBLiPpfjIhU+Il8UbhoM
ITk3OC7ZKDs0Zpnfzb2DkESXt/vaDTDbAEa4V6IWPKQoDqGW3RGPRDcugt83VqN51VrjPZxD87AY
TKUzK9B3ZjZa1daGkBsXjXYSq99XQEAbYvBPjohgmMmxB6J+TaI4u1YR/kCqwTsMdqq/jO1wchv1
deJ4mClg4NlcZ77eJlT1aD97R6dbyus8nN8xEV+uQ6EsV5lzcRPDg5fgrixqorUw3HPL4AFJ+Ph7
t3DR4AejYbhPNVTNC+OA5U12XaxPcW4Xd0kMDH6ZmRO0KTYLlRFs3W7BNARwU0MsCknlILx2ItFY
u8Cb0zoldY1E82ja2+zeVJQ7nZkK3pK1cdHDh4wXG+eIHTKd5/WylNOVp+l0tcL8LabDDs9lejSh
Ml5ThaA5WkT6rs3Qg1CcKmeanrHCMMXvHb2p7hbXBaoaoIPvmcXXCMUoaOXVpvXa+ggtCUtC1boo
Q3cMaiZ4S4Zma+khn25PKNqC3d13Sfyx8ez4ELqlesVOWb3KnEyMcVavHq53GHEWzJcsgnkMqAz+
gmFJ9XIre1WzV+xZmcFS0PWsS52Di7MM7Vg0Ll5OmvPVYzp/dawGykrY7RRR6sWVwvyCdUqT0NZa
FzksrQANa4fxDUv/HHTJzau8sGTOHcZwn1g68peIXjFw7K6ADu2jlS/G1Rs745AmyYfFM/VqC1I0
tbSrI5pkuz1WBorHxybKGPQhT8Ka7bgL8e86WRUzyrnsLoo6AV21FIehlhtcdUQBrjKXha7LBCwu
dl5eAWa8Oh2KfRjtKTgsWUqxy7IaOUls8+xx2en1iKpuOqRXW89wCXW6T41x8JBc28taYsPN1sZN
FY6Mi/7vz56yu0zATCd2/9b0LJwB5rQ7E2v1tubMmzgWf1aUo4DtinPYiYteJmCoS3/RkCee24qJ
IPaCSzR+T7B9JjYny7esgruVmLWjNa8s72VDLzYpkx4R8WcdZVbuTbbLoqOiT4s1K050Ypu1YT2q
rFuLXlcLi12GvGvdetDKAMUx9x+MRDgjNhH2abJRJlVoMwUwvf2z77ceUXaR+6zlN88GVs4CYgHI
lPPjRy44z0zUw9pP5l58vRdF2eXF15DHkP2GLv6a9fVdg6nmAeyjynsXORarSp/S3rm6I+SpvEF9
3ySK8lCy4Hw0KgxRM1O5TxqMHEJWfnaM0jEBdyPrzovQ83fa5T4ovYuBJqraKKjbpYiCTo2FXruV
aWdkYoSV4oIkymIfGdVHc7dgafChddQD5qTGTm/Srzrj3J1rY6Ghdsx0zdINNgZ3pxmyHltBWxdz
y+izi9x9maGIvrQuNMEJf7xYVw95V3EF69rB7N1PQTGrd3affYyY1xBq5UoZce30KeonvkSH+hXD
QQvpLxyqHsJlDu+WoPicq7P7YYi+VF20r5pJe+0Alm+G5qg0w2OB4/oGq8Len5k8+Ys7NLu0SD9F
Cq/lZVzGKxRjdTP2xtfebL+iyWqexErHbkhAb3dTct+Zw6c2cB9yS7X3GD2GUdpeCJMzT7Mu2Zzt
Fv6jHc/zYBeUoC4UdywvtTv6Sh95TwFSCH6ZzDyJcpcAwATQdw4vjPsDRAOr/RK0TJ088xer8vBN
UccTHl7pG/hQFivoEYaOYZMePLVE+39sX4OSzXGx60ZWgydfM9v4sPQ28h+t+stYt5871dL25szE
YjGRwag+LokVorWdHgjA2nsukrsRn3kIFMnDUOvxHg80fPmC+2FmQYdb2Twj0DCZKVMwBRyR3TzC
Eds1aVzt+kEpjkEWjBdrWVBmfq10dntI1OBceiYEHHdetmWpRyxA99V99zkJbPc6DnP1tvPic8fy
5akcEgxzigAiX9Fb+0jBoEWrSvu12TNdKnMT7eR22Q9DZb0BroUCJOKeQ2nfjcqoETYPDkmVG+es
KAiNB5F7qePxVx2bPeKwobFjnD0fp27s8f2YERr1lgXama5s2qDHSMdCwZ8BSbkLIgUf3XHeqbna
+YmjaPvIHDDVmhflsUL2t0cS+gQVglUOCOC+1Vf6sZyT38zITV+rZon4E1cUK20Gi3zjIZvDfu8p
w7iPMsXa9dn4C7O+TTLZyy4FLX9CG/iUanZ3C8v9R1HfvxPP/V2Y+PBrKUKm7cvQ8D8x6OuZRAb/
50dc9Y9B3yZeyuL3QV+5yfegr6Z6r1S0Y9BOAnArVHl/Bn01jYCwZkpUD2hj2Itr0Nch6IvSjoCK
Odrvg77aKzjSLigK5E0sD/GMH9/t34n52saLOCcaqcQTNVBpyMURbXwJy8hrp21hWY1X18j6XUwQ
DOlukmlKl7Mm7M91FqD8ogoHIIUM6oO6JZETE5kTSbxkHwq8Ffdjx0weTG80nAM4BGeZg/bMvDm6
LeDLGMG6lD/K2IJIbuvvskWp0/7g6dFJnRLm1eX8NkKdGIiplhdntUDO6yPqvFc96oJ94hoFeNMf
CVoCrJbKcr6ACIYalX+QYQu53i+X9zFxJApg32IBNQPQkMDu1vTi6iwTve6mhWW3hvKa1TPva5zq
7S5sC1QRZfMw8Fy/9UzyAt3HLE3mbTKwVmLLuZU8Yy7m18fUxJ9Bzodk3a15rPNLW5wndT/mRXW2
5qA8d/ZQnddilkWZUNeJknMN36LsunOxIPLsy2w4LgSDZFYmiqd1ZwTRTaZ1Ra/6SzlE+FAQYlkT
Hg78/BCAAvrG4syDLhO22dgHID9bnqPKLs9QGCp157Kggr5PaGvg/kW17LD2QhcT/2ZD2S2EGPdz
Xb+ZYcdBD2BOJ3Paz1zMsrHqv2hW4ynA0M1I8r0yaW8Dt2cu2AkvadlRlvVBTlLXpnXvz/ZZGGKq
OXc16gpzroH14nusR69uzT8r5T5uR5LZtafcMK8OrPIU6IulYibkarecYnb62bCyHJNDkZXNMqmX
7DPQj2C3VslcLnYgc1atzMcCT4UX9esGVqvl57I65ArWDlPhcuaxjiW95WX1mjjiWrm1y8o/LT/b
lczG9ZjsU8t4u24ic7f9vNzFs+P+IZt434x8LE8vj/BsT5kN8E4b8HB7tvWz9n/x5Z9t8Cy7fuln
m/5pu+z58qu97Bkj04OshLF3rBTzK5fbf728Ze4v6273xcvmGGWV44tKpeSukbcOusP94r84AhJf
jbpTloW/2WwmZsA80tZt1t4vdisb7OUxiivr5C5cCqyZlGeZ0woeJWvxRR1GBUSPbLHJH7Kyq2yS
OZnIHcldrkVLGXgCynIudyez1tix5399dNlRJvIw6D2+VXCK3ssqPa3t4aPMDkk0qDuY1doBAv/B
YLnwbFtudZ6BT2ebpMfvQlbKxM10Qky3JtlL1nbxaC3YzNfMuutk3JodqhkX2bSoib08yazK+kT5
+tludDvE/6bSUizq0OPZ3PalGOYmuTRNHOxT1Dy2c6bdeQr0g8qefokb81OwVIRYNAyEohwbm6b/
Jc3MxG8QpN4N2TdYWX5O7HaXK1hZzVWh+6MbXwj2VrtswpuAkF+fnw0n/GosA06jvII2Y6rlftCw
Mv/sW95+xmwSfJrjJtr1IsTNcJJExuBlxPuv6tqfrbfNxBZy278seqwr8Rb9/a7/jd0gg9sfkBk/
yj178mUrj3TLylq5G6j+ROPlAf7ym+T46kWEpA/Pv03LMk+lz28q+SZT4WeevXzKzzLXiS+81r3s
szavfda6qrZZUFrLf7ZbfWh4f8qt1138Z4eRu12Psu5G1nlJ+ilP3eI8e4y6JvHq0sXbVOZknSzy
Bn/QEtSC1vohakfehWKzW1Y2JfK9Krd5sUdZzOUbUjbfesqNFnFYmbu1r+XbPiMTKyLFyraL1jEL
KhWkIiBQaOrnaFLyS7TkV6giA6OLGeBSD2enVUdUThmRsi6JtaybqtsFJSM/M+3KT6Lql3Swl60L
xBWH+6rb2ZGDP5+Veri/5tfW88rj0GlYQoPxRnPvs2GGINLic9p+thX3pKUVdGC3ZiYc6FDbnDdz
gYFlqGL4qbT112QZmGkxwtjFxr1rh6w51MGhRZrwnDaZtsni+q3qKOYhKtuPWax8xR07PqDT5O1K
WOPhqOIjqi8++gQt/K6DF7MeYeECYaURSwtgCjJ1RJGyGDZ2h6lkHX1NgxLawmgfjVbpfCsYdxFg
9rzCNGuYsnFfOOYRoZ+HQIl/S1HbQCgID+jEtq9MEaJNMHr2BtIsjC4Xx24ivpeYEfkWevSZmNSH
3EgnFLKqqzrjpM3YfTvbztMwlgnSx3sPNLtflzWmpR7eESb6oP4wxm9sbVG2dpilmy9DgYEjkAmM
eRWVKT1CuNd4XFjTib+wCG3stPGT2j71YfVQm3gt1ZDw1HxXOeI5Z0WHpUGICv8MRpOxmm4tFw/T
PkgQeF4m33lkHe5Y2z1Xr44vutFhltGjA18K7oHbhQqPRcyF58h41I1v2eAZZ6DPAzZFLOGk0fwm
7+xrEdefLCuAA8+aTz8/hnl4TvQKH9HptwoS81mpm2BjVYDQrBEMvNa1wLYiVPKCIopPHTQbhrrN
HVP189jxUK1VXCVN7IpyiLzE0PTeJzT6NQFFudFb3b1CY9x6Nv6tlgc7IXL0T0NENLvJiWIzH4ec
6m6rCrc1gD5maDk7w2e9kbG/FVf7PuZn2ct4mkb3UxHpyeuhr5bH/qP7pE79cHAEt8hqlV8V8Ep1
Ue2zSH1fekt5QEx4k4URbmGL8WDAMSsLSNeVs5m8yvM7azJ9Df0hhGwRACxwFSMUh6UNCzBRkbWY
TRElj5MYtxO3cbZRPWwVuJTbQBA5rbw+Gl73KUz73yrW4gGdd/0mT18PapfvIEdYry3tEpX+kHrB
fWV09sUNA3/2hCRG9U2xw2CPodY+yyugpCWGTl2vnb22+q2ozQerD7Q9QJPDsouasN2ZS1wdvPSh
TkBdWkDWfLvFlc1iido3csyv8iCOt23JK9rOmNmYNhAWN0TvAkDLG5RAiCFoNvsJYoyYx08dRlA2
i0S7NsaSsNeB1Ikt5iqCiKHOd0XZPhRBWBHozI6xtlw6x9nn3B9tmhOvxvitTZLHntH+pmoz92Jr
0bgNEPhIVTDTnm6ea2Q0L3qSoMFTM1kzQ+3rZGFVHoxm5lvhXD1MhX2C8T0fm8xTt5Vr+NOU9Y8V
d5XfxzlEoa6MfEuL8wcgfChJIz6B+577bhkH3uENzKWqD/DmNBChri3zrd5P9RWHsKfGiFx06M9o
BLNsNaMlAv3VYkLGELqGaHmnuuc8iqzDZGQP08j0b0jNeVeW1juWF4t9s8zHYUzL04QcIwKNmljM
a3eV2+2XZPhiguZHKw6eFRgOjAkVzOWAW8J3anaWEhyQO5v2eiq0dPvqndIL5mJnmNegRh7Smz8b
DEZsoy14nlaZr7glT7dGaJxhFbMLWbhvzXqvuRe0h+uT1aA9YA3b2eKRYDUVy6p99qHEas8YWX6H
Pt9sDbO9q0cPH5uhqwFygtdbCpikqjZ97Dq4V1YyHiv+3I0+RL8CM/+1KKO7eFiOdjI9BQVglKCy
8E6FsKzUuPFoRCs6BVuUqezelshWbqMAhzNVyaJDZxhPgyEsL2PvVMQukQ5lmh/GBIgMSOXDAHpz
E0VZuu9yC5feEmtA26n2WJT1yMZDViagWNfTfWDYH0GpYUyQwqDMPTRcyuXTFlmpN7VTvefuEyQ4
4lSjpxbbjFLnBftyxMFxTmPWxpfwkmCjMjUt3qxzAfcpD9/F3KaH3viCIgGhxg57e60meM/C09MU
eOnWGfAlnTvgSknnbDT0H9JQgwzEsKzD7U21PuNyh+muDn+lMwXYFSdFrcmfDBRD8StKkSQqsMKO
1Oxge531BO90GFz9AlKuriHccINxpxEgTOIZaRXHr4WMR5t7F30eoIzBx92FaP0u4JbjintyDAiU
FjVo+Ml6cPvuvp7SZls7XHtjCnsnbNNT2n1oGEX5vBrVgMdd16WfmSAAjgDm7HWety8FncuyKxBd
KZCyrkniHSPpU4NJX6/P7UPqxkhhmckjriVbnnYJAUuEDuIywq9yyjADcDChEevfZpxgCnsol87z
e9gwfu+Yh3kI3i/2XPrm5L2fdXUhXotsQdZnfjcHX5reugx6gSViSrSqSO1f8ybDmHOaY587hfVn
ZgKbsNKfiinWQJPFzS5zLrodqWBLMWzuJk/bd1Gd7hJsnzbAMD/VLqA9rxGCLi5VTaW6x9lBZ2sq
yk+sqOWnZWBE1Nsx/p72u2mY97aWvwM2BgDaFbJH/MMYb+Bo7S3X2jU7ZuvtW5RHm02P8I2PLcB9
6pYj689Wuqm1OPBbtxBQ2XAHSfl180bt9OmeSNPeScD/ltwbThqMBNpYEu6GL0Mf78IAggCatQ+G
k+EkG+oWF7R6rgEqsvyun8c0ngkAmpCikvh9gJQ3ZD3l3unxmh6mfaQt4Vl1I3FleBtEkZv9Mtv3
ZaNkBzNeNmjrXQNxpittuC8Lh8lSxZNv7Fh/78Zd4TbuxnDjb5WG1s1sMlBoARcCJjCJzZdVA23O
Q0xkqDC/LVDT0XAgNMMzol/7qNXGuyLBsDCwdKwDQdD0kWrvQqPS/Vktn1pGDnVtN9uu6x48A7We
cDD8rNOr18gOvgf1cilxDLV7necZQiROgoxKj8V2nT71qXalE3+b8ThZGs6heXiN9eGXilV+UyUU
VKggWuDqIF0b1FdNj96YU4ZvddLtxyT6lk7vbUA7eFz9lo0KbFBHwUs91FALAvtqmKkDzTXvdzkI
XH/6DRoXZu815qa6Y75zPXRSDDW6DwZXIRClaJsahsemKBKPOAZO8HFaBKeaIbTalFc09grIEWZ7
LNFzclz8WhTj1EeAHHogNhzRX6D2+TEkCmR3DfVUO9N+Qc3qyDNul0NnvQMQC7xx+NrD5DFTDUN2
lxMXZfE+AZ7NyKe/1JFts+JrX+rqiCxGfELBcRu2ABNH7dJ5cHZbtfYz3D0gJuPaAiDuwPTB183P
Y1kbr1tNPDoz6LEARLd5P3wtVCLTNt5rdQrKKHTfMmOrmNYdyrY64HSGj7WXv5nMwt0qRXUXGuob
fcRGEsW5JwsCZNgOAC0rHNuc6GOWAIPAHEO/Kma9U2O9x1t72i31xKM5SqILzKp7pCTnacFH1tQ+
NnHkbXgYomCfVlfegwy3bJfTDW20Lz1I6AwUYFBWgo5iHura8zWrBXhQj6AC1M9DN39WrGEfGpCX
NaN8k3tufMg6nLILKzz22TJvVQAMPPMW9GviZNmpg/46sZsH4uzdHjHyU586yV2VDPdW/K1x9XsU
NewPRuHAaj5XoDp3Ey4R/pL8Oi8G2nMDoiPEyqOday1co0S6Fcwj926GJHtnK1AlcbKLSq3f1qPG
zYfrs4LT4zQ9avqIdmmg3ytCuKTsGla6A2j6iWIbG1Dqu07LWGkYkwrBHkxPuz48OA0+l+F8FzRY
sRRh9iHql/BQNDge4Xx5D+SjeteBXRZGANxejA603tpmI8sdEyb3bRp96ef4rYq66LYIxt90lGod
b9BO2jz8ZofvWI4nINzOv435ZLy3oroHaVmJgeVk7EYN782kbPs7e5ugO3UMzeCitOG16oZl5/Vq
iCzXXe6Nv3hzm96xcrSPUTs8a1N7B6gVp+YlPIWsCqPaV3yxSnA6Y7dYm0E92VGwwHrtf63caiag
t4vU+Ougp82mNm0WbbwYWCuRuCjrvjV54O1r4Lgu/nExocutZvNSqBzvq63kW1AEAIG9O8tpD2Zj
88bMOsJ+4aPboA+oB8dRc9+ZLfzMgUnyxnDmt01Q86/277QQn2UtACXrqOn9oLZXntKxX3cs3TXJ
LtPL96Wpf4nK8Qr+bTOXAw7vWAVVabzcl0rWIoWgRccBfuGhge8fK9pjI4DPamIFDxXEoYc6uCAy
6SgbWTVOw6mZsvTuVqc5IbChcsxP61ahHuCH3kxEtMWeZAN6Al+6xZm2Nb66RrQ8tfVTm5njw6iN
h85p9A0TVaCLSzpsRjtJ+CLhO6UaIDEHjGKTund2w9AhlRtfLFNIO1jZ/YC33WMnkhlH1Wb0XbQW
L044AqcXCcuRi5/MCyPR0vleB1u9Juwcccv/rOsXDHJ0gvqH2lU2pWsFr3ORIBnsVcCUuSl0Hvld
g7WaDo9JJCzNVkd3BpQli20XGQ9J48SvR6K1smqtb23zA8ZixllWuUqtP2TVtGxzJLN2a19DD/QT
RKqQ9xVdnjUYG9dg+LLWAOsBQD+XxUkeWDYEEQ7aXmdsmZxWW1klG+NULS5ANJ9klZVX8b3jKNsx
jJJH1gpLQJUPnabFj2M9/TZh6nQaNeNOnZPsOk2W+SATd+G+Kjvb2q912TwUh6A1Mj+FM6lsKpZd
robSn1MrtR5ikcjOfWwTzgnSHVLzrV8ULsSwIAtt0BWVC4hLlJtyqfcNoA+/kuWosnRGRtND0rqC
h7/shgXj6LjuzQd0KZTXVnwJRcFgenNLmFp96pNoOc/Q7HEzDCHoT4XBy+FnvwmDGyRPgKfJHTkA
cy8AaR/yKu+xnIcIL68oWG0golBf8bK8fY2jZPhoKm74qIPYroIQ41zRTSZ2XSKj5hbVURZlX82F
VWrVo7qTW8k6fdazrVKmd1k/Tb6nhh74NsN7ADe6nA2j/xwGjfcg63UnH17bYwIu3FX5HaJb0M+n
ytEjhAzYklnggxprBss2XH/lHHdHJfTsB/itzkNVRMI4yV22zLGcB9mgdUl7UivBFxP9ZEOYquY9
qG7fSNJOYeAfdfs2h/k3QL6ENGJd175RXcNgSVvnkOk1LEbkZLeLEkSPVYFk4WTO6c5wgiL0na4O
9ogy935b1/FjLxKza7sTa0oFRgKT+l9wx/83oghucgd/jSLwy6xsvnwrn3PHb9v8hBHowAgMNMks
w0Zr0YX1+507LhEGNhxxVtR1jBZVCMPfueOm9gpcCPosJqoLcKkFf/0Hd9x+5eETLBwpLctAYND7
T3AEfA1Yx88UxVTkFBCBwuURKz2e6C/FDdQ8qtRAWZQLtMrcd8K+Po8tQRoIv99zt7pqIqSSzDAJ
kMgQednrD21TwGCiwRr9ebvYn+wuEwBQ9Vl3w3Efjt5Dl/ZwuVj3fowGp9sXGQvnqQxdtOAb/DzE
uUJWxiJSIpNqnplC3zo1BZoLvqyWvTKx/dr12e7WPmuzzLHezaS9RzIJiixP+x+HeXHU0UxAJazN
Mveiz+2btYrDxMRjxLD2KbT2g5rg1aRkHY+YZji0QQH+dBmbM9xkTIjHNBAcWFErE8duf1dOS+t7
y8JEVlOs8CS3lp2zgRC09lbm147rztaet+7isM8O8GfNL+rConT3bWrfiSWf3oYFsO5J5mDj3zkq
9pmENgmDQ9lZ8JciKxNost9zsqhPAc1AL79X9pgobRYPhp08Zeu/+OJPlcVC/v9uqC9ixbzadHZl
L35jiiijuNQSEWIrJyfeJZEIBMqLtMyryG+0Sr11lHVyk9t28pLWLcVgCVq7l9fpLOtkM553F4Rj
0oMsZSMzjz4GdvZsW5nVR/PB7p1xL0u3m0N8I1m87VQUYdNNmnI/mg2LobFuczOJrEziURtOffal
iJP+DAkVlEje2h33BEkhqcEiZzouFCOFeQYvqPbslNi0snpKFh/eTRnW4UmL8mLL4sS0SQXKRiZ9
OyGJz7/PYLaPjw56ALIeEZ3vPdQ0ACjXqAe0k8ozirblOfFSwVv8WTaa0tiB//6kTyBtZCKDtzIn
o65aRthXFplXfVjmymUSxN8DK8zHh9Q8Tpa4meAWkLpxNBxwvTzKOJqMJ4YS6PMsa8TM7Gdujxlw
ZFpm4GAigK7nXGZdAS9iWDWcrPyB5QZrX1vqnfxhhcQSySxxzTDD8iYf/dILEuwwHD1/rTi8TpPE
PiYm4bTd+vUdLXG2OsJQGH1w7Vbi56M5Wp5lUSamaJC5NK/v3DZy95YAI3UstmKkuJgE20FvV5jI
syC0zO2jPAsyCC5z8mgq9rHHycRYXmsmgobxdE4WVnzBJzL5GGHKboA+jucwrsliUEjYLMWGM0t1
RKSXGiPzuFI2c9J2LMmLr2RqApYQJVyhJRpqvvxS8j8xYW/3QaujE8H3lP/Q+l8F+6UaCsRVBawo
zfL3VVuEiNuJIotv9XlOSsVvgtLc4Ci1yVGZRAWCSy5wrPfeVIMiQykyqcvhsLAUfZZtMmdq+k43
s+y4sklkzpsEZEgRSDQUQdudZvTf3G5EvlUSboxUqbnwoh/0nGJJnjQ3rfbWYFZnZTAKME4ii3cT
byyRc9s85mIKryv8Ie1CUGErOiJksX/DwI9tvfAj8UUgTyKRubXoLl5FMATnT9HY9+End5hsXEd7
LglHcdozQmqMwnDZ6zXA8LIqCjv9AGPniNT8h8qEVLFScV5ScyZAVBt9UmA4//yF8mcXRoQkhWQW
VZ2mQ+W8St7T+itlUf5eSZ2CjrdH9DY4xJkGc8vEeHsFfjgS8/EM+VHWsF6dUT8mAnnSC55Nryfp
7tn1Kq+OMm29LUQU3DaJ2AMbkXewSLxeOWCYogmlIk65SEwzv6+he+B9o/AENnjFr0m4EIlyUBn1
5b9SuvW4r9XhIQG/w8CASbQpXtuyiEkJjFlZtjST1Y9lSHY39ICEHshEdfOKy6Ye9lncxr49GN62
0rtq64hr3obiChkabFCSD6OPWOB0lnWgxz87yIru9R6CgEzsLF02Xali8Ax9YWvgmLfpNd6OU1g2
Z5lzCG4B5Eub6dQ4T9qIVqRTYPBa1kt7hkCI3xHvvfbsiWSYYLN66pTD4tB4f6eCfiYv8FsZXCJh
Ki/i9g6xRZNMN/n3S46bTJbZ5Yar59GFXO0Rt10cQj+6A7rQEAihTlFB0pQJi/FlzBuP0ycvbplb
i11ja7tSZQnUhf2Lt7V2lkkYah+sIR4ExBCkhURmisSJeZ6udbJYQlNlrVW0yI6yeS3KOiMJo4M+
2xdZMnlDw08Su75lZe2z/dyyrjb6dsdzD0qjsm/a+ioBDBKboLeTdVLbR4xwhm1PQGBraqmxHZQw
9Ev81SBe5gjGVlxnWJ3B3JNDJq3gqWGKylZmZTsPldfEUpAhyFjvKQS0ZBRwE8hMfEuZlZUyqUSz
zCmMmhlgCsjNuo0sDo9Gb8W3ncgmWSt3xDo9+0z1ZSBOiWzBrRyLnax7guqF3U9sFZBzxY0nm0s5
npFZIt8MX8U2rKcUZ1lMJc5mLf9pcy7HzbKn3CiTQ+h1n3LztXhrfnG0ZN0GAkV56Prq9g3kds++
5a3jbR+IHsNSCFzdb1Je+iW8AF7TIy89WQ50E0G7oAPKJepk0v/MyeLi8iqSnWVu3VYW+6WOzpm1
kQUzhIB9y6qWvSy+7KyY4nUrs7fadT/roXgjIqYHKBd+x4/jrYeXubXzsz2u+3rxFV9ssvabYp4U
bnwkRFVB/eW2lcnyM/eiaMxYZvOCtzayQRevsVqMNtbEtGCVB9b8TVapvQD3emJotnZ5UZQNf1lX
llG6jftUhTjNgQw5Xnixr9tR/rS9H6zAr+3a/P6Nf/5Q+d3lr2jlQ0pmb79K9JHNhJ8FM0+cjbW7
LFoaXMWhPnrVaMBvxuhGbiQSefJGnFrBBWojoOPUfqqqAsJG1g8QWQRgPB+GuyjMnX0rRmnAOQBD
yyGfLK/JrbIpULb2avBGLzuhCgHEUu5S7kSW5ea3SllWZ+x+tIK4qcuSLVGf0a9GVWEi23jnLkOE
RVUsIigN9HFWiEElWIhD7urKcYhQKCxty9ceUf/xiVXwrTPX7XEgWAWUu1F5XnEvSUx7L8eSErSu
RxG/3wXLuJk1FYpK76E1hc7GWeaiOrduOTMeHKh97hEEC3NGMbrw5KgqKcBqoX/d+HMWxtgtXzSd
Rz+2IbxxppgZP2gUhlyxeH+HIpGVttIq/qCjMlE62hs98pp9psKt9+PIPatTNyMJ61rnSSS9WVan
uAtuQkeJmKvcdIugBycJY4ZGLdRzJ5LRCZZz20DYC0vrF1N45A1iHrQmss5mhLA1NMBg0NZj5DPq
cVe2hnLG5CbyMwVWnVYnH5eGaHcuX8eueBPLpF3g8ZflB5VHMI8IcSYswdiWJ0bmZCIbMsGU6Iag
8CHajudbomfRsV1cXDQFmlKSHJJFLD9I/sMtK2vVIr4nJurtJXMCHTiPQXPM78V4GysKHubPOmvi
aS03ky0yB9miMvgzUBck/PszEZy9Z0XZIOviWiOi5E3WtigwgJSsDTtBwoVQ88jyL3Vrg8xN4lR5
E8EyKGzf/1+ZW5NBXAPyP5d1sthpYtFnLd9yS/8YLXO/Ryf9R6tskBvL7RDauu/Ql90v4pW7sjjW
oiJfmZGc7LXi7VtLROjaFV0LE8nZ2fOfdcqM+BDHGGcMTFXBXgXtcZr74Yxq3HAWFp0MjrSKWa8t
VKwreBSj45RbbOH6q0z6emQFtXePGMIgXRdqQCVl0ucCfwn2dYt1IlI14slTQxj78bgS5VxTp11F
NF7o787nzKi3oxQ4EFM0TSRrsV/MCL2Sn80yJ/sYPztWgZrdJBD/v6F8PZME/YPQ502w9LsMqFS8
fFv+d51+sKsE8+uPO/r3lENZghUWFr9b/5X7krql/2of2RfkTftvqIua5itbSH0aNlLZ8vN//09W
FuH3ZsX1XjkYQuMMbKjyc9MqfXaS/vjt/6iY+t/1+Ve/YBVDxQ/JZNn6750F55WpaQaQI7HYzAc1
1OdnAfHSVxbilfjeI9fK53bAf9RZMITT7d86C4bzymLtXkVRW/5Isa7//Cw47ivbE5YQgG/k50Zh
/EedBYzl/uZZ4I4AvqGLoMeLn6+/Qj3Pxm2XG0Z8/nk/3+T7/c2fb3gQQQ0H62Lr9itf3gqa9som
HINS/+1Q/6C/H1U8+28/CoxXwqnRRUn89vtR+35+E9weBS5Pi3/eMwDLRGSN/9YzgKsfsi68Yucv
noQq6tCGignf98fNP+jv5x/TuVr/3u/XCWDiQIES8u3v54T+7u9XeUiytGda6vcXpjzgP+gsANLx
bi/pm/T6zxHGfzAqQB3cQrTbtPmV8sO1/vwseJwEFR1t9cdVwk3Caf8HnQWo5yb+IX/vWrBeGWhl
ItL9549C23ula9wr6v9j7nx727aBMP5VgnwAQX8oS3rRAkOLodnQbdi6Fnup2mosxLECyW7qb78f
RSoRaWdNcwZGom8aJyfqTN499/B4VyizVowDDkgL7FQNZWRayKJFiV2tMrsYfLeYRBgL2raQCzAO
44AD0gJ1pWKpXczAPopyUiUAaRyeWyzjiAQKSqjTUnEcZgsGpIUUNUgRogInqwX18+mpboZrF3j3
SC2gaNLk4fOw7AL3MXSDNdGOyIAItEWg2cLjdz23jqwFDaHBCFYL4QGlDLsl1ILCU9JKXukO6dOK
n2uhyCP2HZR2Yq1jcFqgKVlqMLzIU9LgqSJoAjHrgfWba6Fc4EOyNFfBWscUclIaM2WgxhTzl1B2
Zhyej6DNbJQAGFBTcKiZ90/EPjKOsIgxNIq1CN4qKGBZCvLo4sksBocU2KSlWAskExZgxkKd5g+q
DNQYx7RpsJ8HZxFoKpZKsbPS1n9BNx6zE0auaG4RiiIqaQMHkWIDCANNQkIKCTSQ0DuAl+hunD8Q
Zr5drFJaE9ECG/bOIIXw1gK9cMRaSKMC7MnWt3DIIxNgVxcsuZi+h2a1BKgFsp+Ea0FpH1glJKTb
PeFHkyoiXMtiYOP4pJC2QkH8J319CDMaP1fTSq88SqEggKI1V0ygaVZJcKEDXI/uiCsDzVAGKUcJ
Sve+ntvDMo/SEmNIYGFePzjfSNkQJcaJCYFRVtJbyyIEfw9Au4Kk8Qo2vgzOK9Dsp5T6xiyOqhIF
lD63XiU4TbrU0SI10EUArZZJ9wDQQCXci1C6M7AeHkwucRcxPAu9ray/CM0enrhx8qMnjiCDiuqQ
OU7PKMHbCUkM+UiCONggtLen0LoJXwTxInU7AQTAzAkSuNaQqBkLuVAZxb/HEdwhE33ZxErQLSt1
58knSHYNDrOKnQJ+HEdwSoD3Ngb65SuBW1R5kSc5zaFP7oMCY5CVXMmyHEVAqIgWkWJCFVuYpArH
mj+GQQ4sqCIeo+ODx40SFpWY0pVB6hAh0ZKC41ZV2PQKzxiCDRdxHmeZDc4DWgS0+CrNsY9gD1CQ
WDdHryhiPA7PIepLiMDiJF1kwaFCDoJjaWiQkVKg2OPlhPr8U4UMvl2xPCjJNuknrE0AnBWzh2kZ
5WQYJbTEdZ0heEiVBb1y9VGjHsEhAg5VdMNjWWQE3uE2dJFzWDcObxEUWMIyV7p/s9FCeFFySn8E
oRa0O0wLOOTCUsi85dwfVBVVzWO9T/5nTLDs9ttdT1vw67bbzm9Wp7oI+3NWgifhMRmP3BtsfV5w
aHL08nHCgTzY+GGJBGYHFKXen/f6Xid05/VpZF8VEOl2uFrgLAU4BFFCD51xBOcTSJOU7gOS8Dgt
gj+m5eY4PETAmSInzQVbRdkgcdR6SMAAJk9Ml0CHkG8Ja3gaFyXJAuYUs4nbmLQU1obgcLgybK4A
HhEnAQ2pfmC/6mPqDNzIhtHbRo/w6OMYBy41CxAGmjrMPXRQLGBLSMfgJN68fXDoIDnu8vHDbImK
eEN4sekU3QMH5BiQlQpzzDlCmBshodWIOExSEUVK8P6TzfM2gu55siBFHRY5OHBEpkUqhoglQFgB
fuDJp2/ZAUectpUgBAyv2QpmzwXkFLDS0kVAsKRPY1JuKhglIHCuBOABOX86HcVS6MYVP0sJz/il
h7sf1AXZrMZbH20zjEmV5sLDd39huvNxLMDedLhavbrUKNL5xQ+Hu8aINnce9P9fOxhqzLucfTjl
YY7PsX9uX/D40c6zpreafviubfq6X64P4wcHO03dZOnV5U+b+nN9W88RsPmSH2fy6tKZ58wPfEfw
cOPJ1bmcYrlP9lTachvmoBX1wgn3N/V2qIdpivprNCypdMpv6k37peu3raMOgzLFsp8uDiXUB9XD
t82Sjn773VwlhjOVTvtts6nv676ZSza8vFhyO+z6drm76L5cUDlrf/vZVbvGotNTX75YfqYkV7ty
vk/LoUjnT/uz/tqdsuWopJLfofG2nd59XN4ZeGP6wcuVcbWi6OQkZpRrwIJ0wlebTbvtWndHGtJa
LHq7amuvM5uJfcWSu3t3WZiULKnYX49tk0EkYsEI2C9vDs73ZzIFpKKpVU1lFF/N5gBaKvt93W4d
62GvCsjl9gcKX63m6iCzR4c/ctHDUC/X+6HZ7Zw1bY8gxPLb5bq9rl02y8SvctH4gqHbOSs7hbsA
p8tlc+2af3d3jm1KTeLWOaR3+94XfZaJd9udt7jtaYp00r81n/vaQ08Ej5qdlYv+Wrt+i4QITfTI
Bd9fvKtv74Z167p1e3vlHPJ/afqhcSyVTfs9h/D3zbd26bgxm1N9DuH/dP3NpOMxPjCp+2LRlGJY
X7ypqabbut7MHmmc5wFva/pDunvfXEORiv993boaN+k5YrE3GxCJG9XYC3Vi0X1z7R8YjNdVpYL/
aLbb4bD5StFFV9MmmVkq/s91t2ouroYj32ZSI6Xi/+r2TyxEe1XnPA84XohaPDSSVPwHtN8MQ+NA
CnuzRC77mxtV2kxEqdy/d/V6enNtU7jlqO+NS8V+bPpbPNskaJRMDvUZPP3HlsjGW94ZNSs4AJJO
+lON39le0x9skmXmPRaVEAtvht3FycmbK4li+e2w7HQlN2fupiyIWPahu0UxruTxgvV/Sz7FND1c
DT7mn6ZiIaf+zCXX9G8sN03dv/4XAAD//w==</cx:binary>
              </cx:geoCache>
            </cx:geography>
          </cx:layoutPr>
          <cx:valueColors>
            <cx:minColor>
              <a:schemeClr val="accent1"/>
            </cx:minColor>
            <cx:midColor>
              <a:schemeClr val="bg1"/>
            </cx:midColor>
            <cx:maxColor>
              <a:schemeClr val="accent2"/>
            </cx:maxColor>
          </cx:valueColors>
          <cx:valueColorPositions count="3">
            <cx:midPosition>
              <cx:number val="0"/>
            </cx:midPosition>
          </cx:valueColorPositions>
        </cx:series>
      </cx:plotAreaRegion>
    </cx:plotArea>
  </cx:chart>
  <cx:spPr>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plotArea>
      <cx:plotAreaRegion>
        <cx:plotSurface>
          <cx:spPr>
            <a:ln>
              <a:noFill/>
            </a:ln>
          </cx:spPr>
        </cx:plotSurface>
        <cx:series layoutId="regionMap" uniqueId="{DCF250CE-A940-452D-8FE9-21D285E85F23}">
          <cx:tx>
            <cx:txData>
              <cx:f>_xlchart.v5.6</cx:f>
              <cx:v>Empleados por 1000 Cápita</cx:v>
            </cx:txData>
          </cx:tx>
          <cx:dataId val="0"/>
          <cx:layoutPr>
            <cx:geography cultureLanguage="es-ES" cultureRegion="ES" attribution="Con tecnología de Bing">
              <cx:geoCache provider="{E9337A44-BEBE-4D9F-B70C-5C5E7DAFC167}">
                <cx:binary>1H3ZkuO4kuWvpNXzUEUQAAG2dV2z4qJdsedWLzRlhJL7Cu5/1M/zCf1j46SkDAVTlRHVN8ZmFLcu
k8RGJw/d4Rug/3xs/uMx3G3zD00UxuI/Hps/fnOLIv2P338Xj+4u2opJ5D3miUi+F5PHJPo9+f7d
e9z9/pRvay92fldkRH5/dLd5sWt++9d/wmjOLlknj9vCS+Lbcpe3dztRhoX4Rd3Zqg+PSRkXfXcH
RvrjN0sU26dEfPgYe/DPbx92ceEV7UOb7v747UXT3z78Ph7wp5t/CIG+onyCvlibUBlTJlP1tw9h
EjuHcknTJjLimCCZasMfO970ahtBx7cTNJCzfXrKd0J8OPz7c/8XD/FztScSY/9GjKSn++P98KC/
v3zj//rPUQE8+qjkBJTxe3qtCoiPvNj0RJF7jwX647fPO1F8+OTljhd72+Pr2WPyouk/xYRPVKJQ
xpHy49WfQsPliYoww5qM5OEPH++9h+ZI0Yfrx0fvCb6UbXhscI648/icHeTFU8Hzf/rtte/0/0/c
tsIF7i2S+Ffv5Z8xEmETghBwEmdnQUOKPKFUJVwGlur/0PHee9A+v4mm81id9h1D9OdlQnT8/I4v
6dyH+88AwmxCgaFkrpHh/cvANadcxYDrNMY4Icq+nh7v/ZKrjqXnKDoPz/OzjMD5dKng7PIoiYtf
vYl/hg0hE5lRBf43BkWZqKqiairHe64ag/I6JX+DybHjGJKHy+SXDeCxjd9xEgJ5JmNMkcbOswuS
NZilgKNUTI4fwp5R3kDKeUx+dBxhsrlQTD4WW/f4as5Ji3/GI6CpYQUzLp8oZKfyCyE0URlXFEUF
VW6vH+4BeY2O82jse42g+HihUHxuE1DdnON7+ffRIMoEBBKIJnRQj/nL2QTJMN1QRAiV5b3kOt77
MN2/TtB5WH48yQiZz18vU3B99sRjEgvvPVUxMlFhuqBYPbx67SU2XJswrGiUaviHJnDKL28i6W/Q
eX6aMT6Ly8TH2Ibe9yR/XwOHTRRKVFVD2h4A0IVfijKYWxBTGCLoHPO8jabzCJ32HUFkXKg6ttl6
8e4oXt5BtNEJBnAIxc+W/yk6qjZRkIqIzMgenPH8/xo554E5PMUIk411mWzzsItj8Hfs3hEXTCec
gEdA5qAD9H/KS67hKuCGgbHkA1dB/alYexNJ57E56TrC5+HqMvG5T8rC/WBs8yT03lNtxniiyVgj
Cnr2zZwyD/huegOUg7a2Z56Rrnak6MPTLvxwX+ZHCM+x9Xmsfh5hBNm9cZmQ3bng+fuwEOE2fvrV
a/lnajUBrVnhoA3wPR7aSJFjCNwGwHEgD/cNRs62t1J1HqyXvUdA3V2oyvCwa7bi/RDCaEJUzAnw
zF7ujbQF8FRjDPocYwd3KSD4Uu69Qs55aA5PMcLk4ctlMs+16yXH13JOlvxDppHB2UkpJhrbQzJy
23BlwmQNU64cpBxo4KeQvEbNeUT2vUaAXM8vE5DZLoG4wTs6bDC4yghXOD+yAQRsXsw8eEIIweDO
OagPI0H2BoLOw/Kj4wiZ2YWq01dJ/n9HNaATijXMKD6YpSOAmDZBnBLE0LN+d8o0Lyb2nshf6pbn
sTo3xgi2K+MyGepqV3/4muTBUdK8g5QDHw/WFAKTy1kpxyioDuCOA1vorC53Ve6q7as0nQfqtO8Y
oK+XCdB1vnPeNeIGqjbmKlexelDdXgq8fcQNtAYMCsMpI/WE/Pf//qXD6TwoPzqOELm+u0xEepZZ
7nKxa48v6B2YRp4giEyD9+2grY2sVAbOOcYpJE4cQBt5D/Yf/utUnUfoZe8RTFfLy4TJSMIkh+yP
9wMJc/Bec0rlY6xzpFJD0seEEsaxOlIS3kLKeWSee45QMa4vE5WeeebbKIVUgvyXM/E/VK3xROUw
pYD2fH7SAXuUMRUC2ee9PHsOeBNh54H6aYARXlcXqnCvtrF4V7OUTwgnoGyzgw004iGNTzCHFCrI
rtpLulEC1ev0nMfn2G8Ey+r+Utmo2j5t31G0gTcA0myIhg7BnREsCKkTFUxXCP+czcO5Ap3t1/Sc
h+XYbwTL1YWmSF3tvuVbEbwjMOBooxDRwSC89oJtpBiAG4dD1BR8OAfzhx4/in3E9C0U/R00x2cZ
g2NdKM8MFqq5DZLiPQGCDDZwtIFv+pBrA06bUwcCsAs44jSs/I1TZ0/P4Lj+H1qnP48wBsy8TMA2
nhD9f2nqHT/qf1/TBocPU2QOyvRBkx7hBWFulYKBSpSD+ToKNbyRqPM89aLzCKXNhU5FixBiQYkn
3g8iAsaQQhABTXuPEbimT1kKIEIEDFj6A8Pjvfcy7y0UncfnuecInMX6MlloET9575rgBvlUkH+g
MVCkD38jbNSJwkF9U7WDIj4yVN9A0N9Ac3ySMTIXGkrdeI+u52x/6U/5hzYQmXBGmAYZ8OfZhkIC
jwzQ9QD2fz9JttcpOo/N87OMwNksLpNt/syD97Z7AJxeR8N/k/mmKROCNYgO0fN63FsoOg/Oc88R
OH9eqP9ts83b941m944d0LLB5HwpzJgKATnIfofMhD3HjPw6b6HkPCjPPUegbC5YV0vK/D0VNfAE
qAzY4bDyY5y403MMY+BrO+Yg/CTOhHiNor8BB5TOfc8xOBfqdFsnpSfeWQ+QJxoYnjIfrz3QEAg6
BAnV/KAhjBSA9RtIOQ/Lc88RLOs/L3OWWUF4pXwM2qP2+g7GDaRPgxxTiDpWmSmoZeByA1N1L8lG
qLyFlPOoPPccobL6epmoLJL6Pd0DCqzRISpl5PyCEA3DSlJZVpF8qB9JsdeoOQ/KvtcIkMWFsskN
JIWKNqy275pNDUYm1yCZ+qBuDSsLT41MxiYcc977qfccAxx1Gg59K1XnAXrZewTUzYUCdR2EWzeJ
3pF7IHmXwmpq4J+987Nf/nkKkgbyTubgsmaH5aOgwJ2C9BaKzgP03HMEzvXqMsXaFKKh3q9d9P/M
3FT4hPbhAAXDSz8FBdLYCGeYKD0w/d9Ia34DJecx+dFxBMn0Qp0zfSx0s2u8x/eMUZMJZFFjWANy
iBfAyz8FB8nqBAHLQD488NIpr/QRzOTD5r//6zWCzoMz6j6C6GpzmVzzZ+51ybtmupMJ2JOgHR+z
n0bpbMN6xD5rGpzQA/OMUHoDQefx+dFxhMyff10mMkYCS0UeC++xLI7f8b+vP/fRNkYRhSW8w8sf
zzcMggcYskWRMgqzvZGa89C86DyCx3i4THj2K0XePdgG0g1D4iDkcuyVsjH3QLBNwTKEsdWRgXMS
JPsfrQ8Z9x/BdG9eJkwbr19w9b4B0X5BlYbAm3lQrcc6G5kgDVQDEIJHxt2Hbd5Ey3kOOuk6AmZz
oeEBcxdu6+17pkhB5AbcNZADdcysGaltkJcLbgOVYHRY0zMScW+h6Dw6zz1H4JgXmknwZ7j9tn1X
OwfmFVg7qsDS6/28M9LaYJEiJ7CxhCIfFuuM7Jw3EHQemh8dR8j8eaEq9WYrxPbRLcWuKMRRvLyD
XqBMYGE1rAKBANpRKzvVqmG5myrDjmCYj9LV3kzPeXhG3Ucgbf68zEln8QRugncEh0DKoAY5UMdl
7yPfJ0KQPA27FoD3czTjvErIeVQO3UZoLP5fqQB/v1Xbjy3szG2xtYa97052a/t17fDosC3fqOvB
ZDzLUntrcvH0x299GuHJ9m39GC9szf1ucEUCaU8fIMW5jL49r+l67r/biuKP3ySIwkG2AXjq+pyP
g+5dwx5yfRWbIMTASQesB/siEBm8p3Gf5gVb9PXJ2hC24xpMaJBx2m/vAlGdQxUEJ2Dto8bBMTvs
/HJ82pskbGG5xY9Xc7j+EJfRTeLFhfjjt171T/fNelIpAZENKeEQ2FVg8b+K+ydPH7d3sHEKtEb/
q0VxgNy2keeSpuhpqkfOd9qtSseZyiLSUVTrMvFNn3PTRjsqXF1U96Xs6nL3pEixLmTb8hpHdyJ/
Xtc3dTqXvesi+4JIphfezclrPkcsP0ctVmEnPEhXg3XxCJjllNqEqmrKuQPUNvISuVzoIkpvgLs6
3SZfWi1diyqwnC7SKZtLkXzHeKCn3VXLq3kmFd+USOgVUeZdJFtOHVgktDdewqc1VhctIXpdR7qX
uHoZu7p2zfBOpK0eNJHu2tcwTBYLPbBtw4nTm364Vo0Muy+DFkFeT0mWPPZtqoDrReqb/e0Sqs1r
zTbkToKh+bRwSj3Fa16VQ1HfpB8yS9Gsp4Cn9bQfqqbpUvDSktNHAqMficpIbPY09QQOBGf1NJGp
pbLI6Nt4MJyTtbpdq6adQttE0m0t1xVPMfrzDM5FbRt2QXQlCqbCCSyPy9d9GzdSrZzOMhe6QjWJ
I91JoUvf1IEyXzHaLDZ5cU2CZqGUkZFV8P+8tPrexNPmcmT/pYostPoxYI9LM3PTpS05egZ9M0J1
p51lQFUdaZt+OMVflZWYE1xN+xaBV99m0Dop2sDob1sX8neF57oTlAYm11SsSDIV0COIYQC4x0AX
3DxDbHp81P5+Qmp0pqFZIetZXM37KoLd4d9mTuVvwi8NJSut4QFgHJKWui15s/719M/e37x/BiL5
VhYH0/68f4V2fw51Iol0LTH94EEG0locfyJyoyu5K3QlJAzelzyLsKOXBFhDaXQVzqvkxlcebDUy
ZQ8+h2Lpabau0sLqL/vGAjV6Ivi8lXNdlkI9CyOD+NW09COjLONVX253uV5Vtul3f3lwj35cEVRT
L4iMAIbrh1DgXCuYHpee0VOlKsg4duVKYWQ+0YPatzyP6Dac93VZP6yVEngyGC0gXqF7qLiXw2oa
Qfeegr5bHU5V7SvCkhWo9rzK2mmlxUT3q2Qb+UjXVGwQlRlRpsHnv1Ycx5Cxa26rJjLyMrhrJPtB
c6RCD3H6VyAiK0SqrrX4xo7CT3Wq+qZHsR5zOnMEW4mWbbIcGZ1TGoUfGMxVNmXjlWbMS6S32awu
ilCHxbEPQfxFEaGvS56dGYHPW3im+jEmjhm5sa+rDjCMhNybEGFLVA58Z6WF6+I2lFMjVYVVJh28
QXwNQswxTvcgfSFwH5O0zT3HPWz8+uPyXw9JBP8Nm5I+F/b7xj5fQQ7SfsPZX7aCVbe9sSnGjfo5
9MdYz9uf9hPXj71QRzPhfova48TxTyrfNof2EcET4f7THAqq+0mmeT8V7XscZk1IW5loTOEwb4LS
CpYdCPr9rAmaLKQswy6oGmwdqCkws/6YNEGPxQRsc8IIBPbBEfY8aVKognxMqMX9amgF9q87PvsL
DEFlODMPgfL1Ytbs6UEKgnW7KiQLwuJqDHc6nYc4q9ooKmWy60TxPW9aZ+121LuqyjA0tRx1W89X
9QAV/lMWl4quugjf5r7wF4ixapbkidG4dXPruFVnlWXUWBCrSO7zvBK3pafoNg/T++HglAU1yjCi
M9dp03snS8mmpPyGMeSnRlFpBXCsXC33jSXeLkvSCL3rnNDgaZhOsVc5my7VbREmm+cDS6tkw93C
bfTWkzRD1FlkPlcPZ0Ob4ayqmLS2xX6QoThW7E85i8opcaTaFG6GvoQMXVGYDXYoaFYtKsuvbd7E
ZtVQ9Sp0gnAZyDiaObTw7olcdXrGlMpiXazqsZzkm0ixsw0p7HRuJ/bH56KhfDg8l2U8tERGteVQ
LnmqWNflrYQT1TbCLG1WcX8QgdOshkv40sK5lkc/lXMlyPQ6ScMMXiO0Hg7766QJoG4YyOP1Ig/r
cg5b8UEZbIHQ94rjZhFTXOosF5UO7C1unRpEHmkl14hCEq2kqqSJ7gZVtApaR/351PaiaEVSKVxo
BmaBlce83qhx1GyGs65OglbnQvirvnaoKLLEmcW04FPZl1w9D/Lsq9fZimlXlbMkmsO/pIHhRFr6
VbNTZ9YkyGBa2Vy5TdTqdcvSrwh5mhHnRKy4X5JPSEkMVqfZ10ZR4znDuTMdmtWefJskBN8xX61P
umdORQwJO+4sZSVlZiwhb8l5drO/tL2AXKm2lOmRrVYzNZYlRSf8Gvb8tIFB0gq+iEwyM6Lxa4YS
7Zr2B01FK7dEZPVcXrqxvWSKczsUDYey67RrEgaV6UX1YQxXczo9cZpoKmK/Xpf9oZJpte6iKrSk
Br6vUcXQ5LlMeFGnY1ckVsp8mHYwcWdIZJ+Hq7IjRa4Pp+NrVwqhCjYCZ6swjPr5lmDzuWWcR4pr
0kphq+dC2N/bsjMn0CvYrPtuOMhhMcuZxK6iuCzuyhQVK9iZ7TaLNP+pQuKqld1oi1MP6WGqOR9b
EWFQrZhyraRuN1MbFK1sv05XzHOaGU20cuXIqVR/dIvSzi1biaQrV8ixLmUtmjdV693sD2EcrOMQ
LU+K+kqJZ9SggaNZzxVepXk3T0rTuIe+fcPIF7blxyExfAW0oazIuOUj7aGCB7obDkQBnEvVJdZz
mWd3a82X8CYqm+IuJ2G5lrm072R7vrNgXhTrbaKQtVZ28TqIZsOF53detS/fn7qtIGtQ+Lnl5PhQ
U/fdfEVyK524dmO1GDE9F7J7xVsnAlWQbPwS5F4ZZu5V0ZdTB0G5zUFNi9uAzPbtys4+1EdCfsIR
WraVW8ykgsh3Ig/bO2YO5/tDraSgr7TMyLIA3Q1lHQPpGNj5OumLGieK1wULvjx3KtycGqNBwQbo
WydOdZ05CAOMbnzDw8LqZKXc2B1c7YuCUkz9mlXGcBkiEd9orRI9t30up20sppEkVQYGnl5GXezp
HansTe0rmuE2NHrkiSlJYfdNLtTMlMoo2PAWrKKaHmaF1xtQ30xS6ugn+sCZSRbS8UaTLNjNGHad
gw1lVAqbnI0n2USoKClER3ewh3M5L+Dtrxuco7VCtUqdspCqsywqPkoKkks9ImlgFRAPnaX9Wyy5
ZLaNQq+dEkBDFU0Wcguqat5XDmWugwqdNbG77GqPblDkLyKSB3wR+/63sKOuIcn5LO2cbaDAFxpW
WXObtvF0uBoOdbUI1TJ62F+k3lp2O++mcGvpgRY01CE1p1wPlWnk1EYc5/liuJQzMJzVRNOZz+Pr
MKTSEnetZKWh7H/uwuzGcSP/CcnelyAo0cdE9fA09gI2bRFfR26lGmntyzeeT9gsD7G3tEWFNiTq
Uku15fgjisGQd0UTzNoQ9GW/VIKlUseF7lYVuZNKOEAafqWD1LIXbeP3l1V4FXXOergamnERZmaY
wq1bwcjdvtmiRF6guwoGhwMXZNaovjTTCo99hJ8buFZzp/pmOwHS4evqbrosB0+C5tgmj5rkm31V
M1RaKBLM7MIU1J8iUCEA8uO3Dc58NIoC6l/67M+ABEEIriFIWIPlNbCBFITSXmpmzFeaKBG581RD
crQZVnlwVzmou8WOFfhKBXZlpTV6V2Q3Km+jaWuLwsJ+Ez3IaVSsWVw6eu34zQpnIXwBHbFXIE+k
Feiimm5HEjKzpLJXzxXD2VA2tBsuR2XPfUcV5xo/l4GGqehVwxahp8RW6hG6SUkgLRDl9iyoSHUT
SRk3XCKB54OV9xquyfe8dvRUYOexdCOUx7qD6bp2A7ykTOBlncs80odrF1SESGd96f50KFULKmaK
6633zfuOQ7mm1I0OZlO4rn3Vn2eKLBapHaXXmo9DMwqw9oUnxXWLEnvnSfEMVVm6iDRwjyCtlq9C
peys2q+EIaoILouoU8CRBKdNmF37qRosh3ZDUWuriUUjH6a5gEUwNdBvTRZo6wIDr3VJ5FoiqbBl
+3Jw6wRwkNNChjLQCnKSBLe4koJbTtxoFngsM4ayoR2RMmke8aoAf8Kxb80zaVn67ZfnItJU0YZ1
eIHhlZtKXitzaO7Xehrgj0GeGlGjqqvhQHBWW3aIcj3uVYfniuFsKBNemZ+vLvNA0RvFlcxRv0Jx
RK6rAm+7sM7XqubsSNigq4aX9BMLNcPBjveAOqe+d9vEinwq3aWylKxTDTsGKlz0TWVkbjtc+cy6
iE7dygkXtePK9zC5PA4NlCDcpZSKe4162YK0RJ6mEpY+5yWfkbRG3zTb8Q3wQtbXasDTNcw+HXhJ
oCKcOXEwczolMmIIdxuJ3TmboI3dTasqiTCpqyxqoThXoBq795ld3IBfSt5kRHXvUSJpc59VrjFU
DodKym/aHMmb4eq5RYY96N73+jHG0EKJY3s/RuE74JJQIsXK7KyLdR7YfLk/9RPElxLmUHpy2tx0
dSvNWIldK6Ol9Mmu3M4EM47OsculT+CnjUFVhdlgqFXzxpQYl+7dIJbu6qic0b5VFXfZ7DWx9VJq
gQe4Nyf7JTaw+zps9ACu/lN70naDxpOCMN4FilbdJEqV6rVvi29p4K6qIG9dPbhCXpS7euVUa79g
ykdeJmRZ+NLaDXkHzj/cyODxC5PpMLvxIMRL0brh0qviRJv6Rd1OOxaEuhrENUQ2fyV1+811ToUu
/JIMhg0sIPOEwWpuTHvT/5R8CTkSS0KGHx0srVTYf5PrqRdU8yDiqb6/1jzXvREZEXrjF8l8X8gz
nm6aLrcYePy47rrYvenkTjXbFiTt0KUIkG3kSUcM4ET/OiNRZca50ppYUv3roWw4qKGmzoQnp/pQ
QftalivOrOKd3davKCe9/+HlE4MjgcKOAypsFAnTDB89cRuCj6tTG/tJqv1NpsXJp6aNwVDn+IvA
abmIa4eb4G4nX3wZbPSqysCEAhfBQ5ZEi85OyRfMsTf3Esyt4dIuk6cQi/wGc0m6ZdS53/dOYzYl
hevOhrEzLbkV8oZ45TKu//KaTiwd2K5kJcMbScEJD6f764IdzgKapdGUpq1YFUkpWUkbV2aSJH51
7WqlIair6n5JgQhSLgJOq1xvwH298kLG9ge/EXWuD9e1zzOzSxWkV5HUGsN8T2zH8oqCfyHIFdNG
SZqFlqT5PUiNp6FBDvJMZ7LE77ouZAsb9vOaikYTX0PKDfAaBxAVdYNp0IBQp12hfOwgZjGNRYot
uVJPL0mrOrqPpfuIEWfjI8/dDGfDwU3BwOacl9NRhdc5EewS9KsPvs/HGcMPVj6WYa7FDH6qoq8/
iZog7LSy1vjqUyV4rl5Rr9SdSs03TSRfC89r77BWwIFpxHQ9xZ3S/nKoCKXC8hW13TdzwBe/cJ2w
1NU61DUkL0JdKhR+60uBfRvkrraSy+hTlXD7lnS1fduiNJhRR0NGFSbMN+S4xkag+t5s6DE07Bzn
M0xRdDX0GMrBzdqPOhTEDuHDqMPV0GMYNUKuYjyP4rY5NnyaebOhnRcky8wRU4wzukRBERBjf9pf
D2fDoeYuXdYqWDz6cFr6nSnnmM7LIIinv0YBQV7BCQqMQbIb7LQCGCBIPgDf3kjXK6nQkoDk0VOk
dmhZJL66yk1u5h33dc8Ny0Uet8wGy86XwAns2ia457J7D1J/dRh07+nd/9jUzV7FPI2kaS+F4EAN
LLvv1+EN+UNjIdhAOEWpmOs+aYHj6hIr80UpJbuKu75VpW1hdkQLdNWPtTlv+HcsBZAdWDTrsta6
RUL4LJNZYESVI81VSWkgbuKWYFZ7bIrcrDBwx4NFWblfsB/LV6JzrwIBHjdVqTwwppVwVmLHpha8
cIiJOcVnKfFsXUn9B6/M7ou20ywnrSMTnE10lsv4sxe6vu4Tni+JCmAylKYrv9RKeF2lb5aZKlvI
qRZRJBTDpXJltA7KDR9+0+V6uMxVFZxwNVs5QVdvSggWRU1cmqiuv4NB4M6oV3xV4q5cyWlyl3Ci
LRUHLWtPuvex8D8FMvSAZJ5vURK4Om5LeaWGCZnDTzil00QK/Rm1lXzlO1au+d1tWX6nLbmu8iqa
FXlotXVZrnM7KNeKXBQGqjU6T+R0VWRlsQHhnJmqk5RGwEWgBzL3ppVAN6XbSJ4egzvPEm33/ZWv
8aW5OuA/fI+Q6EIU+FGh0ZSQICdgGXXip5jJzU2Va+nMtm1SGwVh98JV0CJOKdeV/utMs8S9pdx/
ZSJWfvoGwVoG7zbwA7i4KWwCMZJLEhMN4W33hJLwEQytYh3Laqi3YIDqVGu9WZQlhqoE4G5tZVDk
KmfhtqixXJGqBrgb+dSjyjcl8cpNk6Z0RpVWWoUdn/ltLJt1XSnrrgZJ9cqrw5Bo8pKT+xVGCFx+
sM8ILL9nI05GgR011HHZk5fDxycHdKuVNfg0EWrM2HayRcxUK2264hN1rYLHC4eH+K+EN4vEjwO9
ofBZVEpaX0mgOTlSpS0Fa0Pd50VitqlkIMAMnKUcPXgZkq3WTeZF7MlmIZwV4pWp2b53pYrIzGqh
LhqnE2YKuzjMag4epLoI0bSM6lSPG6qZrR1+tsGvOGV1iAw3gXkyU8MYlFC7MFzHq9ZMbTm4JGNl
KkldvCoTX0AEtP0Wk8zV3bRMjEBqS6t1GjZNKHctmySVKfwqs2q71UCDw1M3ofktBKkinYchsxpZ
4KlNiL90Cq00KXXqOYHZcpPkOAO7xykMO82zqeZvGVu6Ivsmwe+UbLIQUXDvKAqwWs2mWVj3Tgev
tZTafkhyoi1q4n0vpwHV7A1mqTdr2kUl/HSeiqLUiZ3KsySy0ZLnCy9K+aOMw8Sw/TXOK/sKUjPd
hdo5WCdOdVO1rWf42CULUTuNVdMW4pAqje+1zmdzrSp3NBdSpFe5guYQB1FuUjGt7esAF7mvy83K
XdrtWlPSYO5mNUT4KuJ1ulrFBs1Co+1wd4OZRK0qq5hZy5oLThRwJd568ZeYKHryCVTFaFW7XmW1
MTKd+juX8+heJESdk0p0BoQLTdC/byACTR/USLb1pCvEK9PA4GB4dkCAGIBPGfbkVWDdHCSRQl7P
SxYsZVsDvmQ2KD+eu8jKKtYDJmnTIGyLKfh0ymleVtUVzM/VFQH3o577zioJfcPRcm3akOq+ioKb
TGjtQwSg/JrTfhYQ/R4LFAJhMlL739oYCQis1F0XNHWwq73y2o8xuoff6yjnOYXIpw1y22zLPAQf
Fgnn4GgykNJivUEcGQVlki5hUHSEQMlfYIsGOg0YXuaOX92z+kFL+LcWYlQPTi2TV9w6/aKcsXzg
vQdQgyQ1DTZXGeV9qMgTkehYuJOc2gTL17mrE/axCH2YuBK/maoNBNldyU4W4AUJ9Fo06r2XJDdg
LS9jcC8ufKUW15WMN5JoxHUeL8AfFlhJH59BsgOJCUVyx4pabDBKF34kvBnijqRzkhSGj2xtmded
rGNbzBJXemxLKn/FAW9Mv8g3fmTns4hqwUNU5bNB+hRl8/nXyOGflB0GW89BJBJMRMi0/MlE7KKy
riAm5e94pAhLC1QH5hO7+8oFv8VeGqwgFKBalVPvWglCfmWzlFpBwSeRWxmq6Uqq3Q3YiPmaRm46
cyn6wsKi6c2NBbdXFfimP4EGjc02c5FZt7anZyKsINCTQ4DOd7KrLrb/KuUShJodaSsKIQYb7OtV
XkqvWVfw/fyEN6wphSkUdulnEGQd69d5HVHBHcj+DmGbHbNM5foKbCBw3KHKYQsPlJ7ryAvMxCni
jdY592AhfQcfAKSQyAqdhhAG2wyHRPMVi8sFeJtobapUsfyyDG5BVNmLlIuvAQ+atcSWHi8iy5Py
qwC8g1bCCm5KoGH1AeAbkvGZB9/WXCOQupOHErlpIP58FcRfPbYAaRCumqabF3TbxBrWacrnNJbx
x0yFxBg7MXBA0KpmfqD7RSV/ozCtBmVoNHHkGCmDuSRsMDhrfNcoXY3pApKL9CKT8ar7P4R9WZOj
utLtLyKCUcAreMZTuaauflH0tAGJSUKMv/5byH23e9fd55yIDoUylZKrbRCpzLWSm7fkQlxiRLVf
qgi3bXMxqh7JhCGQVwTwRKywUUR1XuIPWwIaxoSgLRuqCyWsPtvji1JzvsMpI41mjwyxLKtm47G+
iFXl2/HsvMJB8W9VO/zqSJeEQtYrgt06a4AbCQi/FHDqolkYI3I7mRfpfCvxpLXxRHWGBxkmAanz
JM3NOsKZwNtZSLwcpmD6C0gNO5qxEx+on/XP1K5+ZZ0QSVu4LJqrbDw23bWlojtOqscmg61w48FN
Qd5qQ3tzxsM7804osxQcLeSfI1WLZMTptHdZ8UZcxNSK3FmNdjDGJRXZvqqspEVW6OT2f7WI5V4K
eA+RCoL9JMph61LJ33gvDlSW/aGevgeFkSJiNonNmBbmWgKhF7EpdbeOCszEWxrHJFHt1s0xpc13
Popf0vXxP6y9MxXcvbldN+58ZBqHwqgvdq4SnVCpOnlySYpTe5ACEBfK6+DlcWuVN6Tc6r/8FM9C
cq45898raybR1PZdUpn2eQRd8Xmysu0UNPw64MSDFP6kdtiWytgesgHIlyyIvNrtdyR321XOTDyM
mzJcMzzKk15l0yntTLWdg7C9prUw/4d/+Qn3sDzc8PIzICksG1F2HEc/7cN9SSdcdW73i/gAJ/Fs
gtuDKHQchB32ULgMFySCcUG2G7uBFxGxFBkLYqWrrHfaLcnnH+WYe9uCA6bGPCvbfLX8wY8AZgj3
nIWxl8GPx/PvSEe7SEjpxNji0pNpIQBGquGpCSiJbKdxonSYgpWVIu0WlMN0NNuvCJ/tHJblN4f3
NfLxVXeyQIXaIAD4l+sNwYGZzrYYmLP3xhowqVHxj7Lti5WLG8Ovu2ytP2soc28zZq29dd2c7wq8
qzkZgi2O3UAWVq3snjtmA5XUv5ReRvdjNbK1WQVpnM3VrzFoxZqMvdqmtO8ivlzCVAIYwvrplBPv
quZGAor734IRqC72j93SRfRweTagfCxKk4Ic6X+KHtp5VfAGjvvPomllDBAUv5SyuIVBXhz8JuUX
3fSTxS8sd1hcN0Gz0Tptq3tS+c56sMI+/jQwikHt+2z68kk/jZKfm+H5k5ovn26n7KjqKUse62uz
1mAOAHKOcf90rbs3Dr7ctlPG/dMfA61RzTtbYV946HSvAnLxhGftHxMeH2ZYzTaoLCPRplqfu6o8
ZIEstmUleuT8MjSKh0V0lz93tQFFzd4i+tz9Y1rm1ALXwufFFlkZjbEijRGuOjn6J2IWwUn3gNS0
3W48eax7BnT22UllcBR1K6Jg6OqNl6mpj+w6C456hAB/dNTiBGDKRg25iIBx41FoZMNra1vvc9im
N0BPxrNf+2bkG7P5UZRhG1s9t45zGlQvTWEnWo8sOtsMKmjg3uXWh01uk93LLwTwlH1jSWOlrf5l
VasS8/+4cO2lrscfbt1y4QJrjXqGePAilIqwHsb/CKOxurY4zpTlT6Ad8AsTOs5R19nBiQ9yo7Bj
J1qqmZ2Zq8wuizWgVgpgSJj8MTKw3UgLcVepycTBzrWDELknd1g9jMc5De82bcPL48RopDLabU34
wkBNdtvcGtXZmofgCS+nReLD9+PQr8InrapU1R5cjzMAY4PgyV6aZiZyUzKjXGmdtuMqALKXkG6r
dUORJiUC8ftAVl5SLZ6Y7j0arSNZVm0QqUwjPeDbopD37r/N+2PY48ME7Day2Dl1P6//Hz/u8emi
RWR4Iqt/Mw2V8g8FvqNkNkfjWPuVcdS9PG/feu4Z20/6cTF76ByJ1FeIJyhOtACQPeZ/shvctInl
QLzVp4G6FrSP9IJwi7pVgL82/kOpVyTAxuxCAGiyznMTygc3ATaFJXOYpC2X7cZQ0OvBYOS5jEon
9+52jxmA3TxRak7bh+oxTa+ZuducPgPWZR7hmQKYbajhTdneh7Ng3vhIVgoAg28EW30M9IDYUkCW
rvAt4FoE4mswBfOqmCRSi53wj1nr42DuUvIRAqGh8/2kyJrIyMziebQHvvMFU7uKZauhEPRi03nX
BH7zZrRtemkK9VHSWryxlDfHTvQTwFYQuzzz9yWXdny3RVxwK7uZrfkyOsi94R/LvBZxVnXD1RmZ
3E8mmbeNZ+TPQw0sW+UX/k8z/GDB2AJKZwGLaOTzLRBzsO9ZADeTO0tgu5tvDQpcIZwpjZ3Weayd
r1Me3CdoFVB+3abKRLdKUzbf9Eo0dZ7Cps5O2qIfa/wHgW1Zp1QMMQkZ4GGTTOXqvuON3thHPgX8
Y7IEcvjYKXWjRx8742OA49ni2QCkPVSDXuSxoT4+6aHT1tbfy9Odtdfh63SeEc5WIa8iHd6+y0uM
e7I8gBktenqoHlFw61+C4truESP/tNxjLr6C4venudaQ/Y+YubP4Ao/wBLZc1CQDOR//bLyRAa/S
+OeW68iiRUCVtz9cme5tkjfHoqH2phPs1yjD2YRj3zbHezcN31WD0xF2SvNHCvB2jV38zcocc00R
CUva0G9PyPO4q1LW9kpykSV+B0y33ZL+NI9OiDCLvckzM/hSWVW16xE0WY9+Fn5RbvetoS25FnVa
PKVh+gF029N/d4wWKPDn/ysKFuKdBnCOEO/4nB+wQh7Yo21WPwgb3Viykdwop9HMM3LVEiin9rZC
Aj8uDFAb4pLUT/BYm5MeLQciD4VdAnWPN2ZvuMARjdOZJuMkaKJ7jTMgqjADj7HoAfwlEmwOdHXj
Te2KzJN5GFKPAptH6EEYvUwUV+a2r5XC269GPHKRjH8JMpHGXdi4USerLM7awMDnenl6TAkaAIqM
RPe0bnZttu98un2oHmbatuN9CirIMteQy1p53p/TKRevcMK8jR/k1WZmwnhTU2nGhUvbgxZBFXo3
jNC7aMm0V2KJuoaj6Vw7MT/BH2O7//4zWZ9OFcs1GeKChHuAc8XyFsVP0V9qWObYSM/4nhtes+0q
46tT9NWTbqg3FsApsiv+zBDohrw0T7lZ7bqJVE+5x6on2aXlhXsINhqCprGiKbnmQdznPeKcXffN
Gwx60WtZy6qB2wFR58rz4zO8HL8pjlZHvZ7WG7l8Ta1qpbiN5EOTIkQqaJh01LOSmql5U1Bi3wpW
ZnE+9MO3QVm7EvmLv4Ji2FYFCb7ZAwmj1AvT54nNatNbFU1M7qt1L2WAM0d9fqAi3VngT3Us/idS
UpLb8sLjo0ZKTiGOM4Ul/nVS3imziHNMQOzPAfoVCEwjGDscQ2vETQqriJuJ//kJniGuuTcMMRIR
6laWojvJXJ5zbqqbVuGmmMDicfhai1Yf1hugCdKxXonJJ0ccp39VvKmvg5OHT6MTPA+4q75I0s6b
bsTTr6Id+SKy7tT3IXsey6y4yCGoombR9zgFrt0pKPYVnaaI8SJfAcBSJ+4EhokajNOjyUzyW5Rq
fKW8B9TsObN7JwGc63djU9dJis4LRUTT1t0XXrHSOm0yqdJJsjazttxEAlmyunu3f0i/d95NJaZT
KUzgtxfRMJpxI52JbBC8dd4lHpDR0Ffp+fecOhXuzUozss2GTJwDR7hxgf/Gj5acZrMxv+ZlHQ3E
6I+97OpnpAFus8mqr2LyppWXG+7BH9T0Cg7ArgT08KsDEOLacHi5Rw3E/AsDGl/blxn4TDNrXDhY
mB560TL5o3KwhwLP1P2vmDVek/TPiJvr467zPQ3eQBJmqY34z+cC8gmNLDtZf8cJ1oqdJiAXa2nE
nI2xKk220bqhayQwtaa9kwGeEw+7DMS1hBb0KAZHJQEQAVHnj9Y2nbrwHVHJNevt+RsLyxax+yA9
ujWdDs6ETI5hy2vlETyQKrL3sxyRi0WlXBZue6+1oodOD3gzwQ1c9CeKBOFVyDCPZFkjImXaOBqV
DtgHQM0NCeiBLvDXoFNoMU0bJiIipyG5d7WWkNam8R8Guts0gD4yNu61pJbV7tbL7FBKBKcoJ0nv
ggHpGrR5dscs37UcLEMgocxbKomKqtlXscf8acPaOjvqhsLwODWViIHnq1YPne4Fy+h/1Dl84Akl
Lw8rbQqo6BQHZh+usqY1gcTt/LVhCJPFbuGLqCPU3nvLYYUuRxnSqE2LwNhZqya/qC9GOa+cxUCr
2r4qDsDnFVFuU3a1/SVRhGOZU7fTh5BFunNTR2y6hkwfWZ4lNtypF1pwF+hXR8TaDD+MBxoXz89D
RZ1bL92b1oMUMqzl5Kd7Ldo44bC5/PBYAEJdF4Ws5gnzWvAnpyx7UUvTW8Chh+r5rslKBH6KsTlk
RHoXXpVNknkqscdO4idAY7j4bYpsYIfZIhJZ19Q8SGa1kR7N5h4gf3Nq9kaAvNjE0vwMtoY8tGNR
b1XFu5s9m2GEAyv9PiDnniuX/iJEvAOZLd+HdvBW5jJJZEYbk5SwDcJDXQXiH8dBSXf9Cmeme2MA
jh7rrmNSum2YHCNAuYSzwgudA4Axw13qKm5umxSc0cAodxriWPWI4Xqg+2w1/tEsq2EPHsgBqez0
HU4EQsdzWID+GMzPwPWcq+Ugn9LKW3NljCsX+eWDN87+NXNVeLQ8A/EuSKKp/avuBYgahmZNzkGR
A5wXjBtuThSptmXjDfKp3yk7/9D7rlfR8PeAlst5XM1TYyef9mfw9m5DNyJAzPIGz6iSrrOwHp6Q
nKlXqbTz1yIE3lnxMvtwa/LT52bzY6ynQx+UNI3C4cngcx93HAJRSC3qJhCkPDJK1qbfgxiodYbh
0XNdWV/y2QGmWw8YXWifG9Fvwyo0j3Sa0QSlddRioIoZ5M5Fli1pd8Jvrne7RXUf1TJuD/M+Rdvh
Ervqpca2uOSyqFdWhnTTzMz+WTcWEGpgP91IDSAmZaJYDYTLrR5L66w+NVb/qqWOVv2zkOy7V2Qm
ctFAwjSBB0bx0oSCtasAoeH1Q9cRblwGikxw2ZLjQ+9zfznD9b/wScbFNgVOYNjLy3hC7HijldrY
rHq2l6w6c79We/Ahii+TEyJFUQICCqTRtevYd61mucu3vETMXYs9LvSIYTO7kIoGL6EyVlqvAr8+
AEzOV7YVFF/4mIFTCrruJrBSHPtIbX2tjSZEZBEbQTVO4bWpSnCkrFB+oxxodLBY0idQgIDed0A/
nsYebOmpz1cjNVSiG24Tp4ke8ojceZwOIl31i02ph1PWdAkntkos5E72XWEba8GM6uqHRhm30sh/
qjn2RzX+ANR5jF2KPCfy7wQA4w7PMF74b2M5PmnL3Dbf2BAGr541TRujoMUhzMxPa6WBy4Gwaq7+
MCOPU1i+QOYfXXfkjoh0d3TzbdN06d7EG40T0v/oEElHdpr0ez8l4lWUllqRYsh3PdCOrybNFTL9
nCDvXsrXegrwRWattdajYTnguU+R99KjfiD5viWVG2sR2B7z4FqjEWkx683q2PXwU7RY4QfzC5fc
0hlQA7fqs18hKM0dHdo0MilCF3iX7FdGqzTOraB6ntvWWHvUorg3+vpgBFm6G6zY7mKr4P5ZTE22
HsLafnErhWSK30yoemAmnXSMr9x294jwpS+kzYLr7ExrePqsjWuDf1BgKU62wbKX2kQ+3gMPGnXE
3GoPJPKU1B6eMFN51I2FuP29p8XO8svjsDQPE4OScW15FUJBKp02VoWIO1iOiW4QB1aJmzHgH1VA
gHIsA2NrSLfbOTg+X3RTh2W+7yv17aHSvdlAJsvNawu1Akq1yl1n+lra4QV8FP6i/FwkWp8uemYa
F4NPz2MvnWQAc2UlU07jDFiSM8Kr9Vn3TF/W56Kffo9Oi6h1ejQswAgZqJy/uG3WxPZkemeHjO1J
AgcZGw1gG7004rkh5ceUdnLT2mW/9xphPzdO+s2e4QGDNbnLQiXP9cTkWfdsRL9WOGSTGJEj/E5G
gGE9EhAQ3dvUk9iOoXsM6MnID4vI8adqqwe07r6CZ+fPPly0rWu3gGS4MYiq+YUNDaDbInDu4tSm
w12kCFxHxGiOgxzpoZ7llKhmEIiP+Pw6N/2AeKyJPx3H5Yh0I/J+ymcrbuUecMLMeQXlWyBCV3qR
/KdoSDJs6IQgV/mNBjUuYlE6LyYASh+94yLzV4FY66qCbEbQ8gGjMNsk7IBzKgKzeQJrwYlnINlW
bp7VW9y5xaUP3bcqr8y9s0hahVoYxaXwOxaTjslN5QERjq8Fw2XGxRovDMEXK8UpaEh2s4Z+3iri
mxswe7uPrCzAqiLdi5X3/rExgY6xS9F/KL8worHLx1Nuk/lZ2e4pLIMOiLi63Iy5DQ7FMh00lsjo
K4ayB2yr8esIUCBTtcDXdeNnVXjv6YFaA90fNqhfka0qT6wto3OfbZdt+qJX7wXuz6QE6Cumbqbe
mTM0myEzgvsofkorasXgH/WoWbVx5ZTBi6sEvVYC9DY2mafapAyMpJpegdVlp5oA1LxIWqWbqvqY
RuJcXPDlrrMRNntehFeTV/lK2GW9p6Jt3+zScyNVSj/RYmGP39Q0LBlUDFbU3pmmYDctBcY69cfu
2SwJgESA8DkNIcd2GshxyVj1kVi6WtZNPow0ErIt1g9DPfBJ7PzaAUWq+WO9xyKfbP9tTSUAjDUH
JAhNkM4unZ3mO0cuJRIQWOHrAn5znLusXJv8fSId+al63FaukwNzJ9qLyAvjow09iXS7A+DKcrX2
gzklU9EgDl0P1saaTL6jyO/vRqsqE68BRltiF/maeuwiU6N50foc2Ka7vrKKiwc/6Wb331SZZ1cB
8AfKt4zyu/LE2Wdj+ubRFs56hTNYi3z8m0T8QRsYpFh2f3e85BOzjmTuGtwfafu98vJoBEXra2kQ
dy1ZUKPESjHcyMiAWFzWDhj7mdpl8zymrbN3O7/YtLjGP+a6j7WBIw0aj0hyIjXn+ufGAbe4WmYO
hbvL6nyIkOhDoQYGSrTmRetG06A1Y1r3HgOf7D6J2ljkGY8DMiLFvPCsHwt8Wu/xGTYcehDU5maV
E5NvvHoad62Y1EcgN3Xf8a8tccAELfAzMSvgXxHkiXvqT4iFOjOA/UKstVlZq2OIIApKehT5oXIM
M8rVJJNx8GWSm7xNHmK/6HhgdHBwlq6W74Z/T3nomnocoppLuvo340zJHICtHNyquo5QtwJXAUrl
vHQt+5E1XnVaCue8yCnwYj54AKYY1EFpDDyyMlRWKVGeY6He4uvxVh7J6R8hp2DME5GT7B5kCkJE
3libv98jSI8Jd5kZadIuxubcmCvc0tnB6M0Y+a4OZWjs+Xdv0RkuE3+5ThMDGR8e8d4MHEuWRouP
pk7B/1bWr4fmk9Xsjl48qwLwXRwXG1m3N75QxCZQasBqU91Bi5YyXDiXPFyFIOm/EBlUoB8ZH2wA
L0U4c4hKOYV1Mixurow6rD4KIQ8Zp+TnNPpvDkmHtyol3tqVrZ2w0jdPXS7MVYviS9HQlMbB9ksQ
lakFLLFDjAtx+9/NCGRgNODUsiVWkV71gDIGdTG7jRYm5lLAHSYU+EHQ7gD8YlypVEZOavJfljo0
WVj81efZr9wMkOsxOE4F2TyfMqSmDnIeSkA7huYGhl4Wz3hAfy/GAhaYBB/pqpqQfDFb1GsKK2+6
dAR8amd011YuNxkN21VmzOq76Dcap5KLwI/HUgD4upDbLFSnmOq5fnKNYohst7K/q9m4ZIrTV0vl
7tYzXfiv3JKvbkBvbUWar6Pvvc5mCegc76sbAF1wFIRTbLWoBwzZ7kqUJjhrleGXyGUjLaacd5yW
gQKwmp8Wb99lSVHzwW/VxgnT8WDOfL7gaDjGLB+rH26dBDMXP8teIGUbWvypoIbY409vtyHSxy+Z
YnmkTdqJAMBjDR8+6smsUuHT4xzawXHA427V9bP6AFR4pz8XAXFcqPBRb40nybqt6HAeyfy7qYFT
Tsq0R1WB/6cPg5EhmMRAdBc4NsUP44fNNCBdUE8WjTruPeXUZFs2iuwNrp65asas3N1FoPbiIsN/
QouzxaqY0WI+aNHjjhn1rRkmCKZlb8AicVQ4Amhbj+aKfkFA2j9jK83fcAw+N6PfXe8LIe2clim/
6YmWQ1AISpVP3TTG9+d2Ce7VwA0r0g9tresGhhyiJKeHSuvBFRsEoskKSEMc+Ji6ubLLtmAtfrNU
DxalANhsXxfzD/Bn512HemGXWuBGEbWDVORksYjzNvw5IeVqTzUgHMJpzx0iyV/zyqtQ/Up0N0qX
g6ABximhQ5WECF5sG6tST4iqm7EJ3uUK8HO6InQCskWActyEHrvpJuyKvWl25fku5S3itMQAILng
d4PA8Oatw1Bpy1d1lHb2wfD4eNINtVWBqkCLPIVf+plt5jalbzXAaskA6FLs8jl8y23Ase3Kzzb2
IoYD9WNcXuFej0qn+NlUbnDWU72ijzoT4TIEPpqbU3h3IxI09rFx+BzpOXVKil1VVunaVOkC/HaA
RXHlcain0NpMjS/WI3anyGFtYOFUmLdHk9UozqKH6rC2Im3v6J+gnBognYsSxb3gCF2sLugPzCmf
tFR7qbr8U2/aw+TB94OtXRSDtnUyu72bgbr5xxpar1VjPg1HhKpea7Nc68MQslj2uu+QUfbtMn8f
5+KuL83RXpO6lvtw0f/TXut7WdcvMsWRgzgU1b86kKmXnl2CZW0XKFlhcATLx8mYd7WYsTH97XR6
qGAH+oFItCpAZb2rvmQlPShk+PaiEYZEemV4/4/unR6wlferaYGze5jp3sMV7PhgIfbcFVFLviBo
MnwgAt7vqMfCtb+IWT5cEB+FI1Qw+5S2SPVovcNDXNhyxrPNJNVLDz9f4ryR2s6rkZU5ar24KLJQ
msYHt42vkvbekxM6/JyHEgeBRU8COHI4mjcIaIX92q57cgDYnR5w6SHQ/Xf5gtbyi7jggAdqvif8
DeNKbYGrHPUOdAmEhplyMw/2uNK60gf6dWZdu7ZEvwY0w77KUXrPrPCblRdKscXX6z0jaG6Cz+Dw
pfab+6xN/p4wguOHozIDby80y5cRQOTZ9vMnvLkcZRAk9sS6ZC/MGMBBav1DT+alnpca6bn0S4pq
G+V19Oz6gKz/oSoKlfQpQSXBRp2mBZymG3s5eHHP/0KHvt1rFVsOaNnSEAS1YtAAORI0SOEZMzWi
2UincFXVnXVw6Hi6izpW6PLmlDfEPmhJzjY21CAQKIVCt3CC6LNuwPN7d0YiwK4P6fPMrXkN591f
y0XswMc4uo3x1eXKl3HaNBt4V9NV29Z5GMZs7oz7ak6+xJ195qGkkjCeHbu3n+cf42ASGRtTbUbE
zfvDqAZvA6g/2bvsrQJa5S+TomRD6KkvadakK78iP0neuiublThe51whieGSs2mx9klWrnyyMhBA
FlVV9TiPLxZqVP5ZD2qzRRWAtYESB80OJ0AAyvwFRuaTOpOr3MqfTWnWOzg0M6BmC+xBD98thTXP
q9Fx2viPmdrIS9OffOiMeERY7SZb56l03enLbOKoj/ARasUtImjzXwtsXtc2n+9WlkJMLVBgX+c4
KC4NfBpcjHMPNunfuiqtsj0ypALUGeUakVnMUW+C8DkyuKVDmyd0JFmiRd3MoNggrVTUkagbuMJa
aRVGlm10lwORQmLd1TMViryZzU61ROyKrG9vqchQhsr1+58ACqFj99/NwgQYQDrtRdFuOKQWHk+o
pQigXW98RWqi/2kz+0C59VQWpnko07JLt13vIYWeI9sfVDI7IVYHh6rvwFcZzGFty8p57UHkLwvP
vGpo+AiJL5IeG1B4Qo+Zi+Uy1khu3cf+/3l6zFqIsX/Pc8MCFOOMZ3HLmzZ2xgoZtYl2e1CPhy0e
A81z7YQoRbmAe4iRRi5igoyodVfm7vcBKKFo6kr7aswSWFcuajD/EOAT8M2a2fnepctPbiKW0fc5
PwN0acd6wHKymFg4MckBN41sM+eQewoXqPDxKFzWLthwGVMjf8sshE3swap3luLGEZAeDqfX9Q5M
lN6hLfrfvZHUOwqqws6pywUGs5g8RnXvMS1zGxNlVSg7w12PRuGQL6lvT8Dq8nE7hgX9MpZWlFVu
+Q2PKbW2rZIfCLbnF3xNV4KNLwIrFIUWGdC8VGaAavHO3IQgULwYDDUujaytUPgQo73ZoiwPwhFO
5YPmJYI2HjqH3zxUmXpBuTgEgk13Th4rtT5IzPUyFfZgDTgy0XTFMgydOO2ZAWQz2Iuao6ebPiCO
inT3briw97jB3ixcSduHne6JOX0C9gzA4ka+Ydtv/5JLzGH2+U+4vH3U52Hx0hA/BZy0Q1HUMTcT
N2csbozxzKU/PvV+OT2NhYRLBKCAVunGG0VsZ2130RIi2OPTfVRPyCQ8hN5U8WMN8BzBuBTj4bFG
DgpiEmbyTatKbCVnqxkAEloqYoG17Cf9UjVLLc1DLI30PTdVDgbNUlhLD4DsbaqN26OIlpZ103LK
UbMD5Idlgc+r/iGzPL0J2w1Ql80rgdvPgBj3DfMN9E21JsrqtzRV1ltvCQHozegdxGwVe/AhDRTt
BFIpq/J6U1RZ+Zr54bwtOmKtMlIVr6wS9p5kso2nwSxee49nR1I5MrqLGYp12GH9qiVhAMsKYoWK
55CLRDJHJLr3aIw8QIpEywy5rOBu2aadSJhS4DI3nbUmRvdCQw8021QNr3nL2oMcAxCGF5ERr0gq
u/IiYZbja52hIiHYgiiLtIz6oxEc+7EoooJ4w+uQB94JlRV/VItUIdxxZmx602NKFM4lzJurnshT
6lynNEv0WOHm3pPwjY0eq5vGv9EUBfeWVcIKTzxV/dJDo5vxVwu7UQqqYcz4rvJL90XbgVwcMYmI
qP5sf3BXSLMHK9RER6nCjlSvdJj23EOqEhTy+nXO1LtZh+1ZjwUMoFibjfyoB3Gbl3EZSnbQo4af
1ysXHvVOi3WPOEE1jubGRWlSIpsgqWiTn5p/NtO06s3BOmr13MkGEWp3/m3GLMRhra5bdWlugxK6
TDWZAZtZzfOusOXTb1FP1ON6NuuYuaGZi8LBDcoUNmQwD3AHEHPCIxuQHq9wjk4H6oqBZPpKUQe8
a60chKRAYWqjIAeu2JwRXBzs+fRo5jE1TzZziwMQfntrkfSg1vMJ8W8USgvldpjBedXKykIxt+hh
hPh5vgaVYXFojL/6Bug2pHyBW/0/zs5jyXGdycJPxAg60GzlbalUvnrDaEvvPZ9+PkJ9W3d6/pnF
bBBEIgGVVBIJZJ5zstcgVQ1WcpJN4AOT7m6iHbJ12ia9DaVl9hSO9ixL+cdHXipKlJ5sPuzcHodL
bI/dUg/94lCaUf0WljzdB1f4xGPoVnr5NMVq9Ch7ZpusJqMbn9m9cNTIT/EsZNxXZb6CPFQvwkkx
5juWeQ3KeNyMYeqvIjcKoiVbnWxldHmOci3fuWVqk2n3VfJmt75WuZcgdaZTaurmVa7jFDzAM+Nx
mtfLo7B5EKMHAJuXkCZocdNhjJtf0nSzTwnSnYFZL+UfIW2dk6Nu1fntOui0fKO5vcmuiXtkPPn1
xZ8QTTI949zMB65qbqRdQYkxQNrgLF3Nsu8FHNHftrubnPXHV9pTZyxP2qzw2xbh+MXz0PXTcvVj
CO1mN7Rus4mm/mb3PWv6cKqp2Qm1bDeuWYYLNirBySwjOOllaW7btOueRjvtnwJtFziNeZUWyGv6
jjinsrAn10uW6A2o5JREvVd8u3syAfE9apz/b6MAglCkCAN3KScHafyzA1i7stoxfmuHEoZMql+N
NonR17GgcXCj0NLQeQ2+SmMdOu1z1dkkX5iQDYQrcqs5yjGL/f7FVcZ3OeYTrj3rep0t2ibUn5xO
vPlT9UP38u4lKn3rubA2tdK4zZLlXhXXU87mPGYlNSyhOG920rVzjGmLZmfNzYLRdPLc05919LGW
60Qx+9U+REGr1vSLMZ+Myvm0VGTGsxb1xln2fLUhFtQM/VrJOSy5oVc9zP5yMJ/91Vr87U/8tl/L
Qc+YqgcbWQM7DQAtJR7EOKQhDlYhUC3vC/OJh5T5hGqfgJrm5vumCsRTpun+ZSzCnRyUboE2mKva
Jxx/nyX65xwFk6ucoxdGu53iUSzvkwatenI8PTrLOZ6SOwdnfmFzfs2/Xlh2/Sg6xVX4almddqlE
VUPUD7w3VEN/uZUx/QyMl1wxEgTIEOCiyO702YRoNw+TAfiIx8ymrJCWj3OPwJrCISgHIXkN7bFZ
9rYj3iCy7VAkWJblAGt7biq/h4GhgJDJ8iR9pi5P/aCH4iR70sMua3uBVHyzl7PcLo1O1eh+gwUt
cpbNOTLHZQtSy+73iGIVCz0O4ofOGfR9ancXEBGDCnVybkMP1qimfkqPmwk9nvhB9uHCrkHGqUdt
Nkm7NXE4yaJyWKl5211yo+YIksTl51Qb1apUtfFQ14b33lcvUHaLz6lXvV3fNe1ahHFJDDKBIhJP
NbdQRV2WblE85XNjeqiWB1NQ7KXN0DQCvhyDWsd/QhUmf/IIwoLuyLuFHJNeBXqH0BTKs+g742LM
jchEt+xFE22krdZQuEZT0bjYgX3l4KIf7qbSaM2HULvqNfuChZxeABXnB58u+UVDMPkxWbE4yUZx
XEJd8jLvSi5z0x9XMHbr5d2pHtrf7uR7BTvQf7qB3+4HMrN704u+c9/4OaBZS9xzmk6aF4T8gvPu
Gd0rGJ+O6n3NLHtLFUfll+jcjeKrJaL7lrFIm1Q8j0HsrifFtk5IimiHEFnhGVbtX1EePETCB6cl
VsZQ259BkjobLRLDVpu7Csk7xILFu2N49j7qNH+dxyTZ8wBlxmTyjJ1IFOPd9bNXCHfiUR+y6GUi
uyrNdRxERyXIhqXs+obnrtIuNf/PSUYRI2QwVaC3CE4XWvDNCoS+KprG4Ncw+hc/8xd0ig/OlZ+m
Cqqmg/z6VJbeSZorDUGtsaqQKw+T8iOLrWFRDL1FgnkI38jE3GYPuk4Y0U7bx8RJDwPJmE9CMQhZ
ghPaJMXofxpj8Oj1YPIUbqMXwvglyrLYEX3VVvww5uCmH3yW06aPRPERwJ9nozFFqyAfKH3Qmdoa
vOVJ9QigdJwYz52mh0tlzm5XPSGgsTOiM8jZ+IXHy1GmuVFC6DaT04itTI7D9lr2ZHneGlDvx7Go
/JV0M+DCwAKrsotZd9p1HMWHXLbM43SNEjBQpvlV2rXTeuVnnSDLbFtNtJaZ9W7yPsls98Q+65o7
6lQi/U+KfSqUcCVAB+zr8Zvo1GhcaMb4HMWBsSvITebbQHeCXQYD6DQJ8ghx27hbFQkEaA1N1zw0
HRSGIeqPBFdhFP+25eG58RMSangIs+s27IfjvWKhl1IVOXLSfeoiNjIqF+EmJ9mLDXN6maU/5yGn
69tjnkPrJkABtwbC2imvyNOHLWw+D+UGvl158JE67veiE8oPz6uXJCvCACZ0vnH6avyO3GaCKmMv
3pBQDWeAUQk0d+jWfThUz5MyjChKlygvzt0OuapHVw1Wo6Y1hLcN0Joz/3gdGJ73UOhO9+wDreJG
/hQOPZ0+LVexgdafHFOCYjgHJvJJ82BQx3jE2o/YHeNTDKVgw+uS1ELMY1l0nC+mMjUvRatqNxCY
PpS/MnVMn3r0hI42G9yVBIdp3bDJOPS/a1Vd7NC0AfM2GNZnlRNypVoSv+JhnQRojHFr/aV7wYig
W5mgZIrs76o2Ru7AccgmaLAPsoG+ASBTXuLIZT5a9qGcm7/H/+V6n280s2LHvS+n37pVQ7ygzPSr
0xI3Goq4+2qrwEJslcIb8YNTIrEIUDu4hK4SfNXRf1mUnem+VCUyYCBh1AvhcW3rwh9FiLyqj0pE
PRVI5smhSoV3RXm52wYushtwk72rtPWwIZZ8l41Nh5LPAgYD38MEGdqsmMptC+T5Y6ysr05exo8V
FIbnLDW2ATcITqvttIwnCyQy9z1r3Q4EiUAxtCdPr3vnPBbAGFxI5WIkAZmB/XhqAEns1EDPd+Bu
lKeg5zdUsG96NWLN4VdTp+TWvOp9Kgb405aIz2LuKi5FQpw8fEX5FohpZz9Jc5MNkLqLNFh57BXe
ecZ7gPKNbidHHVf8gqTqPshBaZLdJu+Ps7DN6zD0087tY2dt9q32SUTs3HaeeNYzzT/bQf0SD469
yNUumkEOvLiuRZs2H9y1PnfB2FW7inodUDPpQkxQDopHJhyd5/AVwQz/QQuI6yviM8uDd1WM4qWu
kewBK5avaz6AF8ObkbR2FSy7WhEvDsmJB7OIXpMezQW96YeNUhmnVtjtczcjPDN0WgH4RvFxnEGi
iCr7+ylRY9ADjEq/qAmXFRvAq+z1o45IYArkEtL8FZBwcQBnZz0GQAH43tbDd60tOV5k6RfPjII1
e3u2N7qjPrSF0JfSo0BcXcmj7w1Rq2XtkI/3JlAddmXrqwlpjK91i4KRMj1YZXjyqjr7sCMtAC0W
twdheOlHj8xAz2PotbWt7qEvAnIIfBAfXSK8NTtRfWtUI8VhfOIjaF8jJKEBccm7YJ2UfM1DHX1G
2zSUhwhk52EoeMzw+xcvqH35C6MsiquJTsQuNRTl7Pba70ZNyieBNOX+bm9AXibm0OzHrNdhIAzD
pzLllxaM8y8vjVeVpSbfs5CInlUBdoKDGG+6lnOiOqj9EQU4daPqqfXUFDrCZ+iXfrMLfRPpYvyF
MtphJBrzpdbzaqmOvnsSKN4slLhqFypk47fQyKIDCrXjUnarwLK2YFbI0s2jeoxMY5B6YgM+rXoj
cZuvbEo77cZ51NIJGFkm2hZylM0QLN6G/4RCcOJtAvOal0V8lSsVLRyEvO5fgOmML6OBUMG8om7o
2c4rcuvSDsNXAF3tL8/Zm2pT/yQZnC6GWCteLeg0CJeZ2TnVCO6LIM22I3HeqwpccjkGIv8aO9UO
jl7zKy3FvifQ8iUK/GqZhdV0jfUQirOSNoesQCjCVOMc1cdWfzXmVK0DdfOnRVWceTa3ADT1YvWt
QXsKMIGb842DIY58nrcdkPN7FC4IYD2yN6LmcwTG3x2U7AXQqBbuS7upjoi21sS0RhtVh8iMUXKb
Gzl071p6CKjKQb77X3OyBFaFVrrKjsdH/lDNTQ3mZKVVfbei9EL+QHwJCJsc1mon/tdIyJmOHTs+
chRWy6vLSaJBKMzhWXxrRO6zO+qbTdkn4FXngR71LiT8a/0T3Whv38puFUXOscoArM4uqpjm8jhe
R/JFC49kxKt8IS9nZTwupwx1IK97uI2UnRceKdVTBht5+S//wLmMBFiurllvQqIj75NqZGdyikDK
5m7Y+PUOmTnClV7nv6O5Y6wImkw7OcqTulxMeduf5ShJdQSsFfVZjGX5PC85NJryJpcM2wnZmLkr
l+zJfq1k12d7c1tSdtFK2AqztHf8BtVD3RCt8qFjodWthou7TV71tjcdRF9RlEr2742cd+/Kq7uN
DcuudpszGR4Tav1rg27J42B0zmPr286jA5crsfLpdLebw6Av0gTMhPTgfOs8JjMqsSESS4bqn6l6
xUejW12/kH7DwTRIynJ/jrd90Drnar7SnOj3lbRxVPo9+pfffxoFlODc1ssT/+xR1CSOdfvQDPAJ
EeSFIYtolWku5aVpTuw65OXNQfqSzNMXgdPVt6nSVsn58vJfk0iX2IdCE81qDOwUooBS7cIOoG6a
VP7jlPo+nA2NbSUVSdjhuiQf/wyMse0/QCZfSre73UWZcs39Arg9oWpnIYcbUz+DKu6Pdz8l0sND
HY4fgxD2vvFcdWPX6nDQY3c4dGKuCCb7k5OMByR/PHN9HzeLjHHpKo03/1tfN30dXCAgUMSPF5F6
yZxs+urnVrVWk6w5BGHYP+ta8yHtXlUsxDgOs/JkxjYvoZLUNa015ZHST9OaL3uzqmpLYdsRGPWO
1KOKaPtA7ZWpbKwjKMubt5zC5tK9xMWL7JD7Y1YvlI1LiussbbIxErDFQHi5q6iBt+iceg6ezixZ
xMQykyBP7PLLypRD18dQU/3x1TPS5lqoenlNivjNLIrxAwUBRPo3VD1TX5vXyrO719rrDK71uOte
Jdb597VlUH8h9acLNG1nGVm5vumNQud8hXowkKWfldHaJz1Mhhc0EQse2JyewsgbXtjq+ruWHfhK
jip1npzryf0mB5PS0NgiHcElJO0ynKqNZvgXY+xANJqle5ZN2pLkXghvbLad4kaLW/8+Lq/sst2p
ZqIfEMxS221Dca1VkRFddaOiO4qOWMXC85T2KPv2bJRXf9mcREcDmsgkGzEDQQ3dBO/jGOGp6Wz/
0jr97wZ5uWA5RFO5+WsAwgDix6WjLu4DxPf8S2pm0Znvy/Ivu1zTC/LnEeWKvewNlt6jFkogeeYG
SbbPpPX5Xpg5XK1/aD/SLjikQUW7E4nw2Rv43U23Kwf20H05aZNr/vGVpr9W1wP/qFklJe+GKUaW
MkS6Qnjtzo3TqICJ0I6k6fo833dOPF/Sl1cZBUMWRhKe9IDyebHtGQ/oOpsPpj6rL6KGrXVK8WCN
nrBXWoj6YaREGaB7qc3I/qHv3EU98UUBq8y7q8bwfdT5GmVml65lN/NEvkLKpNyDG47eDS36qc/Q
JjkYiyd+JfYrPt4jCcbHUlPCd7CM7sHqUPWXTv5QVtyuSh10A+vzs06W4CHro3QeAu9ckY6+OpZF
Po3vhDTXqaiozmKFtz9KNznLKV9u0Ici+yxjK36UkAb2KPUVCwye5PGOdACD/pcl1z6juIsfAQvX
N7zE/77O7XVq8XFfox8gi0FXPrTZCKaAQHNwrFRvtJYA6IGGzQ3MxmaVTQn3iaxooSsqbXRKIaye
5FUjjdOE8GqsNwEnt9lJjoe13vz2v3nJCXFKRh39a6C5fy0ih2+TIjuIT+0h50R0jN223nat+0KA
VzkG5iCqs7wM+8yHYYVx5AfJTQNSA2g/uwNjB9GR70HoEQ2JPOUYEh1Z5NnD4P5oHC9azWHEAvU5
ko4yE/mfk5JyCEAAOm5zoxjBpumr7GC6A3IhEFRLfUaTVpzPb9rct/6f4Vrtlf7hT3cIKde0kILd
GmpA9SqJh2Vfivg4aFHjb+/y3o0x3l4A2TAXNcB/urcV0PMZEI9Je0idU3/VPi0hjKtsKktvz5EZ
ALcPuHt1Qa3sQ7tChzRrjWuGHN01Ln0YI4qnLu82l3vwqo5tEq/zUnIgtytvMepkGO82VbU+3Hhq
jnIlaee+uqrBj0MjYqah5dGjYiNcN7+eNFWOmZGebZ/knMiGcNs1+j7kjAV5vxhORsP9qvNcymL2
ZbTIEOxoeeE+olUrQbJrdhg9f6UU0XDw54mFdJKXnk/iUYucen3fjVXzzu7e/Wtzdh+4b9j+b5c6
rpsFgK52M3QcfCbwDX7rVxcPODNFd+bG6h/9UQyHlsc86nCzrcztNyKw5l727LiqLmiQlhfbLX8M
ogRV/cckPUbdSECSTMVuFFTkibtCOVNsJFx4QTe+JxN0yqH1mqehp3ZpUije2W06bWdqdXLQqWN0
qp3J3xp5Uz0qJgqQURqmr9NUcmjuhPOWtEN3VFoVfBQJEgeYJo2fDumpKI9aFron3fMZbDvz96D0
0PUxOpk6RXA5GKuJiB7zObEYhZH94FjdWvZko3AXOCRG86Mb/TgChhr228ItaxgLnrWqrcQ81D5k
cx+Bya05Ts5Lp1QcWjP92AgwhaS0H93wwRYipiYATTzLVzYIYaaO3Vxk72b33QNnQeVEAmKauXb1
F88KxUF6qEmSXB1qEC1IXYudafuqv4SgASShroLtfXU1pR5Gn5E4v9vyOlHWk5FQtnReRi7Ylu24
Ja3OO5r/KDE3QxY3+yII8sXtT3BVg72Bpb2Y9TT6SwtlinPQdGhf8g7ktNYyssec8Ol/f3f9MCIg
g4Dj/fUoR3Z7d3fTn3d4/wsQMyclEvnI/cqXzDhuAFRh+3B/zci2KR2RkYG7v2oXKt4aKtzvdygX
rMLs9zu8fVohtYZv7+62ti589ju8O+kt15fvsEZG7P5H9vM7TJvb/+/2sfQoa1bx8PvdydlIqh8U
3wEVNX8QcnaeZl8ivRKH+/I2acfFUCnRChhe+QzuaOa7qsW5sFrniVTZc41o4yfkGxTnMg+ApeaV
77mWLQtLSR9y3TXX7kRFvcbOL9yYxHOmE5ELJo+7TBiT9UxM/aRoxlc5KJsSMIaBbvjNv+ogzTcE
QDcyH9pHQXtyivjH3d/ViB/yzGfD6SDbaijs9cq5Wlk6DOhbO9pT4Of6E4pSJ2dolHM098bS7g9B
xBdHDko3y0N3m912QHEEXLwmQI4CoWw5KBu9KYZ12tnFv2xeXG9cy64vt1cZo5qYv6ejQskaclZj
hhTHtIr0ILuDNtYPgJtvPTlraJAzKq2SGhV//t5A70EfaM6jNEUIPuwQk8gR+/5nXUpn/crVpD5K
j6SJgrOt17fXlCbNEsRBhzgg2/fPJOMz9rv29pEA9i+2apQC4ze+DO7Z8LLsoVY0CKyjH17klUhS
qFN9Vexk1xYJBc1KHQRCaDbR6i9vN1aHfQXb8b6A9JANr+Bl4+9XuJutuIgg4//zCveBpGx/v0oO
CYUyauyH1I5SQWqQroEyE9pm07HRhUJl68aP92znqek0ucORrLNDur0qH1yXioGDGjRXA3TBinyO
9aIEKGd2RjZ8iLoPFtpgjN+ivDlXTuf9cidyNSjFsifsyCqzNfMXiaOzP1GD77ap/WxsX/kIUtdB
navNXnV4PauUohtXqEscTal2/sCfq22toLOPttI5ezdDyXygssLJQFN3rkbKzkvzvvPjGk9AtQr0
rWWrseVvjC7dy5HBcGfGUUYueaF36Xi6WW3DXQw8CNYgKjL+BQ3/5WwZ1g3xfkVLNq3G9mRZZnM6
W7tmcW0+legPbcO62IeVFhIzdf2L6oIHAV+sIMeIMm+sp815qi31KVLrV2l3/Nig5HPVHLi7a3Aq
jVVW2MoneFZt4+qeRSKZ6UN/zvWWSiy9Gez5aWhraeaEeOzLQX2JrmIKHGhgVtJQEcSFZ7lhm0gQ
koxvcuwHpIzrumjgKM+Xk45qhSMo2qD5OfHFYBU6XbFG0zd9dS3SZ+1AjUDHtpLXQqG6IOrR1kJ2
uxbKVZSrv2RvUhrn4kbuWc5E80U8USxsScEcnsVz42Q7kCXNi+wgcrytDb+5yrlpNL2aqAs/yB7v
hPI0XhCdpCtirgD3CNXvCR8oyKVHfKxmU6gLs6hDYvU0xqCFS9XOjPUUhr9tUwqfi0JPNUBhQdhP
OkaD/s/w7Gi1E6XLxxy88R97IeZAQ6fG3Eint5iio8Cqy+S9U0adKng8+WXXKIh5GpHpH3xAWu/s
Ad5UUUaP0NWnt1aspJOWucnFKDq+x6zg6BF8JktjJzBPSRxBOl/xQAnMo2gCIytkT85Zjk7kv8Eh
+a8j6KqrMJqHqknSd1NzwuPUhBXheCbl3ZRvLDAWGzlJFKoCyjfk8ECh0SNF7LyNPzMmZYPwMdVz
3JBytMlcuVYaDbCEREeRgpn8qnqOCGuNcatf29ioKMETop/OJ7yRg6jxehfyjLeeNFVt7y+zZOQn
NE93SWkftUaQ8RoKEpDIgr4qrR9xTGAlAsHuPoJcAIL5lybqbyg7APsJZ5q4aRePsVmKreVNM2du
QARQ4ZHttlY9M6vdBRWuiq+1DX1Km9PoWkvNZKBL3y2vLBZxmquvRWCRajF1nUC26e56FKL2rjLN
eJIipJpInr/WCUczvpT9d+Jrq9tK1H7fF31nfo1NmAoWxPDntiHq1SRhejbUnMxdPPi7EL3/S2Ab
+crR4vQ9tJQfqW2Ln8lwva1D7eerQsXRz1b0DeCrTrm6qD6svGmiWPGQvE6zcn5IWcSXrkZvPbaz
J2mKanNawNoAWT0Plm1abnIi6Ws5yr0xPnVmD0R0Hi0osvPSHO9rkY+bo1pxc5Ljtpum69bmS6Z8
Zm7bvYwdFS+o6vPeCkcDfhEaC9k1CmFvLOS6qefU1O+cxKhoHA/QJ2ZnI/U2JD66Z81LK1Tz85t5
sNLgmOUzOnr2SnJ+c9BHhu2otuLYKxRrN4XSn2d9ipVaBz214qfhLG2yAYownJO5maLGWlHZGJd5
Ro+Q7Qh2lRHZ11UES+/D0iZHkYMDPZVZR5Vy8Mu2n6hRYfn2ucntYTlSQecrIbiDP3jTWzFRxzD3
6nILJzP88M2JEouJ81WB0LzK9Mk8hZ0WPWakb6D16vbXLBrfNUpq+GQ2FoGX9eAa+/Dx3tiNd67Z
6BwhM5YO2s9uvJ8UK1hIlyS0fzv7IRrEppqdYwreeAuLUN2iFE3N71/2OV1sypSPJxTZiEK6jzJf
D5RHsgO6MfleTSgrSeZAQw9IT4CaE4Lzoxt+V602fJDsgHmsmT3/H/PkKqYY9o5WhRd1giqg1CTi
PRG7T4Ho3SenBj7iWFdpGVWCPsjkNCs5Jm2W02wGt5kuspeION7VPcplAbXQs6Xl1Y+I1g7naF4s
93RnM4H5DnVhPQWUGqX2W8rBxGisJz2fnGtiA3NhTFpqSyhrDz77KslrVBujOFobEEDOGqhsp6qi
ZRTF1ZuWZ7+vpM014vZ5HIolGIrwi9v/Mqy8+rALK9vbENzW0uz54dG1W5NkL3crKqgiZZD24Zdo
Ur9D2e+uQdzmD6Mx2gvpX2cGUhG53T+4hppePd38Ke3CLTz2AaWFbA2/M9cpT9LOvbVBOzNt9xFa
9x+RSXJ+/nOUXknQJi+qrezy14k/f13fO5QkmP8KFGaOZWv//us6tlLLXvc2NVIqUdnnP0tbuxCR
zT+mKBcrKx7Us9e45bHMEXvs+zB+nTogCsRp8p+wwZdxM5iX1tDTVWsaHlKXPrUw56t7k7bKuLW6
+ORa7b/t0tdUzTffdILXrjOPWmLpH95QokOWxcG51Fro8aqXr/XUs9+Rc794oaP9iIz8CVRc+m74
vK2+ypVjZEz9GXUKmKNmUH+Cld/77L1/aF7xhQrV5qtaKdnGKQi+G2GjPvT+FM6imd6XWPHX0hU5
JAobu0X9ksP+3nRm6x9UqOwX1KOGpa6N/IhHs0OKm+o9e2qs2nsjcnccMGIpFvQ+ZVWz6Kcx+SKK
8FuR1t43IgkPOQIdP0t9Wqvc9oOF250RPcmjRWshfwNjZAH1Y2PmafXTDdRHaoq334wu/Dl1gdgp
lttvVApwPnuA9/LiGbmI/LmrSg6go6dtpK2bzOoCcWyX5X1+80Cu0F+6iUkYg0LrYx4+BVnkXopQ
gGKer2Di15Qyy8M1lZDydB2gOMZ/wD1WOklpHq+cG0UZP91GGw9eEoWQwnVsI15EurtlnX+m3Gx8
qrcpcv1Ay7V1NITNJnE6ZREpiXLxnF4/JiNAudjPq69d9Ab+2P6WVK23RHpbO/MPs84mssPLah5o
x+8pPOSvkdVHa7/iHGCNQFQKlQJEkHrtb5NZwMhog4+ij7tN6ETqXimE+uREAZWTZ4+hs14MOJiv
YWb6O/RBHcB7VvXaptqzdECSKF0g6gfkrK6rra6EOh8B+SKgmMDr6g8bTPZOSdJiU1EP1W7j4A39
e31PaZB+7Qyq+GKN7Sq0s/HdqwZz5+iUz5T2Sv3WDGHy2VLVfNsCP9pqbmh9SdJUfDEcIgpDotrb
su2TzzH5JsdiOM4bjtXGjsql0/to1Ctp1wQH1ahOdWJeQ/BGQJnyb7w08R17FSrh1rASZVmJgIrf
nCWO8qqYu3ebHDCD6n+49KZrwqdozdVfcweQ9gdU3Zd1j8SfbKoInHIZFsa/bFna5xf+iGhLpoAi
KX+ck3kAtX4H1Wnx4y+73kC5Dfzm/Jfd8/Ps3IL472JrXNawlpd9379noq6u5cxcdNDwOf4xwXqv
r9RovZnIslUEkWDFKhxrA3PUVgWF5a9+Lox1Yw4InnSuuykMszi7nPR2sGKHo9rw/yQt7u19yy2O
aR50uxqVz7PwUNRp4oIMhkIx+xgt5McgqtEE8Cr/OdU6FGIjNqORrj4AA8gvlWWoG0vrqBeYCY+D
9e2zUMcdGgmcTC0ru0ibvPISVxxgBj3InuFG1BAC6lSeaxJSYUIFlpstqqjOMaRqsgrGUX2GDO4f
mqkCwOqZY8lZL1gCgO6vclQkTbmyQyPdyq4RO/2pGPNveZWqz7VZtQ+ILZ4S30O1V49CMrpiLlBB
1zS1fpEVkXcbDftpS7FB74nsqf/S6O1KejkT+5fKZB+vwlYE+IXWzCgm8oQ9Jb2CymzeQrNaxqOB
HLNNpHAyu3Ytu20T/4AbPz46aRdfM86eokkAibqmsS6sskH3kkkpRZtzMiY7Nbe7rW2J+qlyiAKb
SXhuZ1XauBHhuePhL8dk4/dNtW71oFpbljYlAKHbR1NYVKcDQbLPQi+9yEYzy3illhZ13Y08u9nC
ZkphK/nBRo0s4Iyzs7TJKxic1U5tSXDebRRV9FaovWhUEhqKad0lA7mRWYMnddv0EEFq2ib0H5mH
nF3Xttyg3FdXN7xfYXLggeH8jErvl94O6ltaKROwpDq4NHnt7NBHD9FatMyHXoO/WxhF+aZFRUh+
o+x+guUVhuH+MqroJXrJKtXkCTVat6ZJbRTquvRaxtTg+8vezYN/2YhtUIazXSQi+EXRwVp/cMEz
Q8lQp7UJsOCcT4YGNjL6SWXeEVWXcTzKq3tDdc10q8UtLGqqnLtzE7APgfU4X0ZG9dLpZIjv9c6l
XVfg6UvbzfmPnxy9Ow+VVq4T1fR2Cmy0raaxxZoISb/rmqKgHahSk6v2w/cgTr+GlltfeHCH7+ac
BU/qN9+zB0LD6bOcMpW1fiBl2C+lE9VjMpBfsD2IwvJMGXlsTD3MIjHYxqsVmdoqjcf6kmh6stPU
MgW/YFinMkqSTVAN2pMNSWzZQyf57Cf7iSD7DORn+0XSauHBZA89tiGBaVRL6I7Nk1nzBElLTT1p
CNMeMkfxd1OpTpciyEbKAZb+W99zSi4+uOekJ1MUpACiuqeoGIyVFfDW5OTPNCm3hQpJEUH6sgGS
F4FwaKfViJbg7xG5hnSXPrc5sq8rznXsu8+xNtNrMEtfa0Ofn4asvEhTNJtAIIhz1DdbaZJNb+rt
hVjBQs652+WVPmti32x43Fz/rI802Pa2oJoSp0vj+uIEWX6S/uoUKhtPTDVALMPdCgJbx6mMSgqx
9i4h+DY4O7VhbMC3xY8UdJ4Ls6Kfl4+iIWFslPMzt6Bir+GvnBbemTnXyUKxBRGDdFYL0aom3khj
pGVOebt0fBSaPaJp41EdKcOja5ync7+tn7s+AQluev/F2nktua0zXfuKWMUcTpWzNNl+T1j2ts2c
M6/+ewjZ5uyp7TfU/5+giEYD1GgkCuhevRbB6kROtnLTQYzY5/p+SEr0I6fIZAgj42Z0ELjLJRHK
Vr1nXc6SpSlXxaeQwnF4QgktthCTUs2ZslUetu50iFoALFy3XQHVmJtZW8se0PkC8NEWUnDgAI7s
+dS1/MZdUC8hncI4aV9/uzUW6EK7p2Im87Wfbm5lumh34+awmrCL1czJDVzLezd2ISY4gTE+RXVd
bqXYJrkfDepTYJrlg88T3Kx9o1i6KkUBLYwEh9KJ1SfLTNVd5hlU8k/ONlIvTymlPZOrnifZUgHr
thOuilzHh0YCri26ulVrm8Ep1F1nkRKCNkh+SnyYNQ3HiF5zj1NPM6rmpzpkM8y/X/kSjVBJ+LXy
DYEy9lwxRNvEKhY2Ya5w4ZVbjhkpHD1Buq6ipHiQpEpfVg2l5mXYwtHUJIQOSQJ8oYj8nPkNcYvQ
3nllZv8gP/fi9mHxOU+MfGlJhf6ogZLb1PCons0w0vbNkGg7tMPbi1gRqp8UUi4X1uy297+UGbtT
frum2PF9xSIBvTOtqLdOvhwmkkIdWNRenHH+6RT0wUZGrDj4CaHt0UCrEgLzTO9T9GaGZJ3APwRL
t6TlyUNQ59lL0RQvWaepl8Ft0xdeJYqDHPdPYnBEpXcZ2lp5EKNWU4XwdxrtToyS9Shgd3LNjRgl
DGtsKmLdfdVcwNAU4N+1+LMdyCdj0iAxLY4nnut8SnVzohsNmosTVgAzW8XleF5TEBYV7aLSrPr7
uHE9Kf9exnG/0DUoseS8+0xph3NypfJnUzfVsI6zWENz7W8DH7pmWXHaojhS2McggzvE0dJFMurO
ya8JQ0O+zqE1NDjhF0H/jR0ZhMx99wPmw9e44xDgJPAEU1fUXcO4N3YVdTnUutj5NSEhvIJm29ya
+uAs+XnjbZ+ahgKDo6nY8Mj1GiqOwogWq7N2iwFpShQX+P0ag0Wge/qpqyr32fW66Yui1nvRTVqn
XJeNgeTF5IxKgLkdNR26janrNw48zkOk35eycqe5+FLzIqaOnIofITxaWpOrWTfdkq1PsIk5T1AX
6Y3RKo85eGaa1GtvTcLjp1pxbuj9BZDkHuUH1BVDY5VHQ/ddzpWnlCzjF7c1q4Vqmc4rel7DMke3
/Elu5GAN8fTRSSx4AhFcg3x4zPY9SByYTxQpW9Zle2CrYYNnZ1Sx9HgrGXa8yiI3fUqmZiCzQKbh
QVhk1zs51riXGTr7vumcVRTtxkXaUD4tm26CylzTySsxXg5EhLMWvuKqcc8hcflloff2IvXl58ii
+sqs+L8PpJ82ppuWS8EsJIiDwqkAts7QzC1yYK3yWB3NMlZfLZ0/z47Uq+jJhNBBXj9HVL3cFDiH
D+i2lSsvtYzPQ5t9sxIjecidSrpAD03S2+j4HqHzMEUjH8gmV18Tv/lm8J595selWdgRsIBQa4Il
jM23aPC6S0YR0zqwbZDEjuXuQqWr9iVCjokL3+SAdg5yO/J44tvyL2XkAYkOCDLodettTAeEJXxv
wTeHf4xWSsouUkJpRwDw61BCbJ7oEJAX8KH/rGWBITJVc+tNH3R3i9RJujWLvHnwzfwcu4OKKJfG
0b9M/pJrmF0IOvs3KyweOskP930fmEdIvGGEnBojvnr5l6zwaw+pO+pFs6D90akbWZO3fVA4n/zM
7da1JpdHmwPE1eMlLsOGTZYGg8OmjFz9Wo6Nt+yIRVItVIQwRTt+tKibyKLsU75qSjN+UbwKpoU8
Sxeuled8ooZNJttvPly7X207gFmlo+CMH5Rwa5Ywo7iy0b05JnCtUvfbvzxj2JZeQeKu0Z7bVHeo
0pMePDPd1TpkC4MF6cgQqSjvKkRXEt/eRnCSH7O+6nemLR3cMUvXyuAcx7hqFzJBDwIxTb9pA83c
ZG7zybfS+qrmdrCo0iH4Ci/TzTYK63vOlwcqZ2fpQYO+caS6PkD9enCob77gkMgLSnv9SzqAS4+A
gfSeHz6IBoIy5ShFsNJPpkiSoBVLbGNNbkc5d9agnOUu/9Tb+a0wU6LxWflM+Xh8hdhZfskk5RWW
Quuihnl1Hozy1oVAefIkDI+B8z2Um/QkQzrhhP2w9ywYUID3Z/pJurgNlYq+mXzuQGVswaZDzTR1
pcG8TpGtRyRNu0tj1hSuS4DadCkMVqXc+EfVQcewbmw46yfE4QRM9B2u2CJ8i3IfjNQAfYGwi4Zi
LPD0wkX0Hb/6F5v+FBbt4aVHW+haxOFLrWTVhUAr36SxI8PXVe2rbKfhgiKLZFsG7TebTMhDAiz7
3PcWpY26HyzZbWQnrh7EIKTx3QO6CMCVx+grYX08OsUY9k4Q5Yt7P1CtHoVLNQZUl7ZIeNvFa6GF
zVqzSHiLrqmZ/Pw4Cvyy3kj9m5MPy66mDJQom5Ye75cWp9ajq1Ppt5xAFcfI0x9JBUtLv0OE0Efl
txpuxRAaVzsB1drVa93RvnGuKxZyWH/tdKO9jXVC2imD5rMMPo8l38NQUpeo3Vc/Ov2psy1YfiLf
ORWkmRawULWrPqJ4pgljxFKkxt0hFEfAia/zLYHJ85ZOV6Shb4kaFxRxYhKDbUahVNfxrBRdWdWT
i6SUXyNQPRm6X89lJLf8BkELJbpW4I3nwSZYxu/cM5jP7jFBI5wyCPM5z+RkEQATIHHev9dWG6du
HGn86vrml3+SVhMeYsDh52GvDdz9t4KbBVP2EMQ/Cje3D30B96PdoG9D1U2yC3QqrKjPpDK5hJuM
I/ew0XKtuI52aVFsKTfEcLybUxfZLmOrfkxt8nI+X/8dvyEk5zKoFCA8HK+QMmdrNwjkx2aMLFSG
Ovk5jx/Kkg1obI/JQ9uG4a7Vy3Ifek59HYIp+eLE5WfVTc9ywTc9ivt9owBnIsqlLU1LS25aY+i7
xh3lHVjpaFlkarxWDKvYKyarAe6efjI6REkt9qVULa9VuTS/23nypAzIBFWZLCNbI607I8x/cMq7
+DwLP3str7DzowyKpgBF7KG+2HyVtpFqd9vesIcb/JbeCg5o9U0mQamaSfgjNc9ksoCO82W+mX1t
fbZ8eE6LVqkeSTA1KK7XGViXEmw0YSz2XNUtq/RmmVZW9LXIevTjy/i77JeIIKRB/GICDdy0UJ8c
x1GDpcUAy+s7nUJOfzirtW4/246j8MjeEOUqvgS+QXmnLSNrq3d3HV/Fi3hQ2hZQfKMyAcI34REq
4nBN5Ga4JI6ZL1rD+BoqufdMKeKAYm/dbCE9dV44o0MVmXp/QWMBgDBNhsch0TvKfkp5U6Zt8wYv
6kF4BGY9UrVGfE7tqmzb9NVOtrx4DyeEuVfIP5z4X0ak/mrzCvWEswog8l83PUH3QQ2GU0rYd9EH
jvts6DrhoLI/TNiTToMhuOhBC/Z1fA4A6lFRU9ZrIW7s8V6uTPQv9/y4SK9NOPoLu7VJfxtIH1eN
jeKMoT/L8sRF6mZsimp+SEsgFZredvumIXo92kr62Ymt7x1I01vhhPot0/xvwfTMJbm1yMFRL6nj
g2HBkc09IlLDtm+j9NFTp8h11lR/mZBnJUGjfOeU872QA+ulgPpprSjRZ3so8xV5T+eWTA2YZZhU
yR3tXFNSJTg/KmU1lmCWfLd0bsLRcUyg+SFJ7NmWS71J9JcHy7SKcIuJK93s+9r3xWITcZ3m2rcd
wWbJ89d2lqdnyasQIBhjiJ9aLT6BuviXBWDyHGjGOvOrJyiog6U6qqexco56QhzXcmzlnOcRTOkD
yt9GXfc7J67UPTokwzWfmmCXDoRcQBkEu9xzgpVuNuqbOcCnX/b9D4rhRr/jxA6t1UtJvH1R1U62
7iBI4nEZe+OBDMLS1yUDoahc28kDILa4MBViNZ61cyMpXfKR5/uqxJ98R4UGxkYERpPz4TRSrLpM
NNLRoan1q86IiNDLg0VJXdO0i6huniALSnbCNjdUhf1yqWy1W3dWpy3YjZx1UgVvdtURbLH04HVi
o1y1iaHdIsd3Nj7F2W5ibMlIjScKjNKdZ6B406kFjD9Bfe5KLXmCUYF9tS3DtaTq/V7YlAToC+yy
wEEl+8ZRwPquqIShxkmOzH70NHbJqE18kSVpOPh6Nh7AY/PuuGQwAor6Tw3YIzaC0SepIu3QUYS7
biFg3iVFbz/IyHvKltpy6NFMgOI2sdKAM44fNMvYS4ITmOF0HyCqvbCBeawKa1RXmu+4kLt0jx7R
cMcwSeGPoWSeaxCKLvVqD1LmZQ/spadqZ2QjRpNdkwd698VECODcjz6bPIi4XlD5Ioge6c98fkww
OksY3tOb3Uy6ws2LRTHyjchncm8K8tKrAoaw9TB5iYGwqNxLnf8lOgidymsSptHKssrxBsOUs9CU
uifLoo23u002zK0a2zr4V1zEAKcF/WoAkZwseRdGS9lI2QBLTXnqHas4NU388yqGagGGbmgYIb0G
pCx87pc8ifhcxXK7ifklPJcG6r6SbOTbRHFcqipp+Bg4+6a2iN+n49koTX4AkvChLqSIrz+PRXaw
FoqwMHQjbEIJSWlYD8JW2xmBxgra0tBWOSZVLkk6orqg/rajnKarrBguDXRANxlmg6Xm+t6Dz6ve
EpqLyRZ2sOZ7480GTHTiS1d1ygpeQZ2faVc/OrmabOtQ/9z6bXT2228EwctL3Az5xrFd2GICFIgq
F9JNcQWnMjQ54nJuauvSF/1A6BT5kd6UTYQmLPiqpfizCyvKvwzkLRaGLtWvPO+VZR263lNhlyi1
haV7NWU+FEEEaU8QHc0GbV61Mfhpmbqi6SD1oArSyfpsIYbUnrh12q2kLlZvWvWIZDkAfNmMkefh
Db5zN8mE4/ZUhZG+GCkq4dSrTqE+BNwEwZJoCl9hW+CbzUbxZO1O4FTWDWKkvQq/0EThJPw6dK3g
izZPUQaPQB568aqxFP1QB9TrO4C5nhXfrB45Ti/kPsmeYX5cA5OUHqaNuttUypsWO8WpTAL33jXy
JFmGQxduIHBBYyVte2mNeKm0jYHpPlZ69helE2DE0q478F0LFh2Zqgcji8DLOfG4NRwXwFUpvfpo
Wz12Q7LUm7J69oahfM4S+5ZDJnzJPal8drTOWLbD0PCEpWvbirslRRGu3Nq9GFnendt8cC9paH6D
nzN885Kw3Aeyn1O44UVvZkRskjhksBOjEXXUYORJlYlRV0K4Ko2kJ9nW5Ud+P3bC3Ftteor9DGQT
B00AkqMPeQMZTEOr4hX1EOaLEUcQeKtwh1NRZb4kFbFvgGbyyp66xiAr2zzj512KLOMloUoJSKgS
r8Vc1Wm9LQzfzfo+twE5zK+9BsMvzuzwqk02uh48aSwVtX0AaTv1X6KrIlK5hplf3gjntAOTrkM7
eh+VvSgldOPn2/vcvndXEP7IW+GsUUyxKn3bvY/GZtWsLMrsd8JZDjpAT+2UhhX3HX1pqdd1tAU3
ujMsp7223mBtkmDMT3Z0zIjQPaP21Spy9zxV0jwnZf9Kfs45ZzAL7GB4gF1f67trU8d7Stqdo6VJ
sLEIW618KUYqs+6mVuuiiw5SwZVzNYC6NNWPZEcOdofatPBPyyBecX4OkC9H3cRKO7Z4AXliOYyR
rSN3kSj9X2lutF/y3FeRCdeMK3Xp4S6AN6omHXZrjOilkZEKM51UPRBTb5eh03tvJaHjjQbPwUaM
KhWyH3URoy4yjWY6kL4qa29eYGuvzZeqSLyd6meQlneE7cLELFeVVJRb0Mz8btneOBwcZCqMdWhY
vy7j6VJXkkJdvnN4d6knSr6Jpmovz3h0h857NfnzKFoeVhI0QK8an7YHN0aIaOpJRqdfQ294FL1w
TLNLATpP9MBYGScNhZ5FMNGrjyUkT3bfw3c+rYpAp7aZ2LVWoSlp18GVfza6tLckSg5nMxv+/BC7
gCknp9ke63Au+kNgLj8MZF4oLwo3Gbazs3AhHsFZx4Rr/vft3JYDo1EqygvCBBvqu4fP9mi6q7F2
utOgpPJZVgl3NSrAwZAzsj9ANhFMikKiKSZZIXEVa8bEg4Ew7GihKCRsyu+rOJuSzC3ytB8GhLMY
hbUX0Y9pZTENzV8PHgWILNYjIOr7qhWxZWBPJKWaBUjmVTSM6SGrgp8NtYHpgch3ehBX88DsNw98
8PsvXOblgZtBeC/Wn+eJ7uwz3+m/cPmw1Dz3j6/yj3ebX8Hs8mH5ypN+vfw/3mleZnb5sMzs8r+9
H39c5t/fSUwT74fSDug7+sGjMM0vY+7+8RZ/dJkHPrzl//tS85/xYal/eqUfXP7pbh9s/x9f6R+X
+vev1Pb8kt2hliHaO7C1C6avoWj+Tf/dUFT5zErJEd5n3fuNHmXv+/cJ76b94x2EUSx1X+U/+c93
nV+13KFCs55H3q/0n9b7T/fnMMPRu9NDdufzHe+rfnwf3lv/X+97v+P7v0TcvR7Gm1F07Wb+a+dX
9cE2dz++0D9OEQPvXvq8hBiJp3/5B5sY+C9s/4XL/76U7ZRQ55bal0EygmMjtRNDImCzY/y7ESPR
MBQHVbsJs7CIq0pMmH1NtwyPYrgkgbR3YmTZtM57zLRGX3qVQW1VbUgPWRBDoFb3z5yCIbKdenFO
5WILvmUaF3PGQDcPZN9/iHFhd+GJ2owljFjCJpqqhy3D1AGB1ZDtn6CLvkLqEV8LW4r3ne0g+NxR
52ub0b2BoTI+5ykMpJOXFkUoyYnRwJKAs3ny6W4Tw2qkf28BUBE5a6CWEUvlfk+dc67K67ujC6vk
qjICG55kg/qSbERih5M9OEzEVDd+hJarDd+NQf18V1x1ggbk7UOqe6buEFjFtVDi4qoojbb19ALo
upjdatWwcwuQDe9mW70DMDltPkMuyIpiYmXmyBIZ9cO8llja77SKoKZ3vK8XJEVzCtMYWt5ftxRu
ad/1Z5WNxd1NHzmiWerOkcueImb0grxJof4uVg89MiXq74TrG5n6q3Hotgb/tyOgXO/kV5OWvWsw
SRjF9Hm4ACfiSI5+SLoGVIWdFxSdpjB9ZNY+Lyz/3nGUwAENM9lz4LgQXBG8us8QxnmaZI3RkqRH
vX435+5ZDeW6i5P0+HHiqAz+vgmlhw9ria6RmWci3cZeqQy06mOE1ka58y5Bk3gXcQXYy0O3tfS2
LpBZ8tqMzgPCr3PG6DxSWTq5zjPvC2nto21HMXHTQD+IZiR0dkAZWT+IKwTThn0iJQsxmPx2E11X
172UghNmZBRHIzYrLVpHBl6G2pgP8VhTqJdWkpSLsLaIya3B1GpLMXAfndzFVTfKhLxV7yR8Zw8y
TuZGyqH0AK/x03cejRT/CZEhlYDt3wa1MdN3ump/me0meEIVPq00I8vjylsxMt/MQcMQVF0Hhcn0
qn+/rns3pVSPUkN7LV6EYXkq70iZwLBluwfRGFmGYv29na1dZGLNqAkhWjj5JiBbEL4eUL4b4056
t4Be5AQM4i6W7gveJ71bsOzhepVgaFipMKMf9akJw7w5iq64mpsPNur0oI3lILacB/6nBeZp93uo
vbPJoLZLOfiU/SnhiIgCsprcfNlPb6GRcroKEZQQA8TbIjSoEamdtCrhpbUPlAKM6UL0wZ7+NFqG
/4zQgrwRdtBjzmGeMfuWQthSLCPmzj4furnXU43h1PtRjj5LTUomIzdgctPD6CkAoLa3LYIGMp+w
t6LVdsKDAi6HM7fj36wJxp5mVNflZlwCqbKg8J/gJO0EJ2kGQD35mFMKJy6FsZ5GxNXsI6ZU/cbq
kW+aXYX5n7qBgKjMK8XyeHHbengYHeOm10n3XHDgPuS6Wq6HMk6/eLpBSgmAFaGzAZK3KQUlR+6n
wgC4GhXQr4V17S6ketgLsLFAIYumrmx3aRhOsp5tAracUlW3TsBvLcXAHZ7sOm641Ww++u9Az17d
RnuYF7/eHRuquKsAxlwErtyDUzjOgZOrni7EpWjgYjeAEFRo2t+tJaXefaEaG232hOzURYZz8iFv
hEzs1IjpdlEHACwJC+Rm1cMYmkKoLo9ejWxOUF3KHN5ncSWafEiotk11UB1u9XMg+n0Ve4AcYHLW
t8JZ1jTkoCMfTtTaqq59Gr+GrmNBPhwDOZXiAd2QX7aQVNZVDPjT1Z/sSZ++xr/XiNpnwpb5qXby
6Az3f3RuSmtVOYQ+IfX6aRKDY9GN4EkqJd9DQnuSR3voFsKn6kBQk/dEGT51IuoDp7WStq6CrbiM
G+O7HajZ9p1N3Cr8kcMLfhLXEiHTvtcSiO5055BMTW8qMFLOfXGFTjC6JGa1+2iXWufwT7be8N2D
hOgTmu6Tz31VYRV9MUc07UDpyVKMFMUg78gqt4ap3HTdz19r4s2+DJDdjH39hahHbTb5q+elMgrq
Hbh+OXtVkJC/Gp35JGaEuR2fy5xNY64TrTUbHjQ6JddHP/Xdo7hKuvxfg2ebG9HrhsI9ehWQZH7c
f7mEv69mWwfMFIERF/WJaXQeuE8W64gVP9yuplpnldbJxIn/t3mz88+5gYwKhRVsZD/ItsWoew+S
XMJCXzjxJ6J3n41eV34gru0YOqlf2wufYiuqPzttREonbP1HP7R5ZhqhdDRrMz5+WKeB9OvodyV8
N3yIT4pcWftOyok/QTuwqBHPOQXISwznBlbATRsCvQSLYJZvYSQ56xi2roVFoJyEaRKt4R1rTs3U
kKx738w24aLIyjoqbWk/28WEuSvchC3NNXM3Rg5abX9b0sjH93eY52sh6Yg6SW6uYVAIFSPuYMFK
vhXdWM6Ti5PEFwC2Ub5sUtQsPB+1LV+r4fnqUeBStKBfQKrVkTj/W5Oh14veqwG390IMhZ0Cj7W4
zL0EFdiCsNo7o1tk5lrrQlBuTtVsAiVSppID/0k0jQ6BBFr3D6LnFRDgzB7d5NbhEVjjLw92TeAf
FeS9lSKtVqQdvXMpSJKKOmbb7mb9WhihzvTPgyBEiicnYfyzzzxn9qkm2iUxEIaat5PB6sEglGsv
cIVErpK/tBVKdL86v0YKqZA2KdVRFMNMzz3Ny9YhVA5L8Ricn4rZADOuPw3MtvtzdBrQB5dA+vRY
Fc281DwwT5uXmp0zBJuI1yYpz/V6fKLWv1/YZNwPY4RejJpYHrlWSopiy22KZQVXid+oj/00CDGG
vWwUkNnCt5dM4xhUk95tprUFaZXgaJdqcBWjQc5/JE2gMRddi8z8Rff6SUhIfiqHdUt9TAWSDsjC
JHduZ9rKbUx/nyJ0cUosWLg4E+XRSlxCLD5UCzsD2UkZarmph7SvFoUm/3S9j89TxVUXTBwMA2cV
0SXKTjVTDwgvkrJHm2rji1tryvNA0nOpRZa+BzWlPPulZcN277koTudQhcl6tzSn7KuB5Ove0Iq/
ilG2Oa5ONjCNHiCwptyPUx5WNLqn6Pugrv8SvWbK2QrfgNKdf/Sd1pyniyuxrpJJ5R6WrvjYR11B
/Tr7KYX34aqXAGaErVWo1qwd19mORSZdcup010PdojbXe/myrxLlMIomrgA4ZZOc4EIY3g1N4xlc
HwcvaX9eCZd33loUfEozudyB3ikPqgyx5G+1QSE5KLpZkB1Ji/hHYaqFKmGVkDoz5XSi4P+lTyic
S5PKOalXgR4jWfhuRq/kR8O0vON9ATEyrzKm0F2vfr+Moa1IlI9evDSC/Dup1PyJDFTxJEnxv8j1
tyd96imy0e+ATCJlNXnkhVo8ZUGzgvp8vAl/pRgRIu4pkRKDkmFWD2pN6H6aLia5bqwAOELr+34D
O07OSWpQ26/l+bIjVLIwIyc7CmdQBONeHagUEvdHIULeDzZpSYirrVZ7a6pSO1sS8FjRtTxIlcea
qhzRLRyrWsh6ZJ1TT5Lffs5pW0U7Swk8427haG/zHDax4U1VUfvz4bQMrPhrAgbnmk0NKUzl6quJ
se4n9dLZJgYSPUMnIULlR3RFI1x8PXjqQSceZpO4oma0NwnOzOuQO7QPbgrl7+/b3T1Vas3d3gHr
Or0E0fSWDoN66m87V6qPBmfPHLYBtT6qfbkzO2/Y2UpdQ0+LKVZNjaoV0ReXwnqfI6abFUlEoLhF
tfZH8M9Nnf3DhEym5jMKpJ3ScIQQTdx6LqirqV/Jkno3Uu7yc3h2/GAbpxmN2Tg/J4thXYvVrQIu
/+PSRuzYCdqef1s2p/Rlpw3wN8ILEq8iFGc+KY3T8UurI9JpetknxX6BFNl6heisPFchkoFWH6ef
UnfI17ZHeTlHbIieS3lhZbKyciZkPlLQ6dGYkJviSthGgOjAiqcR0WS/r0QXmjSGHSOGlqebfniz
bi+zZz7BS93cFD9pb6piuKuuQ/Fmtply4Z2r3N0KU0fRJSyzE6WrNtj9XhhFE0IMsTUBdEw8181t
bsynsHazG+hMi6OiQRFnVpUOgHtuWISmfE4M0GyUmK5C6DV3Odnq16biHapCA8nhSYmZ+l+qq92m
PupTt6tBsFIh7J7EqGn7X7rBGS5iKgjYa1KqxU2M2Xq+bXQzfhRjgVQvQODEz4qjOC8d8sMwvDim
9BzAlHcDsFkdMxdE6tRLoDa4XzVOjAiB0lZ7MdAbXnlzSrvZwaTFfmRyngcaX9rLit4geIGb8AXH
5m0aD2DK7CtWR0SuiHz/Pvs+5pfAMSRNWUue526czoeHIPayq2hkA2mosUZAV3QRNP45UOUV1DSy
7G1m53QaRXKiW/lRDvXc71WiXsmunq86667JEQj6PSBmGB1Ru1CyIGPSpY0J0/ae+5j7VEE1ZuKl
lCepPWS50AoWtJZzfx5GuBDCS9Ef6rrYVTrFy340bjPy/7A8ee3N1VQ+b9OVFp1DNACv5JR/WkI3
66aoD/8g4TANtHldUsEAmJRo8dqVYur0QweeQAho951TW7dhaqjKRQW4JDoWK4F18xPDuhmKa23r
PrIWs01XJOVEhdNRmMRU4QuNzaJOVR+MIquJQcXzgvttZtt8G6el4riFm+bo+Fa7pzCb4vQ4H99M
ttyrRG+IR05dGzYqyvb1h76VqqdIt7aerI5gTVrvGIMwXQaiq1vROm68aidGg6L/ErpTqh50zkvB
p1d4wa0C8T0HQkQrWLqolHQDLUewFd0xLEBRKr5zFl2lBPEppW+p5jcXfqni+yT0WWAehqlhLbxy
zZAWZQmeX3RTC8JOFcFtveBja+YZSgvQAe2r3Eq3PHS1J5INPMkhEvgWmNBvQ4j/FY7Afmkh9X39
4KvDE4AWC75pjMo728cVxbvOqpZH7dhOjbgSTYAU1dEqfLeAA50RCbjVotWiGsJNulFZPWpOHb51
Ue2Ez3na1G+53HxXmmBjW0XxkHey+kxZOvDIsmKnGPjacw/aY+UZnbsVo4HOeR/VEg0ABs4Dyt/H
yAUmFU3OJTHEGyXgBzEo5ofFX7HNaUhY/Dz87JUSDNeTt5RD7D9CLC8bhryK+ao9iobiK9nwHzuj
zR8p5hyJJcmQXY5uFC/tmONqqusQo/72r9tsq/mGcVEt9bubIEjWd0p87TKelGwnYccHjXhtpkYM
9Glq7r0+eanN4pdpmpCmdn4uzXB5929M7xD647kRFKUT+by4mpv6H2xDYvwnv3laGPL5z6S6X+mx
F4GVdmHcGXQqhqeaU7XyVRiDaMRVm5MnWYj+h2GwoMHOD9yTsN9XEFM++M22dz45XB0bvg/fFblQ
2WRw43d3mqeIq4+vJtWJDfVs62DG5HX+8X7z2sJP8yVjXfBUgakbjYBlZ8Mqzac2yjfGxC0t+lCb
BICHATTOtq7X0DB6158mNsIo5sxNaVvhIc876QHgoPHUVulfUmZ0J9Ej5KpuOJsZq5bPzRPCIbsg
yvpT2tgKKjlUagxmqKJvmqpXYRNNmxqQXNpqthbdXBrB7hbtuCdmy+e/Kf1X0NABFWpKg1Zglm50
Z2jOUVQ51KkE3kGamF9ZlMA1ACF/LD0w6J5/FVeGyq9NpjSwI/99AJUxoseu8Sbs5piE0FBMLkr8
o+pIJIk1ksz2IYfoVR5zkomCLLWh94WFbzmQMHD/ihEmOSZ1nB2tPnwIdCPZhr9Nwl6YpZ8vPl72
VLRj5Y2+zxbj75x+ryZsf14yd51fq9e5twXkZK+VzknPVRy0EC1QaZBTY7IIzNb/ngLzpIjoB/+Z
TxrcWG+jktUrV7Hja5bBJAi5n7obzEK5muzRVmbb5EtK9x2SD/V48nXg2ZvSp5TIqqx+9c4oLkWj
eQDU21pzgWuB2QbbrY6neXiA4r5ZNC5vE7rJX+aBAHpYlNjQvJST7JFfWx7H0JGKHpUS+rHKxs+i
J5ou16cPTVeu1WrIHoVNDiCCKUebLzcmF9FsUrXBWozpkwn6E3U7SlqznG1JUtuLoQWsPi/UR19d
Be3y+6qUgx0okwsXYg1hSx24Zd24DzfCxuYoWBZqUO/gGblm+YDEBzJLj61j9md4M8/h1KNMvngc
YOHfQJo2rkRXNMTwvwOUD4lO4hZXhnN1yXiLScJUU229hdmgXZYQQ1Mn3A8gyVykGftcvcag4/V8
DC711BN21Tf1I3uHg+jZ8qiDUlSHYmshubUQxntTyerVVZEK0xqY5oTN72Ttog/hokrKcG06UnEJ
coPsLNS8u9hStAt/tw3g2VJeWpMEitzq/rchV5YJZCgUc7f6IdWD7ItfULhqw0oF2ZEkraOxsE46
DCWH/yPtPJbcRqI1/USIgDdbeldkeVXVBqGSgfdAwjz9/ZBUi1LfnpnFaJGBtKRYJJB5zm+8RjW3
DkGRewEfcoUEi/rFKqJPMlz1Tyfe4qgRbLjP1FsH9tx95+n2sqgC2uyu8xYFe/NT13oH2WsrCYr3
6chXHK9Re6eChdynWNysDL22T9DmfyCpEEKg0LD0nptuxa3NRqN9V6gdfHNGyHZlGEuBlvU/0+Bu
/v8s91+vKtvmd8i5S18HIOXrOX3ZzkU3Z15lAdloFQP4Pd2a5IhAH7VNp6v8Qeexsk3Ol1WIoI/g
3a29rN3WhSWTowWyLaBLHTpg5bPNcvZciRSyqPOBlL13aciwjU1e7Qpdjc5538L+tQz7gWgQzlOe
j7gSPqQLbDGsj8HqnvqEb7AyNEurJ8fJKf941Vf9Q2pVXo5epq/ryoQqMyur6oZFIa/mQg6ZZnXW
bo5aR1P2c9LL8cIdDZnrIRSfkFUOFbTKLwHiRlv45WJXRX6MjY36afEd2+Wug/xO4RSvAwSkredO
41pWm6EVa4ya8q2s+lMfr1TLiPey6umz+BVGF8eRW+VrgJIVdCOktypVVe7wfwbXnCO/Vqmu/jJo
+a9qPcdbZdVLPB8pMvGrV1az+9Jcj4H6Q0yTh/KrreI6lJpgfds8AR3dc4KxNRxL+M+sMkWod7Im
iyzMZiEL/UfcG3m2Hpy9bhPoJ2xgQIdRjevVvFmHGFP1JIEgmskOEyuHay8/NROK0jw6rS19Xeo9
2rO/u73KMsqVXPG6LMzaxZj7yrrFKmYpUlEcrCTDJxC72NUE/vxTtRBh0L0PZeqt9aSF0aGr3fzJ
SIxPTDyzbRkE4HS6oLiThesP7al3L7IyNlXVrW6dhhJoS6vGYmnoqn6HoOGrn1eQCb1aX3i6o5zb
2TCEbEBwyVPUlizN+KO9rPLAXPQu4pNR2xE3YJichQKt2E8Cp0vSF/F7p6NRaVvu17YPeNAlJTrx
Al5G17cCzYjC+4pM0FetFPWTaYzJga2Stkbiuf+asD1ODe+rSaSOTG2pgoXVtUdzcn/IeZwDeHxD
O3kYYDySj+hMnruRdZUkU4cnU7O1DxileHcCEdnLo6MsMo5CoVPymJpPk7KIKmifalthEJ47LkrD
5eTclZ69kodQN57t2vJgqfmtemmSWL0Ujf9eR4G2lzVZyM448Rc93Li7W7uh6+apK42pwqpSbbxX
ezKmO9uPxoVQMRWcEJlbe/rgbmU1U6wXXJ2XuLHiiTHL1phaHPKp6eFJXiVTmDULeRkEbtIsbl2q
23JoqTWQ4Uz5Y+CvS2z/FmZre6g5TsMpnouAKEy+qo3+zSnsbis7cN/ysT6Jii+2mcM4LOuw4W/d
gx6Sl+EsuxPPphbzA+d0LWYln2v9Oqgj5abh9YUg1oyZlqjoBj03jeNn6OAxii61QqgYP9dJ37Wz
d08DXJ6nemzs2kzXX1Th/+pF+i4+jD3OcOwT3AVcuuBzcpJtHZvmTxT2903cEeRDpIHjo7+3G6e4
l4H8VK+mhRrk4VFWAy0M15WKNJmbOC/NMOGPlEwftu+Wm7QdCD56Tv02txeVPn5AmUWWla8w6Z1l
BULqUKhD9Ga6CWLGXvPcjahAZpH4IZvdrA+3pTEsrGxnc0Y7oNyNUvN8Zf5dHZWhn+0L6b5eXoeH
wK2wDkc89/ecf61zHa1hL5AvbmsGnvPgwIPY1rnTn5Sg6DG8x8rK6rVLh5e5iZkvbbI3UYf+JIui
zp+VIXC2SRPb/p1sQxoEDI1e1gs5A5BJRHh6XrXKp2Snkf8pMX/F6xtOUpn2m+Q3mYs/oDMtZK8V
xe9Fo3a7qdV0WA3zjChsyQSVdgRL7/dAyQJD0scGYPaVY2ySIG0p2NCUbELqliTGVqkTe1OiZ4ba
ta6pqyBof5YloXwlrfAJhPcCs+Ifs3f+r9i+d/2vDmkAf22bFTL+1eHmDuTX2zJytHSJvxrH/73+
fy1za7vax/+ekVsoq/Db5d1E87uJZntoOfr2Xq1QfwzM3FhoSlOtiDEU9ziM5ffOfAW+AAKTfZEt
sphCXOTq3nb+GOql7ch5aHed8nuFoRozbmN+t5Yz5dKmq4rzSCxLNpmZCHG8sEzCyFEYb6bYCryF
xnP1rnT7tSarcl5WpgXpTNXcqAG0cWh+ojtFIEJv70y+Onxfhxv+JLa3Dq/txLEh6Hh9G6Y6m4Ap
K4ycnYeMsFPnESjVrcp9SBvPvAP3cpB96txU9A5CHcbI7miuyo627Pp1rXneSo/Zhy85wfmLhv7Z
Ddq5juGPerER7znJVbgrdA/Y19z6wf61e1Rd7hw32blRZ51bq0h5vmakQLVGBaKDssE5nkzrLK/c
oDb2Qds+XcfJKUGffs/9fNpl/DMIfDPD4SexaxsjWtjzqnLcbakZFzo6ZXG4vqSGVkYEK2vVz9nG
XnQBFLyy3MkqXucYAVtQkWTVzZD6qLsnDAPcI/4SzrX4V1V2yDbhxdGmHMMY5UGwf0bcpwv8beoH
PObqhygm52WWOoyvfqz5mCngmfzZJgfzFGxXaY9ah6zKcXJuG7P3MAkwX+f+a72mCdtt2cDF1nA9
P5qF+FV4nXPs2TRAgUdpCTLVPx2zZXmFEQJynFbcFPUG7XI0J5AZrLQqWMkV/riUy8rRssdHQYQf
GtZIk4p5FOabWGKWGZ7wbeydoEwTZOst3NLLPlNX1zosVPd0HTV6AQoWdvj5R48lJxXzfFTPOX7D
E2QbnrJfMWtfOU6wCtlfUVhJqWDDTNYPQR9dOyRDGZ0ieK6ozxuHOEs3ATHOXexAq5rKyjqQs7V3
gdk/KkYPyxpV5IUxiXbDAWr8SIgiwD8d3/QATQS+Ie2mTsW1Pbfr6dreZ/of7XL8BJzkOt5MO+UO
V0UkWQbkk/qqOtezu26acDxuyzE6TLP3bu9gLaBhoLdpZrNdg4PLjl9UuJK9AdKsJ99OeEDNc6t8
tO9VJdp181isD9yDG/ivSJhOD40tjEVTo9qDFtwCxW7jq6F12GMEIkLO3ITiqjf6Io295CyiMn3C
celSoSb+Dswq39hBoyCw5pXvHkxm4kclZD882kn445qY3UHRrO+QrsZAqMIEqHfra1NghwgUkcmv
77RaIZaWAc+Wg+UY2SGrsigdeOx+gCNPEM6aL7eB8kqZJZ2L/tttedksF7m19WH00Tnv6VBMm9po
Am1TTTakRYXj2goj0mrJfbRhGzV3WXFSnYbO4C6eeXG6IYCULf7XLLBU8cHwjNV1EbnedZCZiC+a
YtS72Iij862wC1DU/bi8tSCPFJ3RscQrYYqsZ0KSwV623YbIq6Z0p6Wvacrq1qGNLtOImgZbS2Tw
DucXuzbKy6IG2YF608pIzT/fheEQiuvK7qtbJ/0h8Edx8FTnVyHbZFV23Kp/DIkrJV38Uf+9jDL5
5tLHVmspe2+T/49rOfMLK20Z7vBs3iPtMW2jwQkX9Syh1aLsjxSAW65KxTOOeeghvSWlthJEo+4S
8jvL0YoI9vr1qOJyyRy14I8yTvpRDkF+IEJZCQOmICit3ZA6DrvHWnnve20Pcw41bjUcSH7N2uVz
ezVVP4wEpY4oDvVz2ZqHJuw2vSIOcWMVn2HmNjwlDeUlis1qNTRKf2+rVrR10NY4ulhPLLt0LLG2
0xG/b9uvWePEL0apOPcFROIcubcXn3zMcxEcZJcskH4A0qw2+AYymn3FQ9OYCzx3v1V4BT8nmNvi
XKEsZc3CzOjZGfiRuUm3GtlrrxxjYStR8hSEnXhKhixeuZnfbtPMFk9qUcR33AFfZacshsD/cNkt
nmQNOQ5n25hwN2OVsNCSxdx5Mc8Jfy02NWm3JRB8N3YtCb+pYA8zi/gIFLLBnMxVlE/WTqtvqxQ1
oChSeh7C/zjxSGMcLW0QdrbAl946qqb8is2Lg8QyUQAlC8kyDcm9RFqBMrxUbZbcSxDW3NfMNdkX
xPGlUVN1MbbsOhyrLUkXJuoCrH756BRm8cheGrJEPuVbWZUdRgFPOI6ds2xqLFGf9NZ5vo6fJwXK
bJcacOhJRxGny95sP2Mv6I5yCJkM99JO9vI2QVPbpcpN8tRo5iJx2AQnZSQspIJTf+9lyiWuA4XD
EsDPM5Zl4pz1Dfl/NYW04iPluTUcOAt4FNVb39cMPkS/WVZWSIpsfpimeoK2cYztz1yThews5hG3
Yf/3tlHgwjc0kHsTZV3YLuqEnKld5EbWY5y5x2EIqwseJdUSl9bs2/97RMYaw99rdFqFJ4lRBLsq
SdunZlTefN7jqZhrdd6Fu6kftKWimM2TUQztU5K+6WaaPMoWC48RnAytfiP7otFzzuaATlLQtA9p
rANrrswzZ1OcuTMhPnse2aGlxG+t4xmbxjOifZGo9rnjZmD3rn+seczV0HW5HCZPWbslAEhc313k
MCfMlqZWfxmRXrpWdWHrL53wnT+qt145+L/m5sT+dmjeZpPenmThqSgf8NAtkHL8p01eqR2KF4SC
fbIg+QzwHDNsdVWUJVfXxm5Gk8ads8tsYzpMJerYUpS9wwGJZ5LzLLRJ2Y2iA6qf69G7WhlLRD/D
T4CTwMEi90V3YiwSSzA4iUDY1YjOVq/o5wQFGchN/ExOWVCur5123Dp7O1C/hFAaSPX4r0XDLcKz
p24rMLBZFd5kPFeh2RxJf4iFrOqIg99HTYJJT610S8P4oull9yT7agQWEqUKz7KmlWO5dM9TxK38
Hg0c9zgmSrIEAIC9yGiPd6KajCV2S+GnYzgbdkrWF9GWqIroKGTZoxK+lrMh2DxAzkxmY5J6QNFJ
zmRrHX1OlbXJR8f60vd9uRXJOgyQ/p5ADNffowqfw7HVlFdb9J+1VScXWVP116Zr1Rcgdd0DybW7
NC1w/u58Mpl6GixlVc/7bAsU2F6D03vL4Mfvq9rOJ1D2yrQrQV3rKaEhdS6scEBz6vfVkKGUwWGg
38gOWWhlal/HOQh+HBENW97mpw1JFOyPugYFCD/cODkuWoPbcTKux+TsdarOHTPVHlFq7pdJ2bh8
6FOwaJzaRI7LGJalGxRHu6sq93qZ+WVx1FyLELRTosiofOsM1LkJuBVYDQ3AwEeeUoXRY4vTtf2T
7s+e4ZkZf0t9f0nosfuZxeLeRIzqfRr5wZhGVd63XlLuRG8TI9Qy/WzElboKNRL2aHZ/lZNGd1+i
QvTDsfpsEap5/ZILjNZrxxeLOsABnPygQFGU31wzmvWuTezumZjE7DUGtl321kUYkOQxv8lOpwi8
Jz4Y2SUL7M5f8e/27mTNsBt3abg9iLN5aaSL/3Mt2Vkpk/v3WhGGJ6aheXfmPFmuFevPQZqZKxl2
E1aX4m4Utb/idX/UxaC4y6xDcaiZ99atjvbHhB7MDq0I6znVYmdTiTxZt/NeW8Q10rcKd2AxV9XB
mM5Ercn7UlO0Un8akgc5US7mWOUeB4+eZx79GARVsLUy7yjXUo3hv18peCmDiEePEfjXItBbC+ho
mESbTjTdQvZ4ovrVLavXMWrWaHtwHvvb5LjkZBGgH7TQRoPbaA3G7ajbeJsBYyUXmHJ/nZv8WfZc
DbUxwpaJy+voLAJcq2jxYUIiT3W1d0sNgRm3nb/pg2L8MCa0p/5p7iqUdmWz6vxn81+j5SL5HNP7
a7RsDuP4u1egbTyorthxcrK2CWr0z+YYfBN2PX5DJORRQYDo1dRjC3KVpcLcrDn+dNO0kCOQWdz0
woPN6YclgPbuixFrw9IgA3/HbhLlVVVpiztZ78CN97MulNd/Y2uNbVdh/syD8oyvjPve6zVuRxVR
bYd46rZGZ+fgNJ1yEsLT11PRN88Im/foyjXDt6I25huP+ZPA0BbV4UWXe9OzANiCPokKxmv+1Kwa
uMd/tOOhdteapfocuGjB9pb1a3yEUdRt/K19Hi/m8b7DeLm+/ED/Hn973YB1/jVevp+/x//H+vL9
1/P7d8ZiPZBAeTY860dodP23DhXoKUnxh3EXMOkiBP+tfEfIQP+Gf/r3ITadAyK3gg2nZe1QD4o3
vuuPH+i1IcVWK18cHc3jam7HvHj8QJFnaf5uzyHaXdvn8ZNrih3Rk3aRYbhybMykrhdpptjHqjcc
DDyEvpI9spAdt6q8qhuDKf/qLuLu0IUDemPzqnLaqPUWkbJQfcLWGV2mLNHfS9G8uGRVf6K3mykO
emPd1O8GPGqWAzIsm7T0aqT9KPDTqk+yKq9kofSkywOzbVBC4ZGkQNEqp/ZOFknptXfRXMiqbw3W
EomXdnVrq82OOLasB8oUbwwzmBZynpwiO8YSVVk4nTXy/o76LiYDq7c6eClcKzqJ3tGu7WOMxMmQ
2thpqjiScDYwz6JH/iVJs0PldLiop6C5tl6OcTfa7cqJQC+8OQcq8mTM+nf59DREHG+8guOWMz7h
DjI9uXgXQCkVmC/ObdBuRoxd2XBENjQ/W7+H3DY+tYOHBC6wDJSPvbpaBoMLoyDVz7LXjmaeFSix
tWaE01OHENd8GmYz2S4N1fDe4nD8oqFL+DNN7h2UDIOFbYOPmGaeILL66y5l36IXwA6E2n3oMNz6
Lc5z4RkJqPmIafRY+aLENexUJwQZoCHsplblQdYGQiMXeVVdGlEN12uFZ+zK0lM+swEgEBx+WENZ
APW8gpl4V+flUGxrMbJlRlBvSXJyuLOgbeVoQaH0Y4hPvymWQzma6N2WyjpQs+iQaP302FgxkrMI
y+0G1fLWbhs2G3fAMVZTguG1TWbBxzYP93rcDa+jG2sLDoA5Pgz0TlXCEwUDPDOLBlxKKp4YvwtM
IH9VOR/FB8Wr0KNHC+gMDUq8NE63ZC9C1iTWuG0kAZ44cxWePaJ3Il/Fg8F/yXBmdc0CLDEh+LVd
Nvpbqcwe4k3iXUi41UcTdAneUIqALxmGGxZvF1ULOyJ3Xf1BFmzuL4aqIWUYoF12bUd2wFTK+wbk
9kORQkyJ9AnZ7X+mmFHVEzcM325NEyKdO9UgoH1bhjwpxjY8Ga9TG4Qpl+nU5SvNxwi5Boxzl0y6
8QUp/ipQ2y+FpQdnFzHPhWxWEx0HDdN+01C1JN/vbrBgBzeVEFBcKfoMV1bzfZ3UnrLq4pozUpGb
m0lo2cVNgvxaZFidYAyNBLYNFOVcgKzcqgY+bFbTjZcsEDbsG835QKJ5U5pB8aPo27ei1oZX01H7
taLHzQmHt/5UtEW16vWufRZV5q9IkUe7RoumV+ILwGiCGvJFr42vodt9KGBNoAlSUwOL/U3WP5l5
az6rYKf4806vOc489+HkPcpB1fyVgfOgLZwIpWU977aKOiSbykS/D+7L8GII76Tw3P1qu+hgGgPg
nCjCdRJKJrp0Q99+rUYodIWTug8DymLHXgMHMILU/loRfDM8p/yC8n66C5wg2jat1b7PKSM5AJde
NHDHXBxqoetPelS9dsRdtwGxgF09C7+2nqY9z4ijTVI70QHTX0iQiFktMfvSPwflZ6Ur43cApdz9
4Is/hp4T7YwyMnZu46sPbYC2N8Jj03fwQwhoKd/qwE3B3TT6feBgW90IB8tZoA550cRHb1aQloU/
TuoJ7E+2GWdoxa3teuUiMu22fKGuPdY8MNT4iB3DpNH5vQ6fjY0RKvZqVZkPh2ByCC3++1LWZaGb
5nBQoZH870Fqq6iknYN+OFhxxSoAGEMwQkglqIDMjEgT56COrIeyHsR97H2NTQNb9TQL81Mw+o+y
z/Fa6yEshbqrczCpPZSCeJlYobkWha2Rw5rrASqzS27NBbJvDPdMNB5Ld5tVqPyNpa7tppqUNGR2
h32wRsanmcB/Y2ApuvumiYD9q/1Z1hC87e5L2yXCnCf6WrbJYtZTwKtAO2NkwlKyrfX1t0xT2sN1
hPWmZ8GBCMWElqiAu1WAtcA7ZsY/VrrzQPY+vqSqh8lM6D5kRuU85JnVHvDUjhayGjiDfsFNkRCe
cKevjdYfBh2ki+Il065VTHPDpkN9B4CI/KmybwblgciTeBicKjm4lu4tAj/4aZbJvOWbPaytJ7ti
b9KSN1sMKCi/6Emcrhq/anj9FCMAUIJ3TsOGxXGgrKtZ7R67UG3I2Bbi4s92BUjEjk9dB0pwNJXs
LQiwbXYchOpsG3UBeN4Ppd8kn7j4BQuRmRh79EiqJW6jYwYRA81wRPaMXCxeWF3sPHQE/tbjAPwQ
2ri2aasGNgbAg52d68ZRsOndB4KP0VXne4Rqtztz6pM76N/ciuwhuWC1yGORU8DDOJuZVEE5PWFv
phIewZBtcFwL7ZVBe8M/IYFxyI/aQci2DZ3qu6mO+zKfRfh9C8ZwN2FxkIXjwhaa8zLZ2ONGXc2h
OqhhSOvJymuC+g0EEs4QRoH4sOHUb2W64CwUvI2qXZyQEkmXclTqwPk2UhfbkXkSki8rN82RRdUb
cbYav+Y3bddYoVbKqxt6kCI9ohOFLp6sQFmq4ym0ziItIzxrhvygY6H0zSjz75Zqxe+qBnwxil18
ZTWbvGuaTgBlbaQusqA+S7seHdF+x3ar0liofSMu7kwjk0xaybgFiymQwxeP7kzHlU19EqDOkgr9
4Llp+TTBXTxgMi0WVZ2I3QAmboM9knpJ2ihCv0I7yxpIWYApc4FyYbtN0CfmCRmY8boyen2hlJn9
iByLvhgH2/8QXXXBBcINFjxq7VnQlle9i/IE5kiVR5vcKHhS9kaiAI5K8XTVYwdiRuvcEaYyplUA
4Yp9Yne6Vivh65vWQpDJJS3NnyGON26iqepBTRp8tpAZXaS6X93JIpuTNzWf/HBtTPId6jXmSXaq
mYn6CDGydWVh5pG6oEJaM4jPqZFtbAXp+xEcGD/jwryPhWfch4WozhAMUXX9p6mZr1oUJv1hdI63
9iFRzKXdiHKjRUmATjSGnbvrctwRwe6M1nUpuTCWo92pqfufWjOhrT+ExY/s3PRu+0NJrG5hutX4
5NaTx//U7A+cbL1V3xaf7ABsXDRIIQs1D8mEQbGT1VvHtUryKvGa/O5f7YPZqasYXe2VHHYrioIQ
hpnfyxbTzUp3NYxat9RNL18P/kHVA/Eoi9Dlo/V1oe5lFaVyDcVflHiGRjwqfAsfkbnMt4Hr4i4/
z5JtqGnCXtdi7yDH9S3El2TyN9cJ87BCD/NNM/njSs7qa1M81rX6iiVpcZJNg4vXrGjis5wEdq/A
bSTclWQozlpPIG7UcK406p5gLLL83D31dyXIgo1pG8GBsLL2qE3Iu8oRg9N8Et1SnxrVrfe11fQb
v8UrWC3ifVOUloHJi+6fqxa+f+dZJ1RJkHDFS2BlmbNIFdaEK2Rg6z1xS/fN5uESlY75GkZafOrB
oC1L33bfjLDhVqjWMafswnq1fOxPMjdctgWIeU1zk32TGdoJfFq0jeO4vxRtW65RG1UfidbbS7Np
4teqijT0ZTJ06e3xQ8EQ4lsj4n2ZGAbPNnfcRv7kwyuh6EJuzl4+6pxuiMbbPsL66fjuW6m7bCdv
OlaJcF6i1F6H5UQ7+itbbUI31cqN4T3XiUoLZF19IhG4kBukQObpYwEsLCyH8tKVU/3gh/1XOb10
dXuVWciy62Svkyi7I9hs7D0PqHlXDuJsOE6+DnHbfbYqzYLCmkdfGxv3aHnkqft9JHr7JyIHL5ad
FO9RUVRLtdH0x3wYg41csefocV3RQbf1rGQ95lODXTxXw2AB7deir1Yo7vRE5xDFijmoiu8aGa/x
2+w9Y+ih+25HBn+P3jZORhaaT2EPDKNPnffeAMqioD6wN1GRflKDlFMkAgVTqeYYeuVXFF2Qm92R
O0e3lCg6UK3dcsw/fbeKMKDy3WWt1fou8Kj2IkUsqe9xTSZeA4a6NbeRgkW47B0STmghkOyl7DUq
SO0O1EK8/ayj4unuCs3i4DMN1zz8tc+q01pMuzL1ZEVNehkVM5+pasPzjDArC31fN/b4wlm/PAR6
HK4lsOzv9mhul0C0v9tL9gv/1S7HK0NZk5HMrJ2axsEm87QQC3ojfgmFoWy7BP0Dx4+Tl15XyoOt
Y34pewstVTh3jDyR5l7P03FTH9K7SZuTOG3zKeEepiLSQ98jU3BDf8g28p2k43+jP5TBTA+yTQJE
ZEdjkRdoAIc6BkLHHg5td+5kkEZWYv29crmzN7qN5Un53uJ4/VrPAvoEAVE4m4emP6xk0xWgGmWk
wBw78yyv9PkKQf/LoEzpQTbd2ovcbrf971myg4T4r6l+a/0xSw+n7/XUmDtd0+JLlyXOqoDus7JK
VNZlmywCqA07vfRwtYLEc2lq0bHBhfsHz8tciikR/A9/T8EdbOtVnXu8jpNr+T6kyXYmrvzRqKi+
vXIm8A6d1UTKSphFvasRul2kXhNiuDm/QsIryLXlOtfZ8yuYpXBWma8RdzI678GeNJh22lB/94wf
ZREPn1aZG0s+huxCatk6hBiEbXTsdi+hllh4pDXOWsk8TpaayF9tVcDOqfRuN8zV3KqRXk7c+iB7
EXMQQJnC/jSqUf5qddmHF/f2GU53/mrGHOX5VR3akK+NmvKqzaSW72D4kDcKzfgcK172BHPoItst
tyhAaEAannBUenf6cjV6dv6K7bt5LPvo13Q/Q2IsQkX9bNjpf04PALW821NxnY4Iu3kMHE9fOpkB
GsOI/GXiEe1JjJGzgNvFX5ruzUPU6KWtG+U+SEmkZ278pTNC90CIp8XTpky+DJxaN6rTgJbib7Lw
FLvZ6qOPw5xRh+ehxZ19QB9614xYJCnBKFZtWFqvU2T/LFPcKar0AWoyW+yZhAFfYxHbxdk1zOEk
nXalH+/cxPcdOw7rH4ve3011hWdhn8U+ENa629dp9RijTq1u4QS0f1Txjun2WEU9Vp1anMOkhmHo
e9nKME0UEOciy7qPFLmU/SgqjAPHNs4uGorjy9hxuo2synHq3JGNOknE2sivC9RDvfKMFBSeMMbn
wSeKEBvNGw6EFRny0VqBRpoDCghuo8md3g081F6tNl0kVtK+mYatHvzBVZZyVhDo3TKzsImWverb
iLzfG4GW6JSlOKnB8W7ZvcfZamz88tBEqr0irBluRMoTHI0BYcNj5ATmmNfLAqHuBkDuCfwQURJB
9j8Jm2xvzDI5K/be7qLta57vaJQtiT7GL26bgMzCK/VH1oDU8+3vMTAEwsbO9GTk2NAOgxkcTQs+
G1IR0Vpx4NxbdYFf0US4mWw6+ojWZ89dmNRggLQltgnbwS+dPdxt+9xEXrXyxlR/q3XrIl/IjMJd
AhcSazgepKU6ATUo/Pgir+ym+q4ooUMi8K/2qm49DOxxF88Ife4GhQOnUC1xEnbTn+RVl8e/rhw8
d45qBFScAbfmfw3FHb2/9nZi1lWxSwKTCWmzpAuznYeV1TVt1vMHuqv0+E12ljNcpIgWY+qmzzL5
5SjmV7ZK+Z3swj8gX+n4W2xlJ1uQ9LpWFXnKIRtIJ4eJHtxjYmetMGoC2hTBZpdt/nxF3H2tqDrp
YlwKr+2Vrzc7QfZ2IUfcJqQR0lKeM1SgNP9ZJMp4K26EyM/8MrJdzkqEa668BDty2fHH6rygeYli
tXzgKNG9NLl7F40CJMhcc7XsRVEj7yxrTlN897NZk2PMxIuDoztek+V0suZqCZ55UZluD3SCmSqi
NUs98MShaybxkohwXGb45O3lXCLeWEvG5rSTcweVG/bYh+b2+h40FEZ8gWuCnOuS5Np0hppuZG+f
+BbQx9lfr8KCs85sLBRFX776drybVN35sE3FXqWAHyAPheUz/MH7azuqHKuE8/xJHfL20TX1r7Jd
rhONDeqcXjvd2znca9FO7sfQmRp327a+hFHinW3dsglDaGgIttmwagZsJSs37O9hYfb3ykzPr3lM
TqoH5Ox3u6Vb4YrEpcUOjRGyI7A0zCpyFFjmpqBUFQ9h1/GSY1ZylG2ZmcQL7pjWqtq3MeBvjV38
uvL0cZ+Q2Hzui+mhrXt8glpigaPTiGfbgYyIQ8Cpn2vXphA1kxrNWVmL4avhZZ72R1kd/ThfB2k4
bvwEDKLbdfYml8wdNfS7RTlfYh6/MWsRzlsY2rqZ3aOB6y1XbRwCwplxuNqUbDNvOuSlo7y33FKt
jB05R+sdIqN8u0BEvreZt8NErXjhIdEcUYidHXZpRyPo24jrjao9WX1ehKvxPqwq7RixzT4a8GTc
jgi5zk17YfVD/ZgrubcLx3jYDnE6Pmf68I3Qv/0ttrmPoJfwpSjNdOOCvDgQTI/ukcBFTsZO7G9u
/mirQ/fZ6lj8Or6dnj0NUEDTgHpVnMw8oo3QLHz2PdzmqMrCT3rzOAdmgPvPjX9cerLV6KpsQ34Y
zce5v7W0ZOnNR02290sMCfwT8WvTXfWOGq0iRXFWXdY6Zxy8O848Mb+WsKx2wjAc8DV0BFYDYFRY
AyRFbtY72UhG6384O68luY20Td/KhI4XsfDmj509KO9N++YJghRb8N7j6vdBFkdFtiakiNVBKh1Q
7EIByPy+19i3YcP3IZs4ZjvrUepaNAp6J7Jmjg945xrryVgKC6+hTnga9x+Yu5TYNITjg+ew4URk
5SRa4gCyh/Kin7aqspQ3CQvbZl7EVXkRU1zeYdsxU8yZhhrwgzEVnor4hpdGzlY0tdaLT768gfF8
gXJPWL98MVBf8GYQ5x9k/snvvhdF2CUF2aMMd2UpJ1gM5KiybC139LfslrxT7AT4IRF7efS9Qppx
49df2iL+cUaVHMh/zlihm7V2xlReYhWqbnQlQtOiLN03hJg/SlMrLz5MAuwenRfRPWgy4ZVkdNb2
NCu3tLWhBsoTu+0R03fV4FrT36KPu+jBcu9wpqre0mQh/h/Eh643Nba80OmsLIeLHfc/N3G3lGYk
ocx5MowYLXV6eQglCKerYaq2kxWQKCqlsPAOYU6OAEo9E533ORrKvWsjT+R5kBJ2FM7Aijps0ppE
Vcg9OTPAaD4PVqySBxrhAXuZt+zK2n6pzekXlL1iLOacvC7449YCtLmpWO0tfL3JXociqXm0uunW
c6VgYbtuu5IKcNeqg1NX0vKmcrt2zU82e0sRPWmmwK0OBWYR5RH2nwjRXg3PimZYm41fG5CkvMGS
+KpGUUz61IOt+KdUo6gJwcWbKuNthI02q1x3dZ/Xhl0yD8xEm6d483VN2l2GqYgLmzi6l380CRog
oiX6NS+ARVoMrEXRX75Nc+KyOOfGm5h1764HFjiGmiWb+0CRE8AKLQCM4mzi8yq5VcC7amn0Ne+8
pc6j4RRXPT5XzRA8pGB55qoJCnUoATB0flZ8UZT6BdPL4CPVyIaqDU9dR1mnjZKzBdS9nWpXmEpJ
xoc2+NqbUww+EZykf1K7qF+keaFfWiRgVmoVVsdGhVGidvpE6OzaxR0v3/p9M7dzB4oeCTMyLJ1f
HcVwBR8UZ5juo2KDuC4IByPFk0XYxGXXsTHx0VGAcaVSTuw9UjF/w2iSqx3UuwY83hvMPDE9JM6y
jdrKn5dVl214SiG7WIX6wp8euKKo6zD3b+3IKNNyplUwyX/71//+v//n9/5/vI/sQijFy9J/pU1y
yYK0rv79m2n/9q/81r39/u/fdEthtUl+2NFkR7UMRZcZ//3rQwDo8N+/Kf/LZmXcuTjafosVVjd9
yvNJFIaNtKIqVVsvK/ujZGh6t1AypT8qWXiqnLTe3ueKfjlXn/mhEru3Xa6LUcgQz3rrCU+UeEMC
OV6IZqMY6r7EfIevnFGQCe5Zc8ODaHWVaz1BewdvdBvVWFkieXkWA5naQ60qMnTNbIS69DZeNrWW
v3l2YG/tMa4XoonWYDov7SQ89HqevzULENXJW6SRDIpHJZ6LSXLUtguHUOhWT4Pn1E5PY92XF0V3
843jZe1M0TLo46IzLWzoar57EC1CquWlVKRhmVZOtLCLpLxkVvv176+L+N4/XxcbmU/b1hXVtiz1
1+sy5KihEJqtv9Uo54Cpy675ULbXTsqehSm8loIpSkfDXAmL+bCVX8QsdhMxm2l2BJ6SfuQTZ0YU
Rqs0ePpEH0DzyiuXnP4wanZ/zjKmSMmfXbJn6qjyys0898L+JUa3YnRJF4gW2GDIKMGLX8fNQzra
kHmZ40ludQoNnajI5R++DO3zj1TTVFnRHUXWdAUenv7rl9GXblJ7nWV87V13qU1q2MpUsH9qWLxR
M5AockEY/KezsHt/UZLk+KlPzG7I8e+jTNLhjE9Hi7ao+T3iwPKYEEIcNQSi6mZFDCNmIWBGp9KP
41vR9mmI6rnogBwry8gpMEu0vdIBG+61e3GM6L9NIRH8jCqJhy5CpcizzEhhJWjYlf7992Ran78n
9mq2qjqaraiKrcnTzf7TzawCDh1bttTfxrKqV4reJCudNfSWcG/8HHbZ2dZD+WtqJySiGiMg7u+H
Z9+JpZkYyG39GQ1i9xFadrhrE2dYRn2BHWFZP2LSirXnGPsPbR3G21vTn1IsIs8iE7heN1KIQY8f
N3BV/xwRuZgB3fuow9LtnpkRNVXSrOP9WHHU/aQ/TeZ48blixr3f7YH9IrHIcwHIyz5PB29vwcjP
bm1fw+6Tb2stRs1pyn0eQoL+7QhHHHEfjsMkNeedpnr/8LRV1elx+utt7WiWohmqNQUZbM389QpV
slKh+w4JvpWCYtUlsoPLEjpJtgPxlHAM+3cs5E6hW7aHvHYQM2iz+s2q1GCvxW16DYwwvSoxLqlx
5+hb0XcrWhgynp9j3DrNE32IACfEeNpmLZrNYKbXLldtgs1xvRrEh7tuTvI7K9ol1BkXuRDo3JGu
pfWsLyX0q7WIagHzgFCyXc0jS8kPTpzDF/qpWiPMvAlH9+LKFayAMOUb72JjwzPMPIx9Ea37TgvO
WRirS+C13TXkybHAsDJ68lpCeUQz3Bcp76Di9aP0Hvv+N0kGpC+p9gFd7vEJztpDqSv1ZgRARji4
iS4qMeGLqMEp+s4JULD8syurEYMM6+RFd8bevh2QFx4M1gT87P34uoV+6RKuDCSeWtkkjDeaWRF9
JfwEgdtCjMqTC2uuGx1+yKoBPXqqRdaIpL2oVmPg3DpFE0C+vqv/MCJy5N4cTHs0hU3jpVP7QL1F
4UUb3R6kLUngCKVvqdLmiu1jlYDYwAGrAPcQS3W7Jy6PUAAt0W96JXuNn6qAv5eo1o+7+5zMYXG7
EG1TNb+Fulet3azeBnLuP/tyky8MchSHbNTtk0Mefa5NSYEmmYw3Y+ONV3G2IsuqbzEuJ4/sNuR1
S3O40RkEg6F3PawMbSivE+FhaB3i0RWwLDEISDk8dyW6CIY75nO9TIbZIIfYhE2TtdohHZ0GXyzN
qg+j08knUKU/ijTFqIeYgLVmPz+qs6pN5FOoAF9E3n4l5pnKhzzU/tmqI/s4pFjY967pf3E62DHR
YLAtayvjYvXo3TmZFnwp2wyClmvH4Ih06ZF03ElvXfeZ2FU7c8IdubThJLml7C1bPDZJ/wK3c4r8
rEnwK5DuxWI8GYu96EvBvKIJquRnIjrPXY7GRslO3VuyFSYABgZ2MyDm7C1zg8WtlIIfEceJQ0TN
8UMIRzF/zf1co41wfszNsoz9mC82BIO31EfXX1hsK5ZKrbLCQV3/BBsk2xtuaZ4rSzXPQwjq8O/f
HGI58ctzSTMtzbEN03YUVbfFMvGnN4dRhLgbS2b+VdLDdG4RFVpnRY63KECm99ZAwQ5du5fMtps9
8WT0C6Z+O0QpUc6N8RyPknvxDP17l5sDPrXsX1hOVDtD7eXXsMhnot93tWBDNDRfiaaSYhEKguOJ
qJ120P2+vJ22UHIW5LWcnEbDT1axqnQYL8TBSrU9m2dKZL12yBtFEyj2U3/izfW8yb54Q2QvO4yB
tjG6i6+BnN0AxiFapbd+3Myb15h4sgD6fpqf0i8Aw04gheg47IPSzh6nvOQiTwN9JZrSUGdnWKmb
iHhXjvCyCsPbb7Nt2GT5IwbZZFjq6mMYJGX591fL/st7nneIRSLM4HoZKmmMX98iZVFpNllM/2vr
NzhBK9nraFbuNUwK69RlZTerjaZ77xsf/IDnmLCVbeUZjZwVltjdu9H28dpu1GBt6Em9rHyQLhr4
kr0yFTaZtb1oipro8w2VXI1l7UI1Si+8x5F0kVlwFXghXxALxC6256bpCjk/uMrQHXLMMp7rwTj7
ZTieESXKnh3V+CDfUR9Fy5+ClHXuV3vRTJqgm5eO1W3L6cjCY6vmjZq1FqMBuPGllpTVynPUZOdP
kDMwkM2hnfhE5qQd38zrqqsOoPaAWooeMXafVXQqMuI2u4W0QmmqCbvvPMzMKb+XqCb5MWKbDzyf
800UVgRTYpkQRiQzVYvaaWpVexvLhZxZOYN1tJByG2eGnlnHrNRPZWYM22IaEKOiX6lN6x8uvLiw
P9+mKjFKQ5EtTdbZrCmfF3gdUtRt53jal0H1ykVm5iBqDam7FRE/eNRInJesDM0VW4rwaBa2eU1G
hHctBBZFizx4fDZaHTgoW+DJVKpdZq4ezNIKXM3QIWUmCrSi0pNt8Uzzal1ikYXnuI3qFKGW/tSy
1Nv+/Y9a/7zIVw1N5uesyTBhNU1TPi2NIt0obE0JlS+W4r5WkJqPNU+Zn4q+Q50PvqPCAmW0Zgni
0kdQI91CT13nUiRqtorY3mOkhAapkWburrADcycDodm08Tge3bYvVznWzBfoZ92s04Z6nwcKsXg9
rzaArkEJxePSdhN3q4Pf24laLoftrZb+Wftvo/e++zwSa9E/PKr/cvOrhmOqtqLbmuFMm/dPmyEW
JiN79qH8EibJR5qeCc+7xz4MzVMwYXkEPsdQk2iB4pGxuPeJWtTY6kHBYOt2QIFGzUxUw3ECEWvF
sBInEJPFAEo2U/TD3Q8krYcfUO8WhYHCH3y0VuzueIN/i6rcV5NU0xAvO2Kg4A4gjKoAeuCGqdXZ
EjomU58VNMrxNgXU162pTVM8NFdmaM0OyMBW6aWskifVNvSdMBvCiTi9eLJRbwxEdCFg0RSFmJsl
0W1uAt7fnhmF32w8qV91oVpB97UbZdb0xRGkvP3Fl2Ps6W3AeERILDaxxptee84Xs7PqOcwF1EWU
zr6UMWKs6jSA2BDh4MxPzyBrvHM+uohuTgPpwNqldgfMwA0/Oza9PIWHGAjH/FUHEPn3t4kl7oNf
ngEmu2EHYKtl2YAQtc+RASQrYwUt2y9mD3K8qAKCX7gLLEOps14K3e0WRlWZG39qSh0Yblmr06MY
5dWNey9R4SE3jKeUpZPoHkywU7zcvqEGar00CvgPO9PluRh0VGxYXG4VimnUzq5+1z3hTlScjMKw
joYXqPMGZeVvwNxhVGnD21jloP5wTdmmgZc/lVL5Kia0UlrNzGaor8g9RnvfG+Nl7PbS1zqYiQmZ
mjqL3PGHvZunDj7xLq/+6dT46T2xvjWfWMVom16TcCMTxEs7MQn7eR3XF5mjtayE1XWYCug/P/rK
VC+vokAq5ec+Mfl+rBS21W3evU8NUUpiTfHLuT6fv7BABbFNUsmeP1qWfPLhhLzHGvZCUdGn26yS
rLcuRDe+st7bGg5d3Molak2u+W4V2IFDWWRh2oIrwWAEkTP6oVdCTahS89KmPZrXMdRQxym2bU7i
D6GQmNtE87CLhu4fQp8rh27PwqPzX5ysfrRVsC9qVr04EASOo17bj8DZtGXnIO4W4Eb8OHhli80d
vkch0hVzFi4gzPvmLOb2Iw5ecSm5sFaZ6ykkw8psjGdi9FZk9Vx3wvEasyE6GL2irdU/hVKE3skn
+ZO7yApG2uMaK+bLvUsc8On4T81Pp2tg9C0KQzVn4lghs3I/X4Ll2E7OsTTKrHrZdpl2MXKlJsHB
x2pTrZ/6xKicO+qt9vfzMjTDV45Mjs2dMO6mgLuLqpe5z1pj6rcBYtPKwREIeTFqT7NFLe89wCnM
i8gRjRokiJG1GChqObyKInNrxAzcIJlPaJpbX23o49ZKJ7jwNK+ZCrlu4LdE6vl+aGg10kkdm3kX
DuoSdaNn3XaGqyWP1Vzp2motmqLoU6WZda2dbNs6H6+iT0mAB0uQnkRL9OeDs83sfDjeuxojRD+/
CS+pZtQXI/1wFVLFVYyjEaHW4Q1brw/yjd7FkRT9oVf8Uz1Y/ZtRmBpoGtSbcEj5eVYX8aSBWnka
khxcPozBeThoSTGPvZOLtNmDI0v9Y+WF7KJJGa69duwf1WLQDhP/0HbatCA+iQcUOBeQgsxtM8mG
jMLLSYkeVd4R6PIPV7aB+aPcJ83SVDp1KZqDEwXXdCjmonWbMRTKXPdUaQ1jmdCZxx4ZYS+rXGmu
ru0DtWX116UbbCKtjaGbXbUVA6KIO2CfK8fQJi2rrpyJ2WKktuSjH+fFg+Ignl3URneMLFs5uQ2A
JECkxbcYAbIEWcfXLEnSdYqe4saQs/wZ66+rmPAlUD1r51uVFKBGB6/DqfVjb9s9MZWhP0OBTU6Q
AWa3GQormb0U6Yf7DDHNy1Nc1MwaZLIu2yyWS5vdsY81eW/003cWl3vFQ0TeT2jGZu1u07TTlqg1
FChrEqiwejf5piGgU0Rm/x2jIoDFWGo+tKOHPE5Smxs3lAeevbZ1mxJzzzmm9btJUlmwKy5pmgxb
3scJihWvDUwvTPp6BACr7EfhTM17X57oXMaJaLkC4ebMfHK5b1j1zYVyQFJa6O7JADHDIrPOvsxr
WSgGjEP8YCWFesg7vuUx71B8RrXxy2hPlCVF6k+JTKhKx0xE1dmkgvye57VSfIE3BPrIdzK4NE3z
DjXXjNPiywjIf+1WY74WzVjd5b0LPKwfis046NVKHIwk5DyD5/baSRLyTm40LEW/XwWbOlSM53yU
213c6cZCnEYprZMcEwZz0w7pgAbdydgwddiCbv+uY2M8KyxhUDQOV4zcv4h+xQO7Db5bGBv0b1G/
96fpai3JGwfDvqWYlcvGWa9MUr4goI+amUsodnb9+2DUSAAUswi/tXkX2cazKTfWrK+r8a32qgi3
p2D4aoQevPVS/a6F6YY0iQcIU/ojgxsZEqg4F+zY/Rlp7lWXJeVH5CVXqW+16+gFKYxpo7+kwObn
ECbcVRSpk7av1LibQa0z1nq9Xy3dMJ6V6CeeHUNK3ZmmwBAs+UpXUeqhkh++q77ssMMqSunodop0
7C10wCK12Iuue7+oyZ3b8Uex4Pw0oPuatBz5sHXZmzh0jdHZjgNke3TJfR5SLQbR7EgXJ8u9Kzsc
e6ZB4SATS5/pdenJUP0rKcpDKGvdXusV/SzXnnHGLySaZNmWoksUCUAbbFr6Zkcqkshsw5LBkRX/
uYsA3AJ9iUCRNMEzSh3WOWoLnlcMmm7UP3raR1YEwXMuq+XCHhI8j5y+PvZTkash8g5puZHdtD7K
tkUx1cSgmFboWj43IPEtRd+neUXcY3tpPkHaUQ6lKo/7zkkKDHSq8GnsSYN7gC8+Anwzat39aA0/
mLlIT5Fv9calB2LsdhAEvmIVxsrMACq9t1SEYxUYaS2ClVq7kfT6cmuiKq8fhgp1mJm11OHbPdcp
BgZlzm0SGkn5XEAUXGIM5q9tzyyeUw05S57qFm4xNNVCx0jUzhC9nJqBZVkbHy3puWjaTVvsWGCG
tyaKis4eXiL4o2lyMpryUc2977H65Eaj/BUo+O8hEM33vircmVca1lNcqtUis03/CvsvW4VdLx97
qegJXg/yLh64SLGZI7GCn8/clNXmAsM22sj8tzWVoT5ByjMWXjkobLLb74rid39wa0hlHP8RsrKb
RVgjvBTB4C/LHIjwH3aqJovIjLkD5NB0Dl2hbrBZ5AbIdfMlLVJtl7vDcJlaRZ3zTXl++gwKOJ5J
ijYiYionz5anA4n2pHInRh0lRXMRXXsg8Yyqbd+hcueMK9EkaxyuOwJ6y3FIk2f0qPRZ0kjRwckq
/6yqyh88DNvXwE+yTQ7PZmkiTPnqZY5C2C+XUWVh1Gn9g+rX2UOd8gQxPIRtpm6r0Ms9bGbxQG1f
a/Rul3lfyWsxyo8Flfu4jMFnccquW5TAlF50ZPTOVqf/9LmQApOlOEZr+pWKPaMpt9UDjmMZ0OQC
y67IDE4eUosLu0yqV+TSX2Em8fsMuzkZb+ebPboAtaaDDLgn6943sAqfDvJtkFoatsavox/fDjLt
bm6Xuf3N6xIEKqywevCmT0pU/+dPAgRXvaal92pKnvSRFO1PnwSrdzNK5oxnqQFKdErGixS9KMqk
Xv3DJm+KdWQiWX/LypMeUnXZJHAGAOmvcZ4mdXNfkuFTWKGvIfzZRHu1TNWXRA3fRy+szgj/qS++
FoFgrcqnvmDp0w3uQkyCi42tMVDr2yF+PexCHVSRaE6AyTUqdBoXjlPYvdQt0CbRNuKMSESCssgj
kk/T6BCE5wgLmovCrnxH9Cc4ZZmbbvwYnwVWawh/GGNw8Jw4m/khW8os6GGXJj3OWLH5JGZ4/Sua
b+2jGPexHeGz65NoBQqvomSQ493g+C925ZgIpmjsxmVz7ZaaNAEJ7QPcUuhBU7OS0nATRWEI3oim
Exc98pqOtRFNvTZhhua1uvft4ZEH8Ytqm+mDFbXpQ8SWAyQmEfo2516YeyE3b5AmezEKYqQ5/v0V
VLS/hLPI8DmObBCrMWEJGZ/CWaHF06So7I4dXj+sCRCOGlnJkQejmyCOVWOmHR4bQ9b3Zpnyo+Jv
hWjnkkA1B+Pipt9U2Q4f8jKLHgpMrLd2ZNSkx0KI5Q5aojLCxOtKDqTlkOXtm9zyYm4SrT57lY3a
Sj5uY0lt38a2GzejAYzTRxzurdBQ3hgJgZ1MHYcc8OG3w6GH1Fu74tbpprPlDQxZxzaLY4c9ycsA
PFscXuVjtsvJDmPAxbRiglOkelIeEtCnr/aPz3ScKtrbTqrPxSzPQNBP4em4F+dAE4lk3bCQ7LCf
90QCLyoKc5cc8wWPx9vp3uUYYGK0HtE20ScKFyuelY667u1Q5JyVg16YrzImugcPf8VNpiXovU21
e99/q/39PCt0fpzP+bP26SxR4BhroNPkEOVr1UruOvSDYM4GbZx2aeNVSfx4ZTRttrj3eUozLtpG
0ZbiMDHQ6mox1xOrXd/7LMNGMG1Qi5XRjd/BgSOPWSkGd54nbw2NMNZodChVV4H9gP57NjdTv3lX
W+MJ/JgPCEda0gGBSbaLk1a01Ze//33/JZGtaewRAGSYsNAJ24rxnxJGqckmJ1Br/x2hmiDamdam
0tInCF71h2k3a2OolC+yZxtzX7W0c4Gm/rb0R3MN2T87ZKjfzzKAgzMQVvzIp0JC1n9hRiBBRVOt
6tPf/5O1z1kTzXIMSyO4aWq2buvGp8CZqche4JOV+jIO/SJ0xgroA4Ue53g+W1a9YZsczTrZ/dEn
9xYW3/jZzdREb9+ttNpD7QNurkCxIo0AeSpJuncPvP4sMRL52KEZ9igNydlM5O49L7lAKpYym8Rf
QJvOvVQ9DnVJaLPX8dfOYl7ypmMr2CYyImqiEBPJwHf4VgXZP0AQNPvTg4k/3LZMRJRNSwdPA0Ll
1+QRLHoQBulkP2DywDTiIjuQn/EmI2+q1lQkqpcd3BzOOQHs7ad+0RQz7nNFX2xkaLXGOl5/00k+
zbs378dmDsQdWE0hmrB696Ahbr73Decd4gAxkEofMGiwPGNl6xWj0xSYoPMe5vxFdIHW6rc8SUe0
aRkUJ+lkbJwqO9A3yNH1D3JedIhpXIww45RSy2/TKxtUW6YDxEkkt/BnwAK8vTgJDLPhFGEdJwaN
qomWbt7pIlGyj4kRsuQkPR9NhajVlZ7NkFlulp8G0gSt9pmYaHKrzFUFIdmyyS3k9KJx7mtB+2TF
5nDiC3lokhZ1r6ko+ncYU9HjbdwkNMoiuTqIMcAZaprWhyzG88YsarRcPV/Bs0GTD7FS/KiJPlFE
0+inyaJPjFa1bm0ND3WabvTyvew0BB+G+GooeU5c/D+FGBxtBO9XmT7ke9G+D8shksYkDXqStA5+
u9IorbTpzatMhQwuI1Sa5GRP72HgIdFxrNNzd3sNA5JfYdbakH+fRic3HyQ4UzKJoAXESdoika9G
sxJjYlaQjOUW1dWBhcr0Lv9vn6q0wzZw9R+fGia9PLd7AyhCMo4o6GLQGCO5916BZIGVljtniJv2
WTQ7dZDe1Y4ovoYAw6Ht1fScpPVX/IW1E6ry+knUTFdnB4hLhlnkOtvEEXCJGAjZ52MjURVL0bwX
4ogSXdd7l0zyYdYoETIpdScdAbggxqam9sqXTeko+u6Fb3r+3MuDeEf0ONqj4YUD4FQTRSW5QzYT
VbJW8Qpt1HPY+PEh9FIUsOw8XdpchkUZ5uUyQWYDVQn0oAly9RDfmj+8IkM/o2vTx6ombt0Nqry8
NaumuTrYBqma7mZzIy0JvRR5ix8dk32na05pOB4I/sRHjxwesqeGPXNrXXvte9VcNkY1rkUzwxxw
po9DdC78ynspWbEoTqy/xuPQQlj+5SizvSSQZFhu1iFxAbX6xt28GwCtvbpmVq6zju1Plvk5ipbB
g5iA0tsws3zXvPSB0+6NPENCuHfyb6BBpxPYuWQvUgBBe4SF1Esz6ONMDACBuhIpqZ9b18tRl0FQ
NkpBrwe2uhMTjAJNaomgS2vjp5rPo8TV26fOYdPqotHGzrlcTSScr/0C4UTAQxEENpbM2sYNVP1F
r4AcTcOhHYHmNtmvJF1pLm3f6HcTuBjeF9Jzki/tC6E418uL1EI8SxAzvDza+lWewMt16n2feT8I
G2rffiefkF/xQBtOZVGQngKC+V7p41IJaumM3sLwMDjElXIwpJsoVfsHFZXFa6MfxJjoKRUrB3Xj
m3PRJHZx1XXd3OGp6G+rQNNWkaxkb0NarcR3YfZNO/frsTolcUEKbzCM29eLEPMiTbP0XdG4qXHl
kbe93xePBoZP4shUiZBAyw04CRUAHEn3nKXTD/4XuBq3C6G6iOx1NhqdGl4dZzku0rlZIowgtUhe
pjraplUBTw5ya+HcKoOo4CR0q/w5NMj/P3P++hGcJ62acloW3D9C8lTjH17L6l/fyjhTaTLgTd3S
TOfzW9kwvNpJzKZ/1vXRPkdxc8a+o3hXGvwxWzRa1qKZItthlioBs5LM4LxrCEEO3cLNPKmN+Hqs
fJ4iiAdJUAqBxP+nJumWwypjCNeidhstzH9ITSJT8uu2dVpZkZY0LQxygRBpn/c87B2qIgdD/aSX
HcKbqO7KpaZsLB0xTlG79zn/pU/Mc7IzrqGzQUrISqEZE28DgtO7diyIPMaOu2vVfDukY6itld61
VkPDm+fWxp1mhZ4xmih9/N42dbzQqtLaFQ6Cokb1GFpSzKrMTLeBHyQ8nmmGQ/sd90XlApVJg/QX
fBeziAAkS83GyUw0S/fJAtLymgMXXLWVXZqnuE8LtOaC/FVtWH9Ufo3/49QM8mzhaW755CWjfuX+
Y803AXQGC+elzMFx02enZ0duvPZRcjp3ZHkPltuvRGuIGucsamVjy6iM4acXWchPz0SnZCbvKGi5
2/tkcTxRqpU8HXqbK46NG97GorPtcR0PPA2WrKa4ay+QC9YqXf5KCNgCCZDHO/GXhI7zQOZSJ3gb
tM9tnRLh5S8y8SuYwynvUdxKLeM9T4Kvfjgmvwdj+K6Xmc6yv3f5gdogGzGHfJomBLwnngOj4FHX
OYCtp+XSrSrWUOoQcWWVoanmusY/4r6wKpUmd+f3pRQKpXguwI5bj42erOxgLLasx+0n0sRXTQu0
r7nhRigmetpJ0/z85BUVL6FpoPHHU86N9ezIqbe1grJdFR0PnCr8XYyTevaXY4wlvV7LkzeD2y01
lv+nOGZd0SlO/lV1wldYXi2yfqqxI5ErLUQ/3/o8xB74bdJSXXeNVa2t3JHefMRrxIQY/6il2mnl
Dn318CkNCNBMJ5Q9vZzbw2gfYQ9r5ypvSclMA41LwhclK+mqupW7H5OkWJiJ4VzCDoYLuqQvVZlV
yJfl3rPB3iD3lOG1taz8MJQ6+klDOrxC8whWdaClIPIZDXKEVSWsn05itITzZOnpKypL/anENoEt
CbOiYBzXgychhtQE42sdNtFcxv5mLw6yHG/ZIN32JFWddLFSnGTFB8N72VqO3y7EQZguxovatc0t
kmbVsQzRZhmHEWBHNe2aglB7vjfxifrRLHK33BNa+rkpRoOSkIM4tp7clYLCI6SbkHt0dBL/hu/u
Aq81flR59bWTP3Xh7hRo3NLyL2PiCMk1llpkymBCtlHqusZb0Vclkh0IzgHAJGQfkaBpVXMbZ5M0
nZvL+EpZ4T4fXOMxGu2HW3/smETdQMjade9eWU1/iP6KJck8qRAEgLQUX5I6r2f+BDWRBuxaEt/W
z+ZYdCfwn/hBhMjqtg3AGsR5l1ZaW7tbFb8aayfaLsmYNbabaOTwkkUMRz+mAzKWVYFVz62vKMxj
II/S7idwzdTnKdcBqLbLw4LlKyi3Ngy+lZ33YIVu8NF2xRqn4syf5cm3BIPwcJY3Z3bGhj/LohBF
C2/8qAb3bJZ29w33ne9jmSnv6qj3qIIhcNcT9p6hEo/MrmtZSArG7CAgsDm8h2QXPc3WJsg1VcUk
Uau0Gq8o207mok8qoczMJJ9zJOIcZBCCNfqdf4jh+3F2h/WY74/ZsnWTfuYgcw7XNPKWklnoJ/a4
MmxWRdmmTtgcwW0hE2f41aPks1a2x7L9glLc2fVAK86khZe27Y3dFEykJsFsEiwmz0uUvT+C/Jn4
T/WANYWpJdmsLXsLABoFwT7oDzmedf+PvfNqjtva9vxXOeV3eJBD1T33AaEDupkpiuYLipJI5Jzx
6ecHUDYl+lxrZp6nLKMQGk00sLH3Xmv9gxUmTEQgs8p8/TUKaoMfRu2jtPqzbQtrZRL3YX6BQbxw
2nZtH9UjRCEDdE7d988aEc6DkhYdsqTRXFmewys57xbcq/QZZ7pMvegScfBkqyzu8cWS4d4q4Rdl
AgLTMoe2h7RyU2R9vpZTuirwSeonK0b8cPumJpS+f1O5GrQquiDvdaHRLkhtlVocXZjrRsY09CIf
lwxht7GOd60hrL4IHDEyNYGHiD+nAxKSrEnSHVjJz9O6lkh1fg6rpjuUOBC+rUV/7ftwtAzb0ROh
8oMOEH2L3CisknU10kXRFzQW2+a20BSz0L23D6FsqMkYbfBRM9Ulp5Sq+HpAejMzlewzkB/ZN9W+
dWUdqjN6GSiDRWQHoKvl12am4MO6HkAPrXJHqzf9OoyshybrnUxXJzxSgP4X4zDvtk1wX0ec5LR7
vH0SysUQwDLUt3v8XLnVzL7LuA2eMG2PnbxcBcoEpdkVWVyckeUFy4zs7r5ewuFGspbZiSLY62JG
8UFZM0zhmmvqxlg9mkXz+X3XtmbWo+rGq5uhiOGPlObmGUdyk6Af3hxKc5ojr5vbvm2xVMxcbDiH
WESaiPOhGHTTkABzJOphCOlWSCls28u6PbUhKKZtm1H8z+0wbz6rYoHmVyE+iuCH80YsXgkQEe0s
NOIlgAZRquq3YIX1XWRW8Uk38vCiN9eCk9A1n/qyQP0CZd+X/kuWpeVrIYMhbRrZ/CTQ7QEcyLqL
cGxkvzTydJ/VfX1L1InER15nXwYMN7ezpKG6Cmd6K4B7gUPXuv/nzJ+s/Uy7oUqoWoYskha2NE0R
aU4/57zIUUaDKVbBV61c5Q8WJTzl5PrgdrzKbdh+ydPFe9R6ZK4TDNadNL6YZazxpBZasaBJ8VUv
T0eckLD8qwOFGVl5GSdNe+wtVzGqeJ9XZXQbFbdZ2l2VSqj6oqApPtkCDF3KKnPioQcBo0I2IGpS
3VKcUf2aMpGug6+DQYvG567/LKmC6nYz+m3k7bo9tArSyUoDVaSLsLWQfH0F3xgirCAEpR9lCXGt
QnlMXkDOKtdL+QkzOgukDwrGMvVNnKPM4ixKgbTPm/6TYC0YFYUUMOHaaweqqbkDsVI4GckdSQ9U
veWxvdJmnLiCAZpNjIr0SRANSu4opNoFPq27HGSqOwb4U5lR5gSaVO6gcIm7MciU3aJ97VW5OA6k
WjyD/LijIWS6IwM+OUZTMffW+mOwxNkBLi5YmQXcUKqVNhK9EDrxUBNiLrktqfGkGhrOeW1PYrzc
jYhGJwLujXPEmA+9F00ROTU8cEyCB/Cu2s2KKdtpNFK6T7vaFRFkw/kBLRlhlJ/TEsm+QS9qrwiD
whaEOnfzUK5uE9CAQArkC0Ss5YsOjlMqxT2ODJGDws3kAzi2TjgYInzeQpCiZhjdpZAmnWySSTni
6wYIsW6O6PC56GFSzE+644KOPWINla1PZAySpf+ai7VyBj7zJYyUvRExZ9LrMinsYJhrn2x42IX5
OVfUhynRFT/sRMNNNeR7mbWETiJZHd6RekuN5Z6oLj9D5s/PNZ30HCH62sPIaJKguovU6l7TutzX
YkrVgXoifX2FLJb+SN97jEzM3fEdN6PiolT05HMjZHvJGEdMreLWKSlH3qiA6YZGtbPIAP1QRRjA
4aAHUzaxh2HoLnrdX4BBeKua5w5T34s+M5eLqASgIhhUxaFmnasAl1kRRtbOmFTNr+rkocyD8SKY
ScqmaGaYUhMc+lm+MYlHbbpk84hsKaLQ8nQnJU1/uS1kA+XEqS6w4IsaQFe1qJyUuQUqpxjnimrs
1QgSxZ31CPl+AxtawLbOGCx2J16Etak9QD+0zSg61WSxfSEXpuNsDX/k8McvVHkCG63wGBUAro6s
YCxMRA+4EfykOzQIJASLKe8nZrJuLhtOLChfxbH25FhmeJmn6UIs8usOTh7u9OBrIckjjzErnZsW
PUboeeSRsLD2WWiULiLKrj6Fz7qsDL/o1qSfw216NU3SDA26J1kDLGA+IoFRIisMq7GKb8CO5M/l
DJ4K7xhjECDkdIZA0AVpGQ0prwoSqPWDVr3im2HsI0Y0fFJS7NPT1E+psvfxMMMa5t3+Rc/7cyGb
SzRUsgHAlSWZSoShfmCqSKKcNXldJS8TzlBIeuM5OIrlTZ1JJZ6183iQDVxUKvJATkXsuMuk1lZG
kFabjHC1oMqRzIiKK9lOkfR2R8GFsCXu8ptSLCxPXCJ5t6x9bZGOsWPpmeKpuYYHUBl97mbx7Y7/
r5/o8u1Gn/9awqcmC9592Pzv+zLn33+t5/z1mZ/P+O+L+CuhWPna/eOn9i/l5XP+0n780E/fzF//
fnXuc/f804ZXdHE33/QvzXz70vZZ9yftf/3k/+nBf71s33I/Vy///u35Wx4Xbtx2Tfy1++37oRWQ
QEJKpvH9JSyw/oXvh9ef8O/fPiPYiGTAfzjn5bnt/v2bIInq76K2Ft+0VWgALejf/oVEwnZIkjhk
WAxRlqkinv7bv4qy6SLUCbTfRUlRdYv/RFW1ZCp2LX4t6yHxd8uCtCLCoRVF0JLyb3/+/O+qB2/P
7T+rIKyt8B1uoYkmUwKJcr0moTKtWgqX8CNvWlrkFqUugjOlfow6xwDWWAu7Antc9VrM7R/uzPc/
/qPkwsbx/ae/9gEZAA1VrJhqj5fBxfwK0FJ/QEGmzOzghtGtAULzuUxP4YWyL+/jylYfKy9+Cffx
Ud0hvgNMznSi8/ggnSfXOIrIrzto9i70gaVXnv75UiVdtD7eGskkk8jbq6ioEfxt5jRLrUSdUpUu
jJYYqqqX1i/WhTVi0wJ71Wj9IYwMcswy4Lni3kB99ijk84Bpaq01fieNjb+t4ckK2mxqkLiQNbDb
KmZDch+DbFkXOD/hf6GKT5sYuLBqfStoqzp5UuEnsAqIF8Go25I+V25NoorQHL3toK6H3YK4LOKF
NXWOdWG2ESiKYhkST5VU7BQys/BhACLUFjNh9rftoe1KiKpsVuJwXTD/3qWhXPq6Fi9bkIFmiFD7
7wtAD42PILq+C5fyMiUp5W8L/J0lHFDDw/uuRsI/0l4MiayxMlkuqof4KGRi5fdGlXFf+grbnIni
fLz+Sc0Y5UNRQw9dgtJHuhI9F31bbjvEoqj8RR1iB9rH7KA+EeyVYaAUV9W+OqiVLyTR9zVrXds2
2wbpfGnV22eOkSMaC3yclA0efyxW0RJfmgRiIjEmqBbExg9QTCPxoPb4Hf61XaqZ5WVT8LnO6kNX
i/J+kNLOz5uu89EPvxDjDiv7dVeHwGxmm7Kig66OET2pW2Yy6auJLbWnr1vbrm3xvinVyaM2ggQV
6hUYuv5+bV0kXTgtJKH45dtTMZvwbLR5vN9+7/YrtzUyRwQg26q4TnDyJbl7/4UyXl3ff7aBhBNe
p0r/DVwVUXjdNr45Idzww4/dfrakZtmB18Gbhb71BVFpsb1mLaYysx9A4ptTHe4sQ3vYjmXIqx5b
OFSD3Ko8tVZwprjHCqnI+NMWBKGd2ZcPb5sMkIU/7+W1JWiaWfnb2tY6iGjkw6i24DjZv+3iiaOw
a9HmQwutdSSkp9KvA8QVHCnqUGxoB3K3oWD4nVVrkNG71BWiOgYD1U8jiqgGqyEAdy9eSDlNVjz5
cN0mfyTdmpY4AoMx4f6uLXlYr/ltbelvcg09xR/aawWWKQN6RCtuy9LcIYV9sV0Ngixc0l8LjdS3
b8HffNsXtApvXIkLDhYgnR+YdBV5ScvZNrfFtB543/zwkUytUrvBZA9nXZ6XiI+JH+YpKo4UIZnp
W+Vesmi629FlXfuwWQQzEbXV4syS4FbYQvclsAoIm7ZTdGkxvCrrH9+/flvr2rg4oGj+9in85Hnr
SHk4jcr9Glvu17wutrVt34zRSWYXDVKoyOtRm1k/uKD3AXzZyry3wz98shNfhEGgtrB2V+kMVWVb
m1Rqs4/b6hwWEhaN6/FtwZT2OWLI8NpQwMP3/cB2dv2+8/3bts+sXBQ7K3Ah2O58+tftB/4l8drJ
t31U4/zGOLs4vCMI/2prFyXltXUYyd+O208zQtrH9nu3BVPZdG+F4untqEqYmwEQW3u9t+ORjJF4
ozAlnQpPT5RzMBuetn7J22e3T23bpSR//+Ztczuw7Xv7uh/OKeDl7+cxO6GNbOwVUdghPMdL9p++
5n0fGXjQZ3LTfSOurFzFQrpqbabmqGEenhnP2xYo4dIX1/aagVFyt32jROPe1t4XH/flE4OKrinx
XuBu5IIQcgfW84olep3XH/8fz91Oez9Sbue9b29rH//UeoXv+8JeBR7PbZhl3NpF+bWkN/OGdcBV
Iskzpio7CGR11CCGDrAOc9tiXEe9GuqrAThwwk9QFmmiQH/SpRRmZ6FCYosdcdaoNj0dBQs0H2+V
JIcCs/bG7wsRY+YfNrcDRVy/tHFVefP6d0RkfgmcQfkl6zBXjB1KE90o9/DW+sbt18a9LeR1gH7f
/GHfOuo1UOjor7K12RuB6BUqNxntQsnt51p2Wm3B+ArtPwqrSMP1cICb7onbMWDPJp6BWmf7WDcm
u2BsEUnWCmBR1SuVFMPb3xx4231je4NqtUzdCVl025ys0os1bk/TpB7xvYGjbdx5codhULCOj0Pe
Yla+rUbwevxtwayWTL0eLqD4yx1OjsGhGr5u90aDslgeSpTdjq18ma13ZLtL+jrepUZ7BSAt2Ydt
q6FYqL32CRpEfZwh5G8+120U7kYjPFhpO0PxQG4QV101/BQlvLyYezT+tE5PLKNHvg6G4G1cDvVu
27c2BwUPUvC9q7t6KyzWcZTPo8QQ0pJscZks3eiS9QDP7HrGBIVCxAknntQf2lzfA/0+1loo++Q6
pbfFovaQNvT0MHTzQUXG7LJCfzSSl3sceoZdMuf+MFa3scQEh0JK40JQh+pRGDcoDlaO3E2SK2oa
JiHrYu1sfSufvm++HUD31ElxvUBAJYDvvy7eWsC2GqPsTgF1HDCy7hhkDeHSiJDEwFqtcZtIPUMG
sRxDBl4ITuE4mGN41U2ADIDyM1+WmbfqvUE1Jpv2sGQGBtRcem0nMffkdZDbFtI2Slvx980CXsh+
0c19Uarfqkm6LjJl8FMTu+RtrQZjZAN0b9yo5CXM+QWIDS88mR+2LZHOLnnbnVpR+3bMpOsYtCbb
v+/aTnz7DnILTMlAp1h2G5YaoDjGFtRdKz8jBb4422qvJj2itEPnGmrPjEiE48FJ66eqlNnG9qFt
bVpHrm3t/cD2ubdTkLz+hhNt6237jLpeRRtVaHsFPcG6EJdC5fatqzR2yZYWhBqZs3X+tg8RXg5X
zRl3J+247doORuHYr1O7zi+FlOxlzeVlPSZHBkXuZgzMY9Fr1yi6qDtaCkO6HKHcEYz7Uafi4Lzt
65qX0AwbT66YmW+7NExzSPZZCQRszno/8L45XoEet8gSZR5G7MPoocBMA5CACu0lc7jM9mGyw8id
MpyGZMjn4gWp3YsVUsHouCd3cw+dwZZuBS+wSP+4Q35L7SKa9l0CjcWWg1NNWkx15+YWBeQmvlyj
pMRNsIcYHnr5GZcGkuj7zPRwAYpS5MivpGSPAFcunMrkykj2ncw7szekkzmgJB/wfp+RGKuncz+d
l8QmiZgHp044mpajazchwBbLDeNjmh/TGc7UtMMCYtjpfnHGxnRF7zvd1yV0ay9/JQHadPs+cgzh
qSltjd9/hycu7mo4xVzN+P2ln2V0BfHfc+EiYQj2RRJsFSsz+b6PvCi3EVvA3i2xFdnpBEx/bZUU
prjT82OPeybpW8Sh1CuT0uynJrluxS/Zhbir7DOpv2dsDy8nmzIoktHO4iu+5iRP87l1k9d5pzyT
9EN5whWuNXqiwp6erP3kmEf5m3RTeOMxfRTd6qF2sQ05QASLrpTDcMBX2I6vDU8XbP2aoBO9zyMm
BxfSofoSE1h2lxLGWZWXksWMdwHORqOtn5XBrQBkMcPu3FKwA/cLSaar4qjtFrSjHdVLb4TL8GX+
hiPvK1nzM5gsUE1e/lhgMUGYDYnJ1S7l+/ZRdV8QoTod+yc0dxc73uPi7nDBzEP88tpXpoOxr9A9
Uj1y/WXJkEUa16bIBM+mfuySQxzdInMp127T7PT6EOwsybSzfJ9Pq4S0o98tmavitv1NhWcfOfMf
IRl20dMVd5ndKbcxcxv7A+KusKAmAzyVx7weI6KkdRbJg9lsi81TczobN5jA3RRH3Snu9Mk3Bw+v
oKM0ukLwGU5jGe6pvtBDLjSOT/1uoVh7sG5kF4OX3fSEynf7TT4j9Z+3bmodwtitJne+y1JXt3bd
dOjAngfHpIWtcAv8tXhWwI8uO+SF3QSHu/RQlZdAUr5i61ctnhcxkq7/U0aYvxjfDIwwRgfxhdSw
DfEUMBWmSnYl4az1UM/OCV6JYFM73VVu+Vn7FjEOIlUCdcE64+YlurDoC2cOnOzJwtBCWQ+qJ1U9
DE/zvVWdZbC/Z+ZeN9kTqlEAb01b/GIVDv4PzyKtEl/E0mH2s8dXCZJeeMQyKNGdCOMgtC4kImVb
/lyAxndXW7MH/ctwQzXxsT5OF7loV6NdFWdef+z9zMDF5Fa3QYD330KnebF4fSQP9TgMcSaJjPtO
xc9Ssfn6bCTod6QLxcfvb8YZ07PyAyWE+AXk+LPwNbtWPewQ/fhefgy/pfd1bNclyQJHtzsnuEw/
15/Lk3izqr3uIg/NQ0oMl+UhA2nxmB3Vy4f5VrsTDsp18lLUthE6Sm1j7vhKyk/3p13p1Z1NR9N8
6vbDDbq9J5Fip908yJE7PBMd4xzjTrbqCY8rc3MXuHi0uv19PFLLtyXMWznbHjK3lrAUcFK6bAKI
m+EpP2IcimNYAhU/tsVz6NKnflYln/raXYnoju5QCaSEYMtEv6Mt2/IOGacb6w+MsR4mT3eXQ/qU
75HlrpzYvFJQrGg9YE/7zA39onUgKCHlZZdnXje8ay8VqtAkyWiH4BhtjGw8UhJIx+EOleyXy4TK
/7TT9tPN1+AQnok8D8Vh4UXNUse87g7icVwr+ztAMxS50L4VLVt26zvu6RGAJYBtlxJgQUsNDzG/
YXAzHI54ra+txxrD7ckuQ5SPdgHklLVuYdeXMJA0x6Qd7gPSO/vQS516n/wxog30idgrEaCSOYW1
07DodEraHrqUZ9MNj/U52OW+/gC/z9yjunyYUufKyB1soKpddVAYUxATcQ0nJB0ZOH3ivcxXUPme
1ev0U3gR7qMvBXorl5irUMn4a1w0i5qEzzZEKnQb+ZB1B5JHPqpCzT5SgkvJZGLTrZFKUBKvq2ts
1I+jYsetDo5dxn8IU+xWO0BylyFVVXiikAHzh/WUbS1cA5JtbdTQFzm8rVoiivdJBjxebZN9vH4G
+Xcm7P/z2UpaM4tpZYKSDoO7koor/p7oUBmvUVkYBFSRtbrQ/rlIGrH3BQQN/W1tO9C21ZNQijp5
JGgzFk5P2A0uuwjq8bElc2WOguQsCwaDb6uTSO6x1Sqs5HS1VZHAYsI51sCbQ3OY/KharQrzIkro
d8lBJNt2YHDIAEgxp+l8AJfKdJpCEKlQkwTRtoZPKTvft7H6JvqIxJM+qNTxMySRZSlHmWJdGDHT
2m3tfZ9kDfBfmx4hxcGNJRq/PvOACU+IdOtCwosEWbx9EF6FK3DC3IAUeiEdk6hp99j/EUitiy7V
LmuEx3bjml14X4RrKPi+CaeSuzRgzrbGI7gyE4qsa5Al6XLfd6o6Pg/g59DzWaNAHb8MUV3Uw5YO
7tb837amr9lgEEwijBeQCLp0l4lKgLYlqSnMm1Jnxkj9FPRVfWpESdqpCv1x/zDVmM+P8bgTtMna
vyeQRLPAFynV15cx7nM7rrvFz4GhOArq5I5s1YTrMjNPIODupKHjvm2KYzxgI6HdWAOwzRU5gpzB
ate+SPdVYyLXvDpNUgeYfEualL0Sm4c3c8pG1T6v2kHekE0AjpM1X6emClRmiByuiVcEZ/Dk3hfv
+4YBT0A5OGPWkfvSgCyBjer37M5qfS+27aVB1KOgdn8Y1kTclqJbqyCONgz0emsSTm3XLNJb8vg9
mSzLw5NG/R1X7nIFQE+UupCtIvaN6FnrL1CWLd4Riia7slU+A06ViNxYiHliF+LYe22jS96WVt0e
8LZ43zS7MuZHEhiKzMm3xyutob0wGxKBUW1pTjWPqJ3PJumdek06vy3WHLJWNewMQ8nNLUhnSt0F
jrBIZOi2DGsiJxggbtsm6htvYmj/vxj3y2KcblI9+4diXNx+LQte85/LcdtZ38txpv47BDDKLJoM
G8y0RGpQ38txlvy7iZs33HkVmpyhryDuP+txxu+U22TVlDjyvYj3Zz1O/p26mQG+RlchplLI+7+p
x0kf0fAWTD2AOjIiuZA59Y8yuQB5orTXIv2EFneD7F43XandrSahg6BBp93x3uFcjW84nhcKDm0V
rrji7MWGIu57dfwVmfdn+BD6NlwOypqipUoUC3WJ2/9jfTDlplRylWsnRcNTba6iapfIX4fZqK7E
4tmqAgQYzLyzBYBMkIsy/4fH9x8qhj/X4L7/eRUsIyVPBbvnD+glK9GXljSHemqm4I/SHPo7bQoO
eteiUSoGSK0h6eIOVXdutSF+K3n/VPH+sVop/VzB3/44TYW2gtikaFCG/fm3N9EYhX0qqaeUvNRz
GczpXp8V8Ma96eL8JN8LSQhaefXEXag9Jd/0PCNbk+SnpFW7PS5VjR0i0ubkY7v8gnEgrYXZ91Lq
28VJOurepilKlIM/lFLHOh1mUWjUUxa0jZe09R9axsyprgNpBxZXQEGLfgl3BFfQChPxwHwPCQnt
4kG+y0h5HtEjq8fJ3P3zA9tgDR+ui7dBQtMS7jew1g83jY68zY0Jo99oCFQ8nQNUnjrwxAgVvoK5
CD+pYrJX5AyGEjxEKhOD5md1TgzZgINNDy0wtIPSEtZn9Xya584gCAwQdzLC5EqUfMsaXHXqmzul
rPFINeBc6ngznEZUefSo0W/68g+9bg0yhuohXuaanHZYPpFF+oS1nXorpNU1L1l6gZaEK8JYu9Ex
6SArSY0S1ShkG143O7AAgh5zQlM5Ronxh6DLn0UU2s7/fLck6W9PkcmKqaOHjaopygcfQCKJhNZw
BrT4hF2juAtxSnOx5QZOw220W/Sw7GWqEycuyVAAnvxaBhFObv+PF4LcH/Vu3nReqA8vWpjgbYRf
mIqefDf6vRgR7wXK7dKTKJS7uxntL62a25OKSHLX5cfOFKb7f74ZP0MR1hatA0UAJqEZQD3FjyTl
uKsaQS979TQE0atAmGYUizP1M4KU1rUaJ/iFVL/q3v7e2/I3dVna/jZDwofWinaAanRypp6ATh4m
pApcoZXvytC8LoNc2CWInp1yLbmUO2pG6WJciCT5mlpSHppG+8WrI/+9v9FFRTYk2FAqD8L80BjM
QJGGBe2TU5nCc01H5UzR5sLMqAcD/78VzfmrZmCgkhdG7GQxJr7LUFwQl5BYX4rYhQICMq2LTLuF
m+aPJlqU4IJuFbHQjuVMohRj4uDIvOeMouy8S0s6bwkoJK9b/wuoh/z3nhvgCuMYaWtW5I8tm1Kj
HEC0UE+jOpcn3JqCq6aBKarhJY9xEj5dgWWeq7VuXIOyOGat1uMKrz8pJXph7Wp5UonkG/DI3JmL
gQk9AttuWUXDsR8V0saygFtK6AViZAE8Q1oHmuTsCXNo7DIUyO1OR7NTq1oiZ6ttftH9AgH60Puu
sBwFG6W1uRofUbUpTIgpTyvaTarVmMER1ooilzsW2EXUw2MfTuXbpO9/Ho5Wkv7PPavOaAT1SgL0
o6CHy/EfdAemymzKxqhRY9Os6TYPQ7Rz4uZaquADWhpK+hYg8H2UKTDJ14UpO6r+La2L/BeD8oex
h4FeRQBBNCyVGQpp6o9XUkVdmdV1JeAumQq7WBLvQEtke4OMNamkeNrL+JfvUCIlPQS75kJuW0bC
tlEOptz2eysL3RDFi7uCaOEXg7b2c4+6XpsB2g7/qA059TciXoXpsqxLMM5qK3d03JA8SYNImw6o
NKMIPSNBkeQO13YhbsLPXe9WsNWv1nEFKrtMgtLATmBQhBO+ewFJ0PigDaGCFnuNVIlmIWhCM0Zs
zDhMownposYjB8Eeb5I5MZk1ZF/n4DRJvXae6iy8sJJaujRjUp5zZyJfpgY3yEPAqDAtjFQ0v2uq
cNcmpoiWD6Ya5jrvSyMgH1jV7eoGx0GmR6k7LzH2S0npSZgdHdSwEq/HQyyVv0I+8Qh/bmkaU18w
lQYvLlqrCoL5HwaDwpwSdQKW6xPfZORC9E+gDZddGeskwov8Cs7byKC92l8L8LYXrt0pdbh9zNDI
nAeo+/sJ3mF+jcmdF5vQa8SynkHjzCmlf93Ge1z2425Mdky7nnI1Py5Jim/YREIVb2TFn1c8sGXo
NxM4HdJXpOtUoRxcHNMdUhuGX5hkWUZ9vKzDBCWdcJB52MTgkRrOyGkHyZr0IGG4YTcwtZhJdq8l
rW2b8rnitha5WKiZDDKVYZq42zaOslTRUcgGWOCVUp5ihAhsM24sf5wOQT/Ol8W47ACi5Cd5DAun
k/Vux/SAJjSmp67GnWuZzQP9Rnyjdxj81kpikfn9nKErdETB97Y0tVv6teiwTouajKxtPHlzFrV3
kYwG8xCJsmchaeRUuh4gQGQgvJSr1x196NUodIB06yUCVVSNR+b/+zqJQEe3FCHAYRleqmQUd+bW
OndhU9mlBTC01WRC/qJHsnzJMKydUNoScwGNAeSKk1p+NMRsbcB95ijD9NwyCN9l2VNSJI+KdsA2
KPaklU9qDDFGqepYOssofi6HMDz2kvbcd33mVS0O3Au0B6qeULxbIyvcyRAFu8sHxd+VBQxttYL/
oQ2Xca/oSIWTrpzK4VRggZF1lnE3hotFRj3Y1SZCoFiC6P68zJ+SIh7PU6IcgAlFRzHXX4rJHHZt
ZK0iA9RRlDJGgVNarRyjLrweBlC0Yh8flKyNntJivlLN4pBTILw1ZJ75qDCR7/pbPR3Sc5ChshNq
QeHVSWYwjY/u1bQ2biIpgKgYMvHI82aPBxtGEmaduXGRvbZ6GyLYErwGiN57o5bm3hBl1G+6jsms
li2QjR/SirI4mr1u3BcIgQbYQciLaT6OFXU/zDHrZDROAbD1PRPVHrqasSIyBsUNEaS9p+zp4YaL
pwy+PmY735p5tIe9MV0Kmo7wCriGBVVeV6dZHyUMNR0Qz/Ahqku5XgpPzMAF0NYUt2x65jMSzwb4
aUoVAnOSLM1Gtw4pYW0tvMHLrssDWqrFmlQHr1bctKdyKb9Z5BGBEGEMDy/9kp5MdqtosfahkqSO
1oqzb/W6BKHii8Cr8SlQ/kiK8RZpUfm8QIeGh4pJWBWpyWkshguhz3ZjPdd3rRLuQxSYrju9c5O5
Feg+clTa9Ze4MDsPobxm1woRDr0phgJ5uJwQWcUsJElwzl6S8GZO6mdVmdpDg5TmoQ2z56BNbDoM
63JQ1fqaH0jtIGmMYyAHz6oVzKcuL18FRLkvwl4SqW8qsIN5qjYoj/g+1GhhRey3Ujw/qMFdI2Od
G/a98a07a8sQ3ZYygv2VycQb/npz1VI6WfQ89zMRQ2W9frVWjcZMa5/brKuvVNh9eb98CcViRA9x
bj0tRXEtjZvHWDxmWW2g8N48xVLgtqUWXeklySfMa6mjmlZ6EYSjA4CNimHLH5wgDzmgDym21SQA
yI1d9moz70UQLp6Ykwa0xEiEmiwk57IWHhrC4b02GrXTZK1DR1B+zZlS2CmMnxxx6+sqDVdYQAql
Ig4u5IiyprwUCMRGwU63lCMA+qdIQy45qWfDlgQjO9YI5gf18NREdgIpa28VreEQGzWAZ1ZNul7S
z7EpHXAIvkisqb1RLBL2przTu6F3VK1JeO3K1mtaeJBCKUuoax7Czgjv0YKCyJXlnxo1mc6ClAYP
taq+hOI0Ixc2p4TRXMlQ9MpNVlWmneuj9YA+THmpBPRIYPMGt4hEarsgTA6xodoTIva2FNSfJ2Zo
NhDY5tD0FJPzwbqP5jrmfRv2m2alEOnepOamCxMWzlGhzffheRJJp+aq2FJDEi/j0kqfhrCGDo11
u6QSU+eTdmzbWjgOnXRdBzWnq/05aFvzQlguGvAWuy04w/zH3MkdqohJ00SVTdGh3Dd9YTj41uAJ
J9wtrVyiKK/WR4ve6SYN7K4sJk+C0naa0+W66BpumVwM4P7jxhOT9l7XTeMUIhHp1an1FOR6eZsv
1PaQXRk9fcRCCCYJeVBVGvCEnrxJoHNS8N1C1Kh9WeY2dJG0HY4QgNFtlCRcK7S694pyPxIzuFGk
zl6ppxONRL4JBbB/ukYsgfd8xKubap6hd6pXFdm9IUzZWWnP89AIB6use9duq3A+9WjEki2arltz
hQJW2AC1gXauZOGT1SB9HwgAEbowpELVV4TxacOY30BigduVondhOpMg5P4kGsoVPKneBh2ERuJI
9amdH4csbg5TrvZ78t9/COCfH0OUTJxAynVqzmmOcYkYHFI0T+1qDS5MdWy/zYkc0kHGIt5nS40M
PlkjANiveaugTSVoCCpHxk2n42NttkAArK6aQJub52Homhvm4f+bvfNYchzLtuwXoQzAhZwSgtJ1
eKgJLCI84kJr/fW9AK8qz8ru98zeoAdt1jlggnQKDzqJe885e6+98nI4wV0Sf/O6ja95ZzS+1NoK
82ZY23N5UXYL9RKY6ipCq4oVVFrojkP0+8EUZ9YZ5wzVJS4Zg0iqY7Jqaohp1VOQPULSn+fbCBEG
J0/a8nccAIfNFdW/Qf9Ga5z21uB9NueZLJZRzwkfH6cL52G1pCR27cWmHiedxaoA6Gqu9dBWTUN0
VgpxxIj78wL860qczr07tG+NDgc4kdsGTD+28QJblhkQMb/DfRcBNoy0zA3a0b1PG0Gjb63hS5aC
iLGelhdWF7DdE7mR/VziM1k4LUqi6E9RVczBWFQoTDowropr6IdUFMz3RJLeLUjomRQ2ihnsr5gS
TnCsLWzymfktl9q05VypHp08w1/11LzF65gcWHn1mwGdoegNry8X8xzHxAVFg5URad6T62V1Lt93
B51arjA/odM/re5vaDMMz0a0YY7xfSytt7pOKXcN1HNY1Hxksj8zJUooSUCTTcr4OBa9GbrtzOdf
d8O6FcQ+t+tNFYQPWQOFitF/0xX33M9XZeHzXWj1b8PUvgtX59ulW2S4bkbmOWHtMLDNAOI1xuLr
UGXxacyYCaoVCSqa9TwXM4IVcoj8poy/WxYcLfk6xyKGBj0vVCl/5nJlPKsXPx17+GJ22dlWrdBK
ZnIBqgLVW4lqYyLmt127l5mvbNDZZeJN9ffOqYk/ntHNkqZ6kA3EuZxUwLA1oKouJOtGWNaMpo0w
T3Z3iu7MJ8yvAG/60Pk0Tnja21l8dvj/ovFnm/rluzlnVpjE89lBJXnITQBDcqx+qMXyY9BSbGza
LzMYtQb5m5q/jMsk/dpJDfICjFPRfgb3q3tF5qJ/MYFnt+abnpulh9ckDzBIr4chJ/aKP0ZlMF8D
BdocqhqGaj2b98sYY+wACcvGODM9UXf1oUxRIbWMS6eFcKtYlk+jCgHMXoZAE30QCUXzHfBE6sJc
H+lQ3CZZwJzm1szO7GcAJw/dRG4M4nR2v5ZPdlfFcBtL/5RU91VqEPM0hraOIqWd+5ehXsHhNvp4
9l03iXyVgEav07CdG1P+KPsR2so641VHZb2ONbWHNIPYhDSV9B2s54xFdvNbjmYW1Apg4UJOEfRJ
lPJa2rdeM0e+lmhKQNFHYBsUBjvHGuwmJPisD012r4js24DzHH85oCprtrx+UDxhlvgNSRuMkHaM
Lid0KjWfPaITIvUGJUZU+NAkv6l4TxCI+6A1ohJfn/GZheGRveibQcYb5yRWbmnXPvtOImQU+8lR
kuSIjj8UrdmQrdk856VWkjeJczRz4pAdOpjs7FyAjuQUylkO+gAz99+LSYkhKjTRff0F1RrsTFpJ
ptj0rlLR0AvoL0SVtD7p2YgObCj76aYAE9kLVcVlnboqsOuSQIUIAJsUoN0q6+QOdeKnUBUPLFo4
0Qe7OEbZG3b93/DaWTNI0gk7mD7LbH9KogY5TxOzEKRRUBQxSDEp8f4KKDU9yhuYDLDyC0zedXaf
ONNzzSaY8wcx4YbikpfLqXJsadPj3cLgMB8sR/k1N5YvRvNFTAjLYGy/Tq14E3VRXQW+x6awc79t
ktFv9HB24eQx8vXWqmLnWLH8dD18QW34KcpHciNndGuKSWpgIBXCFdeS/q4pKsQJ5nSoqp+5suSH
viS6J9PfsnFCAlKN5iFfc9RrBMrixrxVzpY/p30bdbP1rD6/oYNuUYqOJ4yQFR6I2uZMO8dfyJdo
unsnMkcPLSi8c6N70nE3Bwpg3e0XOZsR/4pOtVAijRGQFM9axzAz6va+sCAIOfZTOcbI/4RZHFQt
v5jWN7Mlu5Nop/lhGeHc6xoaLLPw0jFWDhP28wMfXYf3P7vXR1kErUY5btCswpFoEKiyMSy0n8n3
aibe3JjnH3DIWepddsqOzuoyCBfVGSm+7PPNAoVeS8y309hUXPLZsAZyqzOBzHOJYYdI65biTAgL
zTxmuf0Ffjp+2eMoW+2kl8XBttD0EMqs92+Km7E96S/bEqbPGM9lZ1w7keQeVQ4ms1W7JS2ukljt
EVNBWTOm+ITP/3Op1n80yel5mGs2uSTalCaWFCe/B0URRHqBCsi1HpV+qUOBuGalPX2yrVV6uuo+
TyAXSOIdb7RApxfpVhpYMii8ukuXSKxNi96yJJZNydJAUzfTjZZt8DjXi1zjOx1PFY2n2GCviKxi
RLAnTTo4V8ZZDQcFZ3C+gP1pGnsJbUikx7lqfpsbTdOyqtvIafiiJWy0fdcO1bG1DrpagVwz5hSJ
oJPe70dAnNL7WBaPREWv54/bASNOUNkWJApWlVBRoRrDIiffr+63UZTUgC4tVtxaoD9Dgpsf5m5E
XJU38X0tBFrjvsJWC1Xo3G+3tftthBi+xWURn8BOyftJV05SRaNAvJ683y/ILfrnkSUiOLcSneYs
nVcxWV8NVMenAQYb8Szd5J5jqdyY+XDVnppbVpt8hOC9uRpzgiYBzp3k9fc8rOqhZsKfF6jYx4ky
EZ1baY8brDEjX7tQv1MVo3PEcBe6dellFn9CYMlJUb91ZVocnCztvS4an5wJfSr1j10ZWVgrCu0V
jT1MrGrXpWP9hshy4Z80gosbzAxTrwINCDhVTHqrnzM85MRZGMhulDfTbG+rEXfoTOiPmSwzmTm8
pKl8GPJYPRpVDAZRe6ApI71kpZpzoQUeDkxpszBJEZy14/Kpa8SPBdESVKb0z7Di4raMhi/Q1mOM
Bbt/ZBKFSZeauED+pnVrt2cIefGzo423Thfx44AgWwOGMhnlcU7oiIrOAn/NmXJaFsHKLSEDlam4
4klE5IWe5GxmVIPVCgOGpodzneuhvzldox7WoXwgEBTqlMyrI4vUfEwEX54oTZRnc9BOhj7pPkU0
siR1Nq95sb7tVAGmF3e23sc3x2mUU1tvcZhL5D5Yw6E0u/ZJzWz31LK1OKyFZr8AEm1BqWjEoZH8
ce3M4qEzTRZrmU+ntFgKCAqLyxm7n4926bKjIXNRxI28qIkGZwFjhqKAeO76lfCkLk6OrT5Wjyqt
ssNso/4r3O4WpStZI9OXIlakz3jDvHUlWtKmeTCTNLtVQPEwEFh3U53EoaPzK5dSRyAP5OhoNY+l
2tlBHDnakxk/Z7nTIBhNJAIVoJy1Fv+s6rB3tmR1K7H9ujGFr+j9GPBt+VYpmPCKHOBOPjeKZy95
e6rs1/fs32le73itPAM90c6sA3JI2pecpEfdICUzrn61GyHJyMmaX0cHAScgEls30ReP9udV12cG
QFpx5Z8eH+uC9Lt5lpdqEhc2qtmxBXJHhWIQPVqWoU1xmxmuhHP4qK9iM9yh3mUk6R7QKQ1eAi0S
fQyn7M5sl+ea7X2PzelayeqLXmHGSGZicG07U25OU764Sxa6StWEjsX63/d5casK+icSr2o/u/JL
W0c/FEdPLlblPC8YcG4ILl5x4GpXbWNOWPToLvWqvKpLXD1rQpwptx2/ajTD24tPvYJd1I/WHZ0i
+Th0hBMUZcSJWkhQbPQP7/C7qne5kWp3HRloB+axbth1sOYP+437fabSHO+cl5KQWwXt11NsqPHL
BHIzTJgB07BiC4DrmJ1JWfRPo2v0Z5bC/FDNedX4Q2WYNxJJCI6xBIyHwijHwzgzCRDDRHeklEfb
+aTV5BkYKW2MtdpCU6olaCh/ThNhFW4k3FPTAoS2q/Zg0RaFNtq4+EuZgfOrM9fSJ/Vcp5TPeaR7
sYmQmM/xMxqvr+r8NZ0iBIsb2MIQ2a1T1ZG/QVzxNZgVT5EkrBLwqSWcsMCLaAH6VZHwbeS35SRH
YIMEuH5CA4c81wLqVcVviahYVBdfNxBIN5FxaBJgvoXh+kP74FKQHbAIIhpssviXsPDcrABwLmli
eUNsuSenU/SLoQ/WWZWf63FYLvsF36Pn1Uh/GYrDmdSZG067tFrWTZ05TFhR9qNq3nr49WbLKOkb
HHDHIgSm6PddgfZ/tq2FfbnJu5I7tDSBZU2XMVc2AR4uxC65ok1jKEfdPwF5HsCijs5mhoE8Z8mZ
OPKxRFJX0z9xxA0xYXFVOTWrkug8N9bOuIftQ+/m+blrKUL0xXpZJutXJ230/NZ+ftU+Tc1sHket
fppapJQzp+tgNueHBPrsCeR9HHW8zQKSSDWgR5YG569OYFVQhvQSi449nui7IB7IXTDms210V2Wd
mFWxVWeuaZ6zjG50I6s/ZpspV87+J7pwNbJSYzllzjGpKfkWS0xAL9scq4pL0o6dPCU2yTOm/D3A
iL9UC7/xbG6Jrj1nR0oy8EytvNOscjjUBWDXVEnZZZXEhxcV9FaqWEm21aHhzAl0IgKR0cyg8Nv8
jkZTFqg9US0qrYiDmrmfxajo1ylXXuZW3TogB1uRG8aK5r4D4oU5mfugZjSo3Lz9PlJLntOExroG
gtge+XATvE7CsxEMs9kc1g7a8pBjbNdTNMdT1iBqoQ226MuFsvNgLOn6KLSzMs0daVXxUVrGc81I
yzPXoQmUYSPP4PjoEzcYUpU8XcOKjwXxUZpZGz65emd1UXJPs/GuRIr4lmi6CgumvQNmWyCI13yG
t9ExrsFU9hLkQFFbgT7/ojWnUK3R0rPYhtJftCX1jrM2bypNoiK3aeE2W8tnJlo2rn/YmR7fx/PT
Gi/Gac1UQt/q/ohypmNM7NwnhSHOlR5H+AEH5I3TgD66ZYytQS3RWxnQDBkPZVL48apW1xF1sjI4
Mbu6kvWmtn43BnFNtps9CepsCh8STZXqi8XCEMqJqkcz0GZH3woXyl9DkrRHc0Die8GVUXFeIhlq
ToLZ9slx2sxUQN8EIUM+9OCnMYuiUKt/djTDT5Y7narYhfRuPUsDGXyvR2+tpfze+NnA6RxAWHnz
PUHPc1BcNtdGziitsamDkti+qFCiQ04Qr7FWvKi6IwNpRd+mwlr9dHRgcLV0CSbivegoTcaxLZnT
9IV9QkAbuKX4HEn5zW3F5NUCXkppOdJflkTzKxeoHCTSMk6gP2cRw1SBcl+Bq+6Ucx6s1O1dJ/R7
e0k/97Fg4pG1z2k7/Frnno/iH/h6xalh7KQDDbtGZW1zpgidlKZIMpDy+3VtE1r4SYPYNkPIXTtL
uLpjEiiE9NjYsa8U8NY8/XLrrcXBRBrzKFFWbVMcFbC0fp54VqoemQiz4uUz4ixtATyzJCEysldz
3rJsuvyzabW1D5CBashk0+zW2B+Swmr8LLeeVsX4vqj4LODawxJLymCxjCogO6X16DtP/hIZnCzE
9vFW/pjpomKvafLAWgzzSHOalod2JRpTHBm+co5fmjckYnw9nO4N3qfuz/08Hfo0rn190MJsAxxO
1OMuhlNvHWlkqE7YTOurUlRP7uocYQX0p66f1Ask7CaojWV+JCMx3TaSNL9aloeEGSldbQZxIC+O
UktfZkr461T5Au2cv7D1vuBcY09quZmHsgac0WSZnmI1Bgynlk9Qs36zZd+/pklsPljx+DCMrnzS
OzxiWBk/5Z7DYLWNWus25ZwTIqVOj7rCPJkA7tIrjGW8TuztdBsP0VCcEVrWt645lq75SjDyDyuv
6pNDlF2T9fZDXQ2Yi9o4xAWcYv+nsAC96btalz8k63gtBjG/FIwM8ZP3n8h7i66xUcKkG2L2VwZE
JTfaEK3usbbZKNVFl9JyEtTBOtVRUet8Fpug6izG+QtEU+YGfP4G7TWPphm/YeaXpAEqoyFfyJT5
PSiCVk61lndFNd+bgzMdF100gVoXv2B7UGKkXXcSivMDyZZ+kLVQP+tyjTzwp8iYoYPXWxhH5mz4
C+LI2HBBZaDzYrhfqm3YEenyu5irL6C4scjbkzyxK/1FHB4YlRHGtUMWDmKntcPpZ5cBznnBaFZ7
VGWtHku7mH12gP0pqZVQGwGIZklYbnRSB1xYARLPg6Yfe1FSqYyCmRKNvNAnU5ZvlT38Mho1O/YR
sbiV5dwIAjjhecjPrVNDJIOmmccVeZoaliFhskIzQ3L8DlsCu4lankoefigzh/CVQUKBVp2OntUA
ZbwRP5lH96QKNk8O5+KjcHJiZWDU445t0R+WPQmOFpEDuYLDBgdC0NK9TMyaCddsPEmtOFqC+rNo
MsQLeHcTzm6DweZniQp2W0ajB9Jteja92nFI3OehNTd2I2lwcnasAGGq1zXFXWlO8rgs2QWtDqE7
il0cqnJgLMk8XIsLsAySRTeKFzsUif4N3lzkxYgjcmzp6Ayys8qZ03MShqI0dIm+ycFh8mmPwDKS
E99p7KHpCPpd2p2iRokvIkA8r5JZeEjnBh/f0MACYytSMbnxVHSpwbhm9AvscWGpscTZLKUW6mo7
eOOKPMpdrfrqximWtP5cju3X1iaKcdxmg4Y6OZ4Z4VpMlgb7l/g5m5l6Gpz1YuQLFXojpd93y7GR
TX5rCcvDP27gbEtieVaUTHmJmiPxPX6b2EwMDbQjlm23XvnbVghFnGsDVsts+UhUjEOpoP+0TB0D
XVjyV3pQSraqomXxRj3jGXF7UgY7YXo20WwlYWRhstZ3II9jCw5JBZrdpw2a4hfo0VdoaM2IoA06
KzqJyhnOaUZBpVAWSZ2RuIJOyaM3ToEAcS1MCopPaRuB3mbuxaFh/IiICv8CQKQqwbY+GUro9Ozg
UkK7jlqjBdZXfS60gP5MAZ4SBvmcwvkjEL4yXDWMWvNP45RakDpIBrXkVCSFZAKSbMtGh5LanS4s
oPcYlI4GZemD2Y3MR7XuprdtC6RTIqEd6ttotXdjA5ZEVMvVGKv8nuwh6s9VgyuhK8wN0ZIf2mWG
rTfOm/utg+ysLpofjc2rvfBVcZT8tVaHOowjTBGa2l3XLtb9Cl2GbxJjdT/wzqGn6S+YpFqv7sb2
sLrO6keLZKiWDGd0MSep9yfhNoBUGyxFNCSwY9bUrmmLE9Y2QK64EtnVpponEYsJCjl6XqoVVbCk
9vI4mSqbzqhzAmdobqgWengG66NilV0gqMI8Xa8RNth96bkd8RVtrS3HcbEIJtft2e/TnhJUONEl
Gz+nntWp+oNdKUQGR2oHcQ8FSTzaeAaxp+kGbfdlZpJTj8xMnGJ8lkgFXwpXv2Yt71ujpdGG/fHq
GZOIMn5JePs8VZJQUWOkT6V7nWb31VzTn9oQn9gXDiy96V8v9tvG//zBfpuSqw0rgpgPjpopAa6R
L7vvZAcepbYJNmM//HCkNLaDw7OzJm8gXe1YIdH8u4dkv/5xo71hGBrWrpydNoe726SL+JzF5F34
hW1Tf0+cLQ5R1i5M72HIFOV6jSqWyWznQe0vH++/zn6oFmVxxnvw7oPZzTD7BQkL2B8/rtvL5pKz
0l87a2n3w6xwMtppaULDrMyjonfH/Wcfd1AbDIO9XmOr26wz+2+ryRWf3n64X8Q6hhl7GG8jFGy2
9RbGRn3mYnvbJ77+eYH1bOckMVZ9aTJRhLuVx83Q7sEMDj8YSpMjqrCTxotRpAVnUDyTMsuqc0KH
tacJvxbHSizJaYwYszYFhMLVfNsfvvu+asNpj1r5qTME3ZOZzbHiInnYxc7/38Lz6b/n6ZFwD7Du
v7Hw3CVl+bur+h9/tfD881H/svC4/zBA5iFQxHijWaQFflh47H9AW2QQ7SClNjXT4rX+ZeFx/4Hi
iJAGw9QZzhIw+IHUE1h4YN+5mlABJ/PM/xMLDy/zH0pdMH+bKlYnvQBAJZxH7W/6SRFnLmPrUr2W
WNfiZkBgOMLyJPuLj9TSOT2pj3UvfgPhX1PmpjY8C3azQ2x/alK9kH9sTUzmmxpblfJqRFbjfEY6
1nd/0Dvk1Q/U0KPyNqZO1B7Sle/2KtYOhnU9YtptUN1qTFNnNEHIpa28eyH+c9EBj3Td5wRFSYZb
pI5x0hOilJ1i5iZV6Dr5CCI4HmYmRpYu9StC6/whUxzBmHBSYjscK6WHiqAOZBQP5LGjcwYMox1U
J16AGA/QgQkIdkz9qA/jlpOM8CLx1SEvv6uOQ78cyU9m+S0pvxW4ShMyRVNKI1GPudJrv/VlJoe4
65SFbDwGE6QTMce2PFwkJCVYydBZt4U0yDF+GEpDn5Vg6nO363g1ip6OeYDJ8KdIczPRfthxm2Ex
tiqCdtQuV4lknkhPPE8xW9EjyrtnY2L+lTKMQbNY2VrP+AUTcdhWUfZT7yYclYrh5vFdL0cW7i24
SCeIFsQHvII1pnmL8tiNvjEQ6JKQZQ3qbcfYU3iUptRw00wmzOgWpnrA3bS4j8Ma2xODDKcRL9zR
rTGrzPGrxDL1S11n9tpd1nQZq2lbJ2FvYhDwFuzF3y3sYFEg3Cm6L9yeECw9Ep9KzYy9hF64DJrU
Xtntl2rleLysfskM3XgqwYEuB01tKkafWgVPhiBYaAd2HU1hOdb9TLCRnmtezP4w3aDpWGvadtuj
HAaRZYOvdbpRB8baW/XjOndmwll/YULfNl1t+YvQ2WYivKuWMCZsolsOiTKWjwRTKs4f056wsgNd
JuV8mxu7JV0lSDebkZbC+TAmMlGuhaTr6Be6BdTZqOsVo2lpjXbvDW430dTEpeIcU2dqzANgLvrL
rPSFvJc1yNdTmnQFEjOdjcB9TZLEC0RjPPATcSDNXd53Ut4ps5ztz6WpuPppafBRXSLOKAKwtLSG
NQsSteavMh2GrJvu0d3Mgb6QHWvpY3LJqPK+1kaxvIzkND5rLU4DZCNAaDJjelTtRd74BqSwH03z
QavVIubfmUOQMfTsk9J24FtKHdWmPiU/m9GSx1nRzWuhOvWp6owocB222Cil+gBuTB2sjlXVh1Ut
CavMQbIYrdbcJRLP/VqW4kHJVsV3Exw3Ob2n45SQVl/YjX1DMM7oPZro2+IvukR0cc6tKSdmFTLy
296E+J0i15CD0M9qJM3P6tJsYeluYt53q/htFBOCji5v76EvGk/VMDH8GVfdKzWtfKrLUfJ+dECh
47F7cio5/BxzrT6DQRYvcaai3cgGG5x+PnPHvLGO3TxpXwssmifRpNnZghnM/D7OQjTR0K0dpv8M
fcvo1CUyOyluuwS4fuSNsXniQH3Q0uecM+QDIo7ye4lAKmgGVz5aVmsfB2jPgW3afZiUiROQZdie
6FB1J2OogSqQcOEndt/eCT6Kx1Hp1tBYM/NxNCLlB8neM09V1Z/HpCZDb0iHsC0V8Pd2Oj6gK83P
9Gpyzg0WzmQzMR5Vs4d6Y8bsRYEdlX6cpuqfQk3Ll5YG7L02OzE5vBqr02FQC/1sdKvyRa3X7q4f
bdSXzNAs2qMxfrNY5EBJiHEIIaNJXxeFTVCOOwbFWLtklutoDJRRsBFWRybVKV9ztDnz82o1Q2hh
C/KsKSKPiXHzcooYNXl6PrlHWPkCyRUQGaB1kGySwUZgaK7lr0HTUz4hKqdbdYhfxorYHiZG3X3V
UORH/H1OelKb5wiLwVmv4dugAVPCOhbi0iTafEJEa/oOO7A7THMkhddLeXSY7/BY18bLZ9q/Wiqi
IFubBK1UuoQFozu2S6I+IhdGO5G4jUcaY3vvtL3uTzhHX6MuX+7Adi+BruO5a9Z5YwnRlHarAsEr
NlIvRd3sWQaTlpyvEvwew77Li8UhIndIj7OTmtc+JgK0z0b1qK/T/BQVanvPewDnjFkl29upIklZ
VRGQ1Jp1wvGPoh456nFp6TRX+lqH+MMTv2yNOFSkVp4bHbO6ZkU9ncIa8Uq+DBdmi9TbOeNbonHs
YJa28NVq1E6rNUZ3gybHcBGAt1gQnCMauig06MAcmxpkKyjXjCQNEuRzAgDuzZTipraRepROVRwd
Fb43HG/DV4qV/rgzzWclS4yArjXdIuBngbAH/uLLMp5jSt1TWQxlKITQbhDp1XMxpO4XdvjWa9Y6
+oMSYT9gwbSPk5vmYdH3xiVSIHnw9eYk2i9RkPesFrUZL2GD8fkPIy151RK67OQVts+Os2AyYEQb
pBP2Qw1Rl0+Ak/DJfdkyii1MPAWpZcO6lUbjMD1QT9b0oovxng5Ze0RvmSFgsiJvnUd5TA36JmVC
46hQ1yEkTI0ICejX84kcJsBlpUyx6dcdEOwcta1Gs4vw2NyfGX35olr5OAwjE9Y1n9arrKx8W3DV
oLHd2S+ssQpMwgXOA4OuwFo18Po9/UPbRTs5a3wzGLktIdQ+iC50+3zcG22IspI4tXLLg0vV4RjT
3mMBmarrwnrna1JlOFJrfEqLFITLTC5Blq4uvG6cQ0G6Kc3qVs1vyTIMz4DoFc8sVsAqWmWd+yXp
N3oDf/aGRo6kEA864Son24VnZ7rRHCToCI9rZo0us4us+1G10DdSdTQgqs0CXNM8TCiqmzp+Gq28
PueOA0kzcrr2Sz1Uayimtb43chh2qHQwp1OfTpMedlmH4npOjB6oXCLzIYw1y0Fnqs3TesPnjnyI
4sXqP80GthboYkOLArWtJ2IoaYB6QovZxFnGgmmkaEARhykyt0YH5zkuZkThLQdlUW+D7Rg/5Toa
KMX9/ytV0P9LvHDOTZQj/zWi4LX/Ef+1tBHvD/g3LNyFCM5+GOM5dlSxec7/DQs3/qFaqg6qG7mh
A7Dmo7TRoYXr6L9RgFiaS4n179JGAC7gP+yrmHs3WPj/qLTRTec/HbP8atRcQhUsa8Ig7O7vfIKq
qZK4WpzlztKUeBuM0Hy0TXB7fzm07A3Ft6N13w//fgcD/R1D5SGcumwtPPzzjzT68a2i1qLDPHi7
1H+sOP8yUr/JTbpfLspjbGsTin7n1rbKdEFw6wSKtv6ZKyV5xOLVehqjIfYgZDlVbCs8Bb0LDj5p
e6LVl2Nq095dJxoKcfotVtavsZbaB7rwyak2UFZkE9bFYmjCAu+jh1GaAWNjZX6BJOvQJSyt3v4v
cQqiph/2Q0WrnPVlPzSKFfyPwwzaHyNscbFSg1jbf7RTTt7fir88zf6jv7xL+732G6lvjwktvuOQ
wqgJ9t4EGjFr/Lof4rfJoWvFn/YOyH7TfrG3L3Z29P/pNmPqEWrtP8lJYf7n4Tt1e3/k/qMP9PTH
c3y8TLk/cL/+vx3+96++P9vHywBRMs9L0s7nnb2r7lSmbe4/bhf7bR8/6DaS48fV/eid1rsffjzk
42n2h+xX4xxprZrk6jvl9293poWw/gf/d3/G91v3h+OrowG2Hyasp2sTX/Yrf/udPl5vf4K//V77
1Xj7UCi6Mfofj613gcN+HcEQ2+4aSWa9oO87lPslukEoRkbKp3M/BH1ZXqyiueSyrY77Te93LHfW
+3bv/S7vz7Efvt9p+/HH1b/8ONuh8QM408v74X6vvz3dfvW//vHff0vZR3IrMqpt5A+SbScy74Dm
/Z7v1GZ3AsPe9tp4eL9ebfimD4rzfnVl93CZnvdb9xs+nomV7V886PzftOj9x/sdy2Jys8PHYxwF
pcpQ6OmhjZUHsQHDeqAq0As/DocNpVlsXOb953NZQG8yXbiTipRY5TPhj8M28FOUEXEUuHDTPGsb
CCtyBtIBku5mL6NCIq6ynFbmC/Va8ks4G+7q/VDbIEom72aGIxao0vvhfmvc24ijZXzcr+0X+wP3
+31c/ctT7jfuP97v+PG4/bYICqxH2E4cNnLdZvRF9ZPYndhfSR5EISEAd+WQ201kHoRVfXe2k/h+
IXYcU7Wf2iGQYJplc7+JE5Bp74D1jeNkbESnciUocGnuV1BPFRtnXx83/NMOtbXMW1t0C/gM/vWQ
Rct3mu0H13a/rbRoMLErJxJvez/WdvPjFk3KiR2KtpE2KIts9vFx24ijjMlGwCE3X3J6XCECpk/J
DrjatImXCOgVfaWnLkEqRbsMND8q30NCtJu/Xy3a5mD0Gz8LDzg0u2ylFz3R1MK+RvLVmAIc3Lht
9cZ1tykXjtIdCJWENKwNn02QXcJhRl50srkm5cDQrGszz90YX8VG+8KA8RLljmfVg3pqmi0qQgX/
T23yz6POaY2TDUIMYT3v9UYVMze+2I5DBkFSXbp6w4/thx83JmDKxMYrm7ev936B7Atq2b+v7kft
Rj0ThXG/c533i2xjo9lA0t4j5WJgJBdFPjRqrxyt1qp9pd7SAZYCL7Alu84DEU1lNDzqG41t/0CJ
7S/38fH7uK3ZmG72RnfLAVkqVZUfne1bUC8kB4AjAAf3cX0/Yo8JfxaW/XJygMkpG1Uu2wFztoA1
V27UuWS/Hm8sunmj0mUTmO8SSIcRdNHQ+MvGr2MkzghK3ah274d9g2eg088x6LtoZ+BBO2MyTm0u
6f4T/eQC5tGc94tmOBvMK6CnpQ7u+865dAItUOKU7aHqBVKPeRUdEo9Qyfx4DgRf5BlfCDuak7Y8
dWm4vKjw9EmJfpm/w1wYkFoBiym99TPw8T8VmiThNyAh9AMfxeyNmWT2mJAbLr9ixgEn2qqnZfga
/BL1PXIVg2o89tU4ILLSCzBaB+jdwE97CBRKBwXwvUQ8hEjQeBuiH2OxPXWKWR3QXBnkzMY+T7Hf
KoEa/yjE/6LuPHZc17It+yv1A0zQG+ChGjTyJqRQ2A4RcU4ceu/59TWoSGTcvJWv8RrVKFxAl1JI
lI5Ebu691pxjHrrIztGBjfvO3KTwMulYAsgoXsNpm81fsgwUHeVFCOx6pQXbXqdFDNLSZnGEUWI1
qE+6ulG1rQJjI3gxvvSSkK8nzfKKDl3/po6Phf5Mmhf9Xj/0yB7LaEsmhzw81sgSxY2JvK1FR0C/
do2BeO5at1TWDV+nDOyWAUflY0VHqaLMtxVMLPeO8GcssVxSXBy6V5xYtL3Zo1+eYQlkOVJotHKH
ybzm6XroXjKB3KngoWx/6/263pl7I3Gxzpv9Wot28YTDHZcPK2cUy1jxux25YEFyNaBTgtIUT0G/
080NAmbf3Cgf6CvBo6/hKpI1LmOLxbhTOYV4guLXIN7j+1VukfI8p3b2MNHXl5mjrsXCbv9gxRNf
62e8eaO4Uf7AAJWYr52lI9xYIUV65ekheczIxNcQXGha7kfIsWdq4tJTe4TWYnoBMAN/VSC2WHx6
W4h84AeA12n1F93OOWX5ezQTh+ZxgT2XRZ38Gc87dOZz3dEBPojWBUljoUOqXoczgoOHpNvHEYnR
nBeKPZJvGid/iuBZbY6LknyPNoPvm9BmkXU6/zawkX9IyCDCbInQ4DAdwx2uzUDxdH7Afj2Xe2xp
5IxAop29cMTu4prtTvpT1JBut+XsKOLyhfE9CYRUA7nm6JSR1ZhgHpCkAWJ1KIKxM8D0cFtHVMHg
AFZTy3rX1iwnj49orXIEYKAJzD3SIml0xUN51QRPUm9WSu7aRg3dZpvR06/dkV5vsU9nb4B33h6M
AZhl7ZYYGjGWHGaIL974Pj4hQ4o3cK1T7dLKVP0FrC4HrV1N8QpdOsxncEpauunaLTUGGgHSV/yu
C3xUrDp0FER3kK9DdjD0lXiTCeEQ3sT8GBnn6FWjzDSv9X5HVKCK3OXNUnYNp0KAMfChJDtTjK4z
sOIZkgVnbR1vxah0gtCV1BWmFmOikekOw14OXCw+PvHvyY5t4m1Q3Hed3Qq4Wz5xcScBykXp1pln
rM51vMmwT+HI/V3SZ38yqVF6ykkP0ZHYJJ8XyEPgrfvIsVbDWwL52ViDrKVuVGZrlkXFq7AkyNp4
IRTdpUHNXhphDS/WQs63kU4czMbROin7bJ1TofaEdsV13Oxs7Lowhm20NqOBiM3FBK3g5kGZZRBm
YJf77lVTXqtuY6Reu+mu8m9f8ZJ6w0cz6KYjF05NevmU5egWrM3sICuo1eBiB0/lS6M5arRWrH26
FyktiqtCfoT12oqOxVCMM7QfDrq4Cj+76DSjN+62wkfKz1W1RNIL6wZ/CsIt2TYgZD3lL+TO7sKz
eoOKO1/RdMyGLVfvinJeNJZovPScORxWaiAaayUFnHQQ1GPt74PKzsonYgsqk3L83kovPeV81M8X
Oj+oKAU8pqU9pZv2wXpB92r9Kp6Nfapuxo3q1Y/kfpbqNrjMoF9tNNXji0VdD5N+7qKU7fGtcy6D
O3sVlZ0+Uw6SbQAuDVarEpGUY5FvuZR/bSIfQ4BIN01wuvmmzrtpugwsSpsPSzy0NRcGQgHoO/Ej
Ozxdw+hSO9Nsq8XjrQtv07wjz8puWyeiWJfi1kYR/BjEf4bprQdzyXoSPeYLDSuqgkc5OPdQn7G6
9+KKshyl79S8ivgOqk3iH/Rx0zOyRDvIbVH1MZQHSdg3ZLwCc+dSSKW+sslPygF4h3ghcE3bM9uS
3f82SUi3z+ErCDj2TrwVhVTFxumf6HZ4051qPVzpu1Num5GAxHQH7Jx1tkvhE5JO+ykZdrEO6zU9
qJtY2bqj72RHsEHFOJzqvzSaLi8lPsGHxKu3KuLX1byK3Xw/Pei1p7z7G2g/pAUYHkcaSJQBoDiw
9Pg5uMWRIz4apyH2+OTQ3WkxvmCu9REVNnbwpD6Yv5G5HIPjV/3SCbZ2itsFrYxtdsodQMZP3BE8
wUFKfqW86PibzOE7tUNHssOVdv1lf5Ve96tZ6e42FG35QTnlG/lhYlBgAvCECYczJn+JX1DCSJld
v2jXHsSHYWMLIsPEvyF24f9heuSpAxKGfgsjI1ljFfQfqEL38hNodxNuPmlJPkVIWzPQnjlogpkk
Fy4O1mDwqB+Sub0hzK14b9blGY1vZ4siARtXeL5gm/2ZMuUKZOROdXsHbZIM8V1d9fkJUr3hoDv7
tGyk+BuSujt5Jb1s1c4d3n2w2ofJCzYouZqT8Et8lnArR3bzEXAaZLviom2yi/gU7BKQR1wS0Atj
CTzR0SieChp5draOLuabwMqQEfclS7wKmMynwaf2Ej4aVuJiC4cYaoDJtA3OD99t7EYX4BUaEiO+
9hfk3BxnPCA+STeM/f2j/Nyccjdf9Q/glrD0PCR7IClUv+1VZwG4x4mI++LQnPqHeuuvgSXb82E+
VCdlZVZOsIE/crBCD/PkJps52bhLMF19a32uGfZqZoIwYV8JPVIR4F3PB20VvrWQbPiHTx49xd17
8wFh4jS65LnSDHDzg0wiAcrMeYW8xEkc+AYuMfV2Z8dH38lsnuIWx3RlrWQnfmi3uumUt+RU3oTX
6Dq63Ud8QxN/M2zxT/U8eOWWBqiLGq99C170GbK5daPboxsMAS630DdrV1px1XhhJOPQ4RsGLJCK
jLIcsSOWEbyjD/O1Ppj0Aba4izeaaxy0W+karu/ka+shd6IVlENe27rhUa+d+a1zZGe0BQIMcOdr
RKm/CcqG9BEuLm8Z/6p1sGZSsk33HA7P8a09DH+Sk7nuD9VHyqyHyter+Oc1O0XXyfP/hG/572wj
8k0wxmh7bd8dLYHups34+dgdc9lZde/iU3RBHKAzttgNJ1Vk38Sv3OWJIlq9J/D0o32zPrv3ls6L
l+yrS7YxP9Sn+m06MRAyQKof9RumEmc4UckfH5N9spefEBE8VBf1CduCw5e6lo/cOrNLTKj9WdIa
X6erxsldaoXawdgAbd+Fr8tBtxFexnwZ3jrWtMQ9vKtsHnGY8+BoZxdpk5+5JO6qL47V4inN7e28
j1fNE40LxpiWNEOvOHJ1Sr7ux337Ep9Duq9cXTiL3HFPzK8au21rt/pO8cE8OjgrfRRwrEm/EOW1
L/yNkwlvt05KBmsUvhqVaj39dHhXdsE143P+jB9BBUHQ8EHB9ysJzcG0RnnQAv9/Ej7xPGF3cbQV
jSaiaE/5g77Dk7Ed+UGm0/i7fqtYgdrKiuM9vyH4VH5BiMCY9Cyc55W0CjYFV6RYotdqi8+D8pqs
xW2wjbYA7PEQV6vZU3bCUTnCU/aMa/aFVFQjXcf6jQsS+0gmc8kcH5IX07CJUAgv01VcG+f50E2X
5FjvmVJAG+BcEd8QhngYjB++osuwsDpACJCz4oJZC3bxObrML+N9ALyPEvgLGFQqvHxPxRcOIAYV
TMqf6BIWBWxuF4wfXAY/h6POQPCMttUdtxJLtY/2XO2szyz1BMEZQBY55gdb9Vv4qh36sz4un3om
AsJprj1yhNrhd+8fjRfxqT4nUAZwe1yW+cG79Fm98xHJDY80t/rqp8P8wgWx/5z5GWNbyJfBmIGN
KcJwbBiWJk+wiR2ZdpP32W+Y4bHWvCongPg2ESRO6CARPTOWcpl8nwljmdbNU3pmyEvPw5HvNdmI
Dh6XPQFr0lne4aK2mQI50jtoIexiB8szt5z4asmDpVe5+QaXlKuv8d+sRSIT8Dlrt+ClJl5iol5l
hwxjz8HmM3RLDyoLqu3NeNEPvV1wwYvPfO4RAzqDJFrfFauxl4orDjEW81s7ONpv6U07w5RyAZGc
8pdyTz9sHzaOdZVjbzCw33hc0uQHpoPUYThon8aNwvBcbwcHTsheejTXePPWM3teP5iudmVOMXyZ
y78+2PX7Yj1vuq+ecWKTbRqncqRNvIofo0ty0fb5ariuatmRXtC/craOgis/9ZyZF85Z/5naIj+g
+qXQ6o088Xn6mD7Kh/qWXLNTe8gZBY1f1jm8YSk94ziYt/5OX2PQvEDxd+O3z9gVruO+53RWNst/
+miHgx3hln+WP9IH5ChxaQ/ppmrQqDskR+DjRg3BFMoRIvvVDI9cacTnxj+Y7Yp58U7fITlBrGHT
4Tv4l3glnZhmctTKTxYyfDKr7GLYjjdAH1trdvN4RZTcbHzhF8FFdUn0iV9xJhHh1t4IAQ12OsdR
zRlbXK0XPsQnuSZwr+Iej/gSrtczsdJlQ2FtxProXnYTlkJksWDa7zffjzW+TYS4Tq2A+pO5ZHLd
t6SlRHXf+q5GmVK3Kob4wiqEIhRt73/e3CtRP3fvW8GCTZcHpDb3KtT985hiukQZELxpSI/JMI8o
tgYgoEO5VcrBkdrG2EoDc8E+2jfCe08xR4JLQEvFq3pcSBMclZ3JWb18/EgYNpKRFBtRDM4yNfl1
nQYsgJcbli66KOjbAPnXrl5KefctrED1ZlYGV16CrprvYMcl6YoCEASue+hV0iIbQBLEcJk2xTYP
8c5HJhVM8ykwsWbNNLBXQw7Gb4ZZCuSHBe8c00+alOoBZoG0inQqDtLy0IhkZheGUuO2U/IptTrV
lwWUEDKjLkeSl4pxXCblmQOr6jiVOtOg5RNT1cLyKMYifjZy5Il3IvN9JHhVRlNMko5wpkaLVL1O
GTj5TEqg1LZWvIw94g8IqJmjLZzD9p63et/sRp2SRkTie3Yv6d5rvPe67n3LuDfrhqraZ36QrWOF
8vf9ZlqiMeUlC/bnsRKwy6Ymk414zSXnViLmq62I/boH8N3v3m9w4ZhOP7ACu9dB7zd45rFQ3Dd1
37+0CAjg7VCm/a7VyouFXca6v+Re6AL2EuyBkKCoeC6V4elfW9oSx3F/7H7zt7v3591flgglbRTQ
j++SWVDobr4SsfkSR+BvoIXxVUJ+EESuM61U7KVWlndWfUrbJRp1XAI3pyVXs5KUcR0X8ynzt0MX
IJXrFEaif+WL/aSKJaa1n/MQCd88PpDIgfQfMgkenKoz+j0yh3OH+3rV43LazXJJmABVdWqk+rMh
4074vnf/gyWaoC8CavZ/efD+uu/7982eEJ3cKPfKTM1VY8An6bHYwX2kfowjPoQoct++P3y/yelV
kknCzc/dn79WjU/FtU/X96f9PP69F6Wr69n5+ZM+5BezQ4lVVKB5e7z1Djhy7RhZdEFtuZkSqgw9
aCQV5fe/wlZg8CHGkca3ItUQuhNb+PO3+1awRKia88y/4Z7OokDyhiSz7OB+U8kCP5ra4N4uyl4G
5cfz7y+iet0S2nBvIy5PH40lLvZ7Vz+Pft+/v+D+0vtOY2MJmb1v/uzv+5n3B39e/vOa793//ekj
JqdVXfePf3vJ/Q2HxVsx1NS0f3bz87y/f7K/3P+Pn+znrSsNmo1sxXSel+/tvsu/fPq//Ou+N++v
9H++47+80/fm/Qnf/0CrY52pI8X6/jnun+S//U7u72w0aHm+n/2Xd/75d/7tH3N/r//rE/y8xfw+
t+oTbbo3dLY5SZoM/rNGeOL95m+P/e3uf3oKPQDqWn/bjXRvWv08/b7185z7botKZwX285yfP/+n
x/7+Nvdd/G23388xlPna0m9b3cNrvgO8g3gqIBXGu3uod7dcb7+jbZbr+s9d497hZHwm9Ga5Me9J
nve/f2/eHy2oNcmm1n1H5PynPd4f+9nN91OWb/v70/ynt/4f7eb+ie6v+Nn1z2Pj0gX7f6IqOka/
6qIp/rT/tbg2QLNNdRSE7f/+r3+79/+T9kiXRUwN/7326DmqA6SxH//r/OtX9Psrbz/Sf5Mifb/+
n1Ikw/gHbBBFwk1h6miKxB+XhSn/g2hflagAaCDyYrf4kSKJ/9AVURIxPyAOMnUDA8Y/g1KQIkkW
EiXRgCu9aIes/4nLQkbA9O82CzwguiGRF2AYknR3gvw7EB0zxJDmdMy3g0Ax1JSLr6yvGgfN9blB
B7zHhZV6aVnAmu+6j7Yzs+0kHJJB6k7IN0MVMGMHlwEoR9TNBPbmie9qakabaghWpW58RLF/7kjM
8gp9ZOUcBBhHq9Jfp3E42UPgHyN9X05wGiZxB1nRcuqAWkWHhdDzh/ll+NBVDXF3B8mqmzcQKgaa
iuVmEClK1QVgA1FnvdsScFhVOGDHYquqAnkmk4AKOB8+jCBcrIXDKtbzwJF81iNBOh8GiCWzkbAG
CKtzRmSADZvcSSWTuE0WmqlMvzcEjJD7OYsQ5JxkgOueJD92UMVdJen6laj2Rwz288OIxcRD5Kl6
VUNeZ9OCgZCmhNVjizR5VAhd1HCtrlWTWgOmdio4EWBOWuSPxNSYKy1y656625RXkSN3HzW4R8Lw
2ulMdkLkpjiw3RI8L7oBT5/KYz1QjTQiQ3D1CnKJhGnSDuDmugGQB36naDVEXbwKQ5JEZbjoISrv
m9Kb18zEHVKkxXbUiHyRteaIfsCWNtirbyUAzIMYCjeJgPOpbZ71cLhoas0MVF9VOtN5WtV5XVHQ
fpll3PUWzVQRwHsJZwj+UN9ZT6JRfqg5Rb9ygjuqIBpNJtaorbld/qqkQW630ECCvHkfYqtw8F7A
Fc1gmImSekJpMNgiuTSrMgURN44S9oyccloo4W/Wd0OAV28iNzdAJrE3xf4o9+JrVDTJYZ4I1pFH
TDghazUQpr0d4et0sahT+0lUaR33M/ndjOHwOfUWgW2zIgSIqW0DwqfgALdbDaiOWBmU1aK0ep3B
EbT5vjWIIDaCoHArU6QNC+PKqWTkdpMcrNMsYF05/mqz4CbKWbmSMDO6Q5Ac5ZoCvi8qVySxB4j3
Fzm1zuAsif4b3omgNugDx6/IVWsWzqQKR/OwERTfXKwAthaNptchv/WExlpFtaSzME/CJZ/HzsC+
sXySsCAC9Anyatf0Jf0LpOzK1E1uldAxDRRhWJPC4mVd9yKnabYN/CL2OvKFGQk4zUYM3SgqAFr5
B78mhlHWCLOr6nOoDEeycNZSAw61wAlmF5hP08wwwa+Fj0mjghMB4OC0jWRXpXFq1aw6GlG/6oF3
PwH/lsluRhCdyXA+oG3aqPl/x21G/aaQf2tmdfL9aQUom3NRbbJ1l1I4IDGss5EeDl5htuHroD34
WLE31hgBm5kbxWt9YxNSZ4+S1zi+sm6M7G4o3d6QI0+RtJNRx0hZ6PbX00sujV+T0BvrsCfFTh9B
rNfyyqBZXmgLfQLyE4KEnrTqMKWlBVGzXwB6dUd7iWxUKbWqte4HFwKKV5boX5r+7MvN7NVWyB7S
k5GTcIJPQnHkUga+osIW62dtdAPAjo6lwWgMI3Ej0nKaZs2RqGyPXeYaouFOgfghzssPFBCcKsnq
yvC7tdGHDGVxQx3dBCmiBfWvThZTcI+quk7rGXG9JR/SoZ9sFDLXsbL8p5CUpCp9zFAfexiqPyZU
/m6B9X7X5JjYSQ78Kktg5NagnKMB5maqGGcl8PvdGA7PJBeQi60++3pMc4jedD+Y2ygJzUuvkGBZ
Emcy9mhKTasOXDK0SgAFoeYNZXsA4PKlx38AOT2nM/mZ2USGqpbIX0OH9CCDFDShurcFTbwZWdZ4
Q/MriBRSN7UicYpUBCWZFSuYr+DKjU8z1xd5/EJkURiwWhJKYsQPJsp2sypmqHzQVrpUDS76WjI6
8DICi/MSgQvdLdKYfI0mFsUHuxcsolMr8ZAYeAQSZaGqaXvUc04dqk9ZSfOIZJcKw/92mtNo51O3
MwuSKhShLXcBzOKMCI5VKAd8x0Z3xNH6VImbxqzOAyqescR4K8T50nCOsaX78gUkjAPwkUZqmQ07
zBMEKyBW1zS3wSyF82r0ggE3upbQjqoSkl91SSfYHesLoh8Htiz4fhjUumX0m+yPlbavuNwTx0ir
SwNpakua5wz/1EymcyqiXQeNQtmlc1vSNENVBg7dKqYbiWiPxKBeKzr5Kb6FNi1Kg32l+eJD2mGM
0RSOneiZa0Hl+AlWJ7hCS9VM2fYYpJDrVw9K0pDVAwOMSAMYKUb+OspquNdD9AVgkLZdmwNjZGl8
iPTy2GxyRRcIVAMlFer9yVA7rpDgS8g7eYwaQdkVvZA8CJ3ITTpkWyFGelY2Gy02PKntHqE7PeFK
vSU+B0qQvJDTadqjObxgLSX8cKxWA/a0bWFUFJF1oCuBQPlasbZVVM6bvtkyrlarSSAscq7OJjWi
S2Luy6XoXhn1yRoQmBQ44WzT4Hn1bK2m3rrMijBdfMoHO3Waf3cTUavRWJkrTrX3sh6uXTuR9xxw
/FtV74ArChzmHKSD+HJLIoWyoxkl48v3OH7PGs6eokhIPQWP5xZDWVIu/io0tVtVY/FVdRMt12oy
oYTRo+zVehVpg0TtD5lUMuV4N8K3bFRuyLCTVa+q14AJSJTCKsIV2sG9g3vWYUYUM3HrTySz1YsO
hMtRVAukr4iJw0WhPxr9a0RZz59HDOvVZOtZsIFWmJ3F2vTCCERJZUD/BpJLzbuvQr6W8KkvSJud
Mvk99KP1MFtc4GMEeM34otdJSXRLdpMS40XrIC3PI53jgpS4jQLexKvaXAZl1BL4HPCDFhKdkjH6
0IBtvdZi8KsIpRwEHt1WmRJ1NTScQHxjoqAAO5UtKsuda0SmfpB1VV5ZwSDRe0NSEWjyc5Yy79L1
9CNuxRa2Nt1YIhbAT1DHF4T+mk3tc9r1M7S6MHCL1neNudpOgdUeghF18Wz0T5VFc3iOGbkawKDH
An6MbRhzeYSBhuAJAFz5KfqVclJy+iUGjWEAFvFuntptFoWXSCrJlC61D0zAtSfV8yUSSugmAXTX
4BXaBCNi9a7Xwg2epeoqoe/bKhVfSjQCxGI8fHBo0Kyn8yWNYF7gJ9MuIAz/ANSlnYiIh+mDua2Z
Pjn1YMTbEsxEasajW/gvyXKg1oDBQZnlW2YrKf6TkSkSY100+DWSSVAo4F1Lzwy0womSHi/ShEym
ro+Bb6RINT7jpBzscUgxkKGATORPQQDK0MsUhwVZ/GwC+V2VcdxAijqnXEX3UmapbjaXlS2csb8m
DuEs+JKm/OpDapSWdBCti6/xfKqK8OKr0PBbPWJKmVItyy0zcqS5JjmlyG4wcJAKq5cprzFK0/CZ
KkBmdSNei5G+eMvcxwiZolsm17EBjq4mL4N7rFbreVk1dFdNHCRnRBZlKNoBJ9vRh7ppF7D/NimM
C3vw0UepAhJLS8NbNY5wfBiR4Ew1c/2WqdULU17mdiRxOUpfSCjBG4jNU2YPErwakKDbUlWqWwLg
gRp53B0JDKF5AwaIs5vvG8qfXfKawMJVp/bd02hIgOFyepWROfqruUWot7COXVVBcDYqwBLncXCh
+XZUBf8wxtBNrrrsXeu3RiXtfKV7rmFrCNRxoJXKpz4wFRCE9MKGuZBtqay3U0/A/GjhvQMCSWeN
cdWQEFOUwmwCaEaD1gpGcoYpODOx7qr3qhw16uZlt5l9MN2KEJBmA/gOm/fwrEbGejby42Rg2y7a
bHj1y/hXbzIbjZPx3IT9F8VXxQHoFqCB1B5EFhsHrWNEiQCBZIEJ20iXtsHyJ46/wlebrY4Dt1H6
vWhyjCacAG6Yyp9hehAyjbcSimgVDtXLpE1fcpVcm1hEhCEkOd1H+dAcVUFb51V+zCVa6kWDQU4D
eIJ4yrQNMfwMKCLbzETes6bemvrEdQ/NF2EiXfnBKuqi99PzINQrAjtmV5b3GaC0VhjadZBLtHJn
6wqTba35KqIIsCkitsA5SGGzXfXSumpj8GHCOxut2qu12k4h+bp18OEL3ZZABUdT6c6yvDHI/ZST
FLWp1LlWX+yK1NyJqbGNMtjjcq+vNTR0eqNvdD/8tKSncZ69mdVbP5ZvJQhfSbeeVGOk6+5Zo3Xz
J+sXs883o2cMUQGBCeWbLB0tSFW1DrWDSwvtHNYG4K1bhj/Df5hBBuRh+Yz1FuL5gEqjeYAe2ttt
aly1eHZTTOIslRD8hHFC2xrEUct6Eznmsqs4zS6l2ro9sU8SpA83A0Zpy8J41nREUUP9EM/ya14X
m3ig8djDdPYZoQXMjRpEyDw4FQSm2JBCK6Q1MLxD9BumXtFVky+FKD0rVb0hiIColUT7THoqx8Vx
FkyRtmRyIw/2GJf1eTKEB5l8iEZ/68rCE5LiEJi+YzQCAnLVm8syOrzWEa05QBK3MIeEFDMqS1u/
kHUGb/U81up7VZRwg+QFlnnqEk8WBCaFYEfG5F2zNOZ7FU3qzDow/5WdJBwBLKvdr7HSVxNTnARk
aSmR01mNXAqYCNB4rJja6XF+QjruZU34y9LGS+qPVARiln2y8aCZOG7L/hZB3a9gxt9/mhxBsmZl
OHM3VsjinaB4Qa4e4yJIXAlhGdAc2HcmYL0lc6OQd62lbEKldGA4vJhzNzgxY/vAFWn5zoXBvNWF
uraC8OaXx34AcCiuEbNNtt/jES00w50X0IE8PAcEO0MRwndLjxTtFGWQJ6YVz1QvUqZRrJ6F0H/A
EbkK4ii3wWJoj9eS9M49HYbOgxhQYtVIHpJRiLbKwHyKigvoW1E8RFqD/HZuIL0yaJTh0mRiHVXA
1TL5mVKRxh9Gy1hvShbKAlhthMFc+7tdoKC6DcTz2FEB4MIFpb3MjvogPEaFvALSX28EXyV4BZUZ
K0Dis9J29BKi3PJgRFpqMO5amUe8xleh8wF8EFsK59BMqfzcVMaLlfX9pmAVEerIUseuQRMXWx3B
WPMpjX2b3ImN3IE5ExFq10zrIoDUfkq+myhBQgtKYvMipnFAobQQe7px0s0jtodlriqzmA+PzB2R
SymfAvEWNdO4eOBqobcIRDh6TjCbO5TrKC/HFABwWXyWUW9uM7XsHQp89FizYRVazUMZVKHTLqxI
HVGyQbKO34ifOOqmmxidKxPvjuXn9Cla7aYG5pFL30OvxIJNSu7amISb3gvnThme5YYSTNFQrRJL
ayVEIJm0lOtiMb/jVqtsRQnVVWtCICq6DcflSq4XL21moUfKk2OED/IUBRKxejIc5TL06jkKd0JC
uoKPzqKoBspNHHeaRGpgWMpkQxZMostfak/c9ljrbkwnaUsagBfLiugUSUFML021gSyU2Tgkllyc
xCBqb3mUbH0r9sKwbvcpFU9XE8MdcF1xQGwW9ciqjEYBoZ1gACapPZd8az1Cu6SsNvzO4qZ0UkNY
ktRBDpQMGxKlTi9LhoMCTNYbDXkvayw5ivERx57LdAuhV97SecRw1DKxGdIaOiSxu5qERTzQ2j30
MstrO/81oEdW1QJJHokISA+pPC4YaSPVw6mIQIwLcKgQbxOpVel/CFQrnc7AAVBq/aveJqwXBgLb
hAxRX93Z0RL80lisSgZSMPdWPesruRQuXSrniLxlUjFkFn6ZZqwJpEk24ERY3c3ahmsqVkhTpiDQ
N6wSmJxZMRfbAX81eHJtM436rg5RmRB+4KkwFaijUN7IpKm/jt3vQhlGcJZAiwuS0BRTOVadakKW
FwfXUhuvkMlNKLPx0JYUKtOyQYdZPxhjsZYoxdrDSEOzEgBQVr80n1IgBLbf8wjVNWFBh1hf+mX4
2ldmSOg+Up94Y9OI930pPtZWsxGFsnFVXAGtGFzAP5x8E92tbxmZo6KaKVnlMBccOxqEWEKSIH4o
U/VXRAyda8b9ISqC4yz5q0Sul1NUyVzYfahIS4RPQSJsc/nmk6w29wY7Bu0A7/iUAiYnlqS9pIVy
64SC4sAkvOcC9FLACzsYEKicKx1FjygcfQSwMCpXkUgrXocK3IgKgbpZjyBtXfvtc9EE1GOB5pYW
yCoV55Yq02eGMY2GJ5Dp/0C8q63fgoicbaYipcdkbcILndcUVDd+n218g3WHEC0JgPWY7wLSlMsA
vacBHMKD2ui1YwfMtrecWd5W/iElKa+tq1+1oMpgHZJhWTJdrJRkRmO5CZoSgRE8nZUuNQ/K2Eqb
KJYcQguYWxSYEIYQ58x9CzUCivwBJ4HlC8KOE4UVIWsdVzOpfd5vsjAl0U+VEfNOFQfg/cHWiiZH
VjjVG8bMXRdE3Qo6ZbO9Cw6CTjpRkNHoMeOwK3MxdCnNyPbdo6UuRi0lCJY+d48eYMpHNpUA1z5V
GBYb6NXUKZqApaBiKOd+M2TZtL4br5ReLXf3raFlUmNO20UhU6R6uO2KSyZBIPNIqtmTn8FS5P7u
oYQgoFR9V88LJPPU5ImDWN73/mHuW3fX2N8eYxbqjnEpbxqNH7HPoA0NkFXdoZ5heITUfShDoxbV
ER/cb8KcZSudFVItsF2NS6czBJ0zAW9m0zAjupfVvTe3SHmilutPLmuHKhL5Q6Nq+x5O3ZozDwVI
FCKHX/ykUoT15W5TvN90nDXeIIsfPw/hA98xyyWP8G7R+vnD3cz1czeeUAdPLUP7zx8GLFOIt5nM
0WHbUgEEZbSYSX9urHrxVN3vR1HrVbVcLFk3cHobVJWZ3AlroxN2eRO0bhvICeCR6tFI/exYBMyH
e4Gr6UABu8p8oCa5uDXVCHlrP5NMKQE/6DMFMwjMxI48tzDZApFh+gA1qgAXSjQJ7KkyS4Q1V4JL
lnPhH6ZOvKZ+fYpK5kgx11IbxDx092GIDkaM5DebKfLqcuJ7Ya9/zTJESWA4W9YEGrJFQgNaM/NK
qlLC+CgHVevA8rCpQuI3U83bwGnoSgJVRQATT1MMDkidBhTMsbSPVeVXhAmYX5QKRDLFN8lPy4NQ
YjWVjNBjjN5NwbhcBIKIdeYge4XfPaiwrvaksP4f9s5kOXLkzLqv0qb1D5nDAcew0CbmCM5DcNrA
SCaJwTHPwNP3AUv6u6rUJpn2vai0rMwkIxiY3O9377lbs5hw7wHon70Kmy2cqUOLNLQu3RAOmA91
feywVfcdoNEO22wGrzMXIE2KoH+tjOwsxoYMGHoQ1oluwMjomhYY+dI9pkHHdql219wkLeZBcPw6
filYxMnwg71velsaJvTiAPh1mAKdosC9zstfEFRu4DCFtjxUUBdra9qnLrpnpp602eL8r62vzHAe
ajbVlNRfpOmUHi3qQnvDDsBFJ1eWJc+68qeVUhCqvSM2qprhSaxonRofm8k9Jfqxl2T/Qmu4CTr7
nobMI8STaxFPdCgUT4jx7Pdz6GE0L50nmzvujAkZnu1blPm3y8uWxDxXLQAi18GEFcXJr7yg+gcF
n0Hc9BJUYpsF4FwNkT0o2322DSY4PaIspRwvecedtZjrX0NtvbT8hIqagRXtp5DYZfMK4xtVTT4Q
SoLzTq4qJMdgT83z8tOtbeSGK+04896f23e3D299+KeqULzLCOor64m2x7LssXPD3ivUYxmw/pm5
PNIyzfdBKc5VO+57ObNLjLtfzdCyvGKfiwLOs1KSvLMJaLSPMhkDiujwhLMHPGKn2scSMkrEoIaK
u3o1xNkXFBH6XKu+2OTTKomLmkItUJHsKkDd1vPKMqfHUvqflFrRvlmiQZndQDUKidQbY3LIdA8V
676WsIkR1SgOe0XdwsozgMxb2usPVRQ7tzkqZqGwdgpmGWmRw4Op226dz/wIOZO95aNjUGS9V9R2
95bxdp0V7FLpOYCs3qkXwxk2YevQEwX4xylsIisQ2/rWWNMtbrDVRfANqqvawXa5HI8aOPaujmqf
JHFzZU7eM6VO79wrrU1eWK8wkDz2svzMVQ3IuZ8+QWOWKyPdhrIO9+2Q0p0S1I+OrREQJoeFjXUT
5rSHDENV79BrcOvRTmci1h0ctxCntE0+JmxupmzuYqf5dqF0rWaKw6asoIVNGcM69oGwaAYRgqO4
sbB45pH1Npceh8f3sJH5l7Nf3Qed9WvIoK42AZpr0dCD1gLQsPnN8ldx7OL81c0vSeNe4dlPDhg1
okM9l2PxVLvmjT/1pDl1P2xr29in1RObLKJ+zO7XYWo7a3sgiOaT4AAaU4LzUY9M1KG1h4i//uCy
c7MM1EbQQ4mGI9X0LJ3jeFO9im6GEUtDJecJh8SrL5RbPAtDXQN8TTfICEk0Pzd9dZT2cNOa4S5u
cVtb0rNhLJPXGpR56J3oMYkoFvOcelmmMrzzDMDgIcmY1sBAGwP6p/MeRxuYpmax/8slUntAzX4x
IsqHyGraE3xiE/CH81axBGtUbvEs1Zug9O4r36Ezj8kNp01udV+ymO/K6taVsGdtZMAx4Fxc/iJR
JATzKnhZTviaSGNHSYBhh0fLJsbZFIgTnX2ntbsxpuS96cOD7xQ73tq86Ry0OH8Qt1OAEsNiQW7U
RNKwKGus98Z9ptPLsv+gYqMmi9oeoaIewcnZa2dpvbdNhofK21pNt55xLG5l6WHvc0kfWcYBby8A
OrIPrnNrpe1dTvooz2mpS62bn9edWqKcQuuI3V66q93iPmoIoUpcCebMktsWkB9jh8oHFkisiPS0
6+z07EYjuZM0bHATTF+G3+4LT+IZR1NZjQqRTclqm3T3DTRmcmDU33h1fuXnwb1j6o01wUrM7Hcf
HRdMgPosuW8tuemmrs5Jlewb2jBVblxDMjvFEXfF0b8FI4zYj1AUthF3MNt6B/p1Mib3rfW8by/9
EBAWAfQ7jznehwb2oMhdk+5lpu6korm5DojCKKyEauehfkPGZbPo0TnpQYbhRmvk1XsSZveYKW5q
X63T0p4PbR+kmz5z5y1rkMtIhCfh249K2M9lwWcGlHzF2vIYT9S2+byXKcTNsIBtS6wUJWOYlYF8
ypp8y/T1lChnyzjwXXRIxl1anhPS6H18L1T7KULWOBJqPTnRlOuEB+0+bfsbwcMAntKutqdjWSAT
mzO6pFea2boymbbXhHKoueDKTuS+FmQyp0JeeXG8nYT9Us1imV4FF0XQbnLcCR3NP+wSmaXApnKr
8jXp+ucGf/JaxvGNFZFHbBNCEm3+y/NQkLTdvXhptW3a5qOaqFSv8qc8ZVnQxefK6V9tl4RKn4NL
S8t8x/7R5QEAoCId9HvUWjuQW/MKuZTIaP2hOJ6BN0ouBmr/aC/zUlMfvIkwodHeJQX53HEjRVWt
mfVZN2lASTxPmnypCZ7XikupsCDxcUTLbhy3+UDQsVDAF7K4fEHQp9YtFgy8WuaSpn5vKxwBAQ8K
xmK0h7TVlciYF9t8MNgJEuIU8L4HGb42BnncqbrIYbIRI+dJiYXkAuX1VhmQi93omIz2+9BrchXT
ozeZ74hmFH0M/d6Ab87zMv9cru+goGmmaUkZjBmmaIlxFJ/qoy3cYx/13H2WWsfBmi6Vy6TNq+ny
w0g/cSvtDqHbqpum02xApfFZVHwXZTzl3DVFU2G4z1i3qNp+xhpABSOJRDhPMDCQjH+W+277Sy4g
MMoR65VvmMuj+SbvieT1FbdMnH6mbj/xyVZIzOZHA0J7NobN7MPlJLDtYORZy1r52DrMo+brDgYW
5fisZd7twkIrNla3QifxRcekxAJLWcwzExlKM+l1efRj50VEzAXCYLya6FtuRX/hNJ7emlVzAYC2
4VVKAjw5tww53+XJvHdjTViYtouC7RCqAqOQFriCayW4mtx3q4mJzZEgd8eEIoaGyIceYdaZW5sJ
/9osQmcdIYOsmB4M+8JQz9UcD8eqIdCcmMwn3fi5kjPmaFnsQeCQWpP6jiUQHoXJfcF4c6jn2l+z
3KLxgvInWHLMuLulcY12yrS7nhBX+47s6CictxG5YjvDfaXYObN3uRHdV8Dpt/TSByv6IZwivCmi
5kXOCYWxo0UKDGNS49Oc4Lnh3qRzkk+/O/m0T5yY3qxdJq4Mgy7Khl1F0ahrM+hdygXGM6cC8Yvq
VqphOGL7uTPc5DyIJdFh8KgF+1aRb2i3yTgUMB+nasNijdhpzk/OLeqY4x0KJnSfpiGqUXKtrKZK
s8iD3IsTAfTIkOTVoQyPM7Wvq5ANoagsxvMD41KztQd0AufWh8W1K1R8laJb7Zk5C8qI9L0qrY8y
1MmlUEdfU8Cny7vOnC8gBVpHRmatmDkkbcbKhgdWlvTE3UJvPtrlDB1CqNVcJnilUPPKjv6MKiID
7Y/nFllokPl9WwyXxDKcNTP8p7Ypso2lXvzy02ld6AcQWFZCxvdZPN/nFjIdpM2lynO4D/QdFNGL
GU3EhT3CAhECXZcOu3Q2vmsIgzChBofb8uivC9kfleq+pU9hKwV6ezsRZ9t4S7XzJeh9HnKZX1g5
zhmrjy9niOJbP5SK5bu1jYf8mqbtJ1txWuc+bUsLaHNuNpmX5jvDiZxdR53E0LTXvTmKjT2RWAKe
vqMpN96iR5Nf0dTUzhYZ5m6C/mnxDOGosbZJjk0HZiJCRJ1SoIcAHpwRqkWRu3tvfEKeQSN0DJe6
gP4jl4xlsjJ4GEb3xZTjE3LEuYMNS7DKr/dG5lyPOUV8zfSLSulnB8LxJqAlgP2VE6+zLiBbbRzn
Emyh9jryfUOoIFEu5bJpc5s4NnHCos43ru53ba6OlY9WH3rJ+0x6QnbZy5Bifwq6tybyd5SKM5cv
g4oF1XDFQPxqorkCp37o3DGbJWHx5eR0I+qAqUfX0S0LaHDhpR+a2b3xYqhF2dybxKFd8+DM8oaG
QBZaSJ3K2kVUSfSD1HT4mh/DRIeMTs1NFiYHnn3hvjDPHeGANWNizCcpXA8LfpyXZreJIhCZW/2d
n0twu7+aJNv4PlFVVusfZdu9OMk6KOvsKlWLT5//ZixLK5A24FqD+dISS1BQkmvPpU3CPjzo2Nm2
/oyW3ixlZiaFYN52YCNWj1unyM5x3K2izIJPYNfWxhczDBWib13+XeWacp0upE04dj7otilXOkuc
bR+b93Az2+M4gLNqJuel+/AobzroimkSEmPnLuHDCYxl0rLlypeyBba0ejh7qrqKpBNDxyELMefT
RlXnOGiqvZ/NDw7tgaeY65cFX0oVnqSiCsJ2s6vTTm5xyexl2zJZyw+mReSO+dbDHAaSi/VG1Sjr
ZhC/O56Mj73sbxpDMZ0fux6IJXVQUTxOm5keID/v3XsDGLDjiMvEsIZthLyCnTJfdwU1IPFoY1dM
Dwxzgm0xDf1BGQdJT9udDnln9FDh0OuZ4Ybl1hLjrx8P8v+h8P8NCt9iLf4vUfhPX3VW5O0fLNq/
fc0/LNrmX23XQtTBcS0dX1lwH/9Oi3Stv4Kyxpjn2KYjTOX8DoSvoEXyx4tzWlgLEfIfDm1bYvmm
S5S/UZ4p0Dj+E4c2JvCySFk658dff/uLAlSpTN+nNNmyLde2BSjL8vP9HsBr87e/mP+PmtFujguI
pKHjfxIWomnwbjaHke7pylr9nEM48cOv4va37/pfeZfdsolv+XJr+Wa/ezEbqD2GdAcwpoUdHYz/
H18s6PpKWkUYHKba1DsCVVBB+tFam5UVb6lwqMUvSkaOzGMrMbHF8V4qYzymmcBK1WdvmUsmMi3U
qh7o1BqYYOhxCje2pn7ay+Nz7IlHRgawiR3rIk5ZgJWyGjYdDXe1rb31ODIeTFR8WYQeTxUht0ZP
+WZv1Lf/+gd1/8n0zg9K5agnfI6Uy+H94w8akcYZEVn8wxQCIGk9gtuJpzcdg9EVD0VtpulaxfLT
Ful3GluHcqxvRZxn65aGM5Aj7S4MskMksu/Mzi7TFK+sp4OUbara6hx38ORQViWhesqiYS+Wmc+a
nquT3GvMjEfpYb5zKDSbUfuohrKuoPpfpQkFPDx2zQUrh1uHQgE3efoJQ6ZzxE43Ase3Bi8tUPsi
/HgmxBPX553ygEbAp6RmcPFX+pqNKJVRL1PlYEYKq0Pkmec8hn0d5tFi6kwOiceOEEap4kvibzOZ
Dnk53PYOByBqLL3BmTLNX1Va3WoRfjtagnTQ8QO2vI1kyrTmx/I2k61fi6oIUb36dwbyCcTRdNj8
m2O1nHR/Pildkg4mjEDFFfqnk5Ia69LK2tk/RBF+EbMKHhNLv0HxX7ZiS48VfvM677p1aCdq01eC
fXDNat9Rh8YAsxF09AWm0SHUlrd2qRo+1K5DtIByMkk1XRnl1E5V3svYOOzAbDwIgo1TEiW4KWHO
1yXMsjptw5033ZnPvUjVhk6Gb5UAqCljPCeE9yKYIJz3VW9s64FSpdn2P1Kapk5WXb2kUX5pF4XH
XAnWhLc8NpW+yGT5hCB4mxWceC4pVj0xQzP1G6LMbdBMzU7hoxyOk8T2aabXScC4WLZsp9Y8l04s
qfBgM7tf8Q9GnpzxN10ZahV5/p0w0UKDidEUuPUb36cG1U4fx0Z/e4CSOFD32WKh+DfH6X85TKDI
fRPsru0SgvnjJUXPS9dN7uAfYpLIsNlmNn2hmnDEIxfLB9SMl3/9gv+cXOEiBvFrKZuILdXcfzox
VG82WWnyitbIzsJxbmk7ZVS5XAw0cj4zlbi2cM3j3Ope9MQZHMPBXrsF49sux4UXh9+0ioZVeOi7
13/93v63c9YXIJ3xMXKLsXhu/P6uLc0mzzMj9eEUXvoNKDvasRaSHW+CobFiweAA5GO3/h+/rE1Q
gnoWj7S5Zf/pGEBxkl46GN4hU+n3qLxHUXI/8Irkm211sJhn9jh9H//1i5pi+bZ/ukKV5I+pB+Ux
9U/PqCQ0pT9w4R4EHNJ1HN6EA61J0UBCvxT92sWJgz1FA76EXu/inaRjqRpBEhau+MYDcEH8pocU
7HP3j3CTJLSiJNxkAqEnrI8pU1Z/P/kuwm8yYXYWbrouU5DCqZPd2mQl1+kUP+fEGHLbOZF95/7r
hrh/nILYu27B+zFTQsLdJSWmhlrcOhZ8YddBR2QRffQdHgChRdFMwQTzLZxQ/9w8xHAbUakLc5dK
hcXW4NWfrTjrUmP46wZqe1FQVDCylK5Q5gbwRIp3NmhYeprkIbdFIkC2Z3+PWNFNUKKbJAZzwPx+
6+llt7rqHHKeiLU09o3zJVbSbSGWqdbEYSsrtlheiEmZVkcrnR5xNJ47c/m3PFpX/jTduy3PnMro
xQoJFpcJF17g8+GqynpxYLkwDOLpMCEVD1WVb6S/o2dGH2qi+kXXkTqxQ1o/kZP/zRkhF1b2H08J
TwiTZ6wrXc/xfbU8gH+3bAkwgFFoUo+H0Jc9MtAuyamfnOZ5bwRNsca344lxWkVmydQqwBLSulfz
gPSf0j89jfQi04nYY32MqPMA4y4OpgfXIM2w9FA88FCyVlkjGawHLE5sVrvwspBsjhIYnDLTBLl2
HTf0TdslbDttxKK8Qg821GeMvx7387yemgyqkTeEG6rCGQm4dKOY4LEsQCG6CGmPz6bvNndOZEzY
2yr/oxDHOhru/WIga9KbTGaadi+1XV8Vs/1LG5DYyLY8jiXOCu5Z24LTiTYaTOsPloguU5Xfe7TZ
EbioLewU6EyEg178ZecubXenshzzSOdr5u7GRkGRWM8dS6zQzHCZUhTemdOOOj8Y9b2B7Uitxjqa
wMFZ52YuXrEHgaBq1HM9QaMgJvSQAPIFC4zjJSDaEriXXopLwGkM2u+648hAYtO37h2v26wD16fg
pD62GbJrFQ0PVlIeJBRNTxB3c/RwVU9Jt/H4hNyUj8p+YtiDiaPq7/NKfcMWL/ZE8Xd5iX/GxICB
sZv3HSTRXcTCGoJ3Cz1AU47qJ9iAZsnXRkzkA8nTia0jn9UmnfAfMxbh04tnUHY4/o2QxRdUyXHM
OJP52rV0pneWZh7letkqaVF4WZ2aO9sMaHHFPz+bkbfxmNpTUMNmrqEIqJ8ZUGvaKKvEIvrmUmif
V5wSuB9gh9Q2cbnEYgloIWRScITMreVFnTN7QIRGwmec5KVRu/XsEsycmb1McIF+aiKxmT4kCpBt
Uh4ThxQPYzg0xjg6AEA/pBUlvAGzL1ftI5uTYcrtDQMCEFawejjtDpXAxRV4BZioyb/zQwcl1egf
wqYiO2jW54zLddWb1l00uMaxb6g9bOT8jhHP0XwbHiXOHjzgk6rUtSMqvW3MyOA2ZO1zwdOlGivu
ghRR7UU04Ehk11zA+NMjTbM95SqFoPERaZ4NMdMrP12Mq4A0s6UKNKOqydY8SyMNgsynGgSLL8Mu
je8vh3Q0TBG+QRSNIi4v5si6mfoO06rxTt8qkzwbphrentiSC/QV1hKK3yuz5/tQcPyzWogLVY+n
hi4O2bNCxZ2GjlVmO8Y2D1awTHhybrE2/d9NHK1TdPqEgceq8Yb7xsCx13UoH7YhL+caz6pjclW3
lPRMOqaHeTW+Wlw28AexpgcI0bTaXmlKmhAi9lVVvNYW9LwmxlfmZBMIqKAMMPxZ7357CqLuV8Xd
5lgPXMf+iBNDBddpVT3knjre7Qafjl6qmxi/5VeU8+6chFigGz3prP+qGAgwBAoO3NmuG/CxTvXa
Vt2j38g3bZ9Qw07V9BOeJI6n8WjjHqI9fXaH55TkUNcGLLrbvdJA0kYk9Tl3we71hJUm6rjLKDvX
aQ+RMfXftQdgiXDRQ+rP8KEgSDhW5oCw6/tdyq0+Nyg2aet03kzky7ahxpGoR3MPPF0zqoclm6aX
fR5gtMjWwwido2/CZFXK9DXJ+XSIh5UCfmdWUw1tMOxfs7R99iVPEyMR+q40/BwA18ItNAGDhY6x
owJG6iQ6GCPpUuQ9khbMPGk7XKHdlDyBaY/le569AZ3Jt/r7ikxNYnMxl4UEl2e3Z9fP70hk3Wir
hUfo9UskD6Xf87BSwEFFQju77G+Oc57ZiGQx98j5Zxob6D1ZkyPxQdyxS5Euw4r3IH6ssces8aqQ
hrXu8lDALCNVQqqoHYHrmlHy6NKNNSY1aCG/dbgpBNhUcAthIoGa0VfFhja8RRy3wC95hK2G4Vz6
k1o1sgMyNnenzjzSg8LjFpxmPHKstD99GPEbV3mzDZIh2Sjff+oa/240eVaHvj43Zb23R8TwFvjO
6k7UWXh0SEPqKna3VjSRUCwrWkT7bicycSk8dn6sI5HVu2ZF9uGl9O1Xz17JMiPVUvDcjHvQsE5+
Kq3w05KbPg0/M5swU1ZR085q6tyWWQx8lEhwqYaTDBom0P5nkNFNXjK7mwLjSTvo1i7xSPb61FIX
oz50DNb6enrMuL0w7PNuEhcyVOumB7/3N3pgG6lhEvnud5IwdlBezRvti+fBX4bhDuOBPLourOgl
CF8aeZHmOPSFtvEuWf7eLEcAbxE9MsvXDlMcMtXqds3s0zyaqhWV0Et0A80tUusZWX9NW/wzLje5
qg0SDX1iIB24yMZ1R7l2l+7ioY8OuZ8iIfL3OT7FqdXfqnfilZtqeEeT+UwGiuSDUFtZ2ZBM7eY0
c49DixA1B9i7oEv9e1xebPYKLrUwJTvHkKIqQ0YL4ZnSVxfD0BpA0Sv+X8Gj80WGJoP9+i6JxX02
zPXWgF7PBINw1YCBn9h0lr3qwtijNFLjRMOS03vjVpVMpA3f/IoSUZ+66T1vndthIEPioiIcjXJ8
ad3wso2CU5/3hGaNJYFqnKfJtI+jaLfTUPa4rqBAmvZMqoJgLOMk+1aXF5IQkQ2QAlT5zmvsXeAo
6GVG1PxGGWIXWJ/UDBKScuZ+04J8Z7k67woLUDeRwwx8qoGugwTKFMKvjv/DY/r53f/8EmIzOmUJ
pFHR4cUe3WA+9R6UZwD9+x9CkrUQoqgld3YtCKYfZHxUtXDj6SWFnTtThMtVfvJaST1ZOu4rBQwT
EFDoZZhc0/b6xziomcbWXkZNds1UiVQeT46BEUDEEGGlE7DRlrwqlbgSi1llkEwaWnmVSGbKOjtz
ivPYtTVhmpDBfQcY2CEBscLMBWVHthcz3O6qoRQ4NPRXV8e3ePYtbJD5lzJT3Nt3ZczeY57C24Cx
H8ukkXr36HYomnPeaLpUYyrOi696GC9wpm0Y1r17nfNmw5Nl+9ljQuqy4otZ0K1kAG3KYWlscX3K
fWPsKJr4vMNzncRRl36xhrroq2WZgpcnETOPPsQwT9AmRFR2bUxY+9OWV5njDJKtn72x75tOSnTT
abC6fNtDkFnaxjPoporLVeb2sTfS/lSW+x/M/Q9NzMH6sFVdgRUGH+iP61JzoHWjLsKMS9SIi3hD
ACk4/fySD6lxwiNxzbo72AVLZ+7ccRuj5WyPSFOdaqH9eR1n9WLFLh4ThrDNEhr4Obo/v/s5V+JZ
mZt4ClhnW2EX7YPFpfmDUfv5nWd3kF0rJ8NnDj+89h8dWWM1z+YPWWTmmnz7Ma7Fa5ig/gx9/sSc
ZemkJxgDpzuhv4AN08FOmdb6ubqUbXj2rS7eMwzk/Qp1iEeebvni7jI7aGgT+k7YDmxce5xVXATH
JGMRF1OFTVafzbptAdoWOdleOf/CgsiYEg2zTTxv1cNaDBtj7RUMLspY7WCK47liOzkIKA/OfOUE
xeL62THoHbeDw/Yk4OOp2+S7ZzbP0TG+xqWYvK75AVro7orJz4ppEYsblpgnl+1lvUzQx2mC++V8
0yYqbxbp72eTSLZrXTrAC2zQ3gC6GB4vW+4ZjhSOVYdOKlw0pcTSOS4vFwfW2QSCT26P8wMJ70fm
MjL/sRLpWzXPrGt1BjEsTT6bQH/b47xdrOvOyM+X1NeRMDCzh+m4kuQvtnEr7hMJtT8Y+EfudGP0
4C/8gqerQxIU3mUstpiQjBK0Fby2edfl5bpvoVESliJMJW+DtsezP7GES+Ly3WuDB1Xnh2Sy3TXj
1gMAqvfMweIUw7JLkcgvZXyZdilxV+Y3vQfyNHLkcMB04LTvzGLc1XLGjHPkbKpFx2TAtiUz0Zuo
B3WbAWgkqG/X4ABDWmyRETiUXsDRT3KRgsXgGu8WWXEoInDgw3jXuvWvwEERyIfpojRD1us9QoWT
NM8Yokhy8HErUTyZHUV0dgXBIdHDRU0+e0OGlQ0qmafCYtGE5p5vspq+O23wphyjvR37Y9FcdLTf
bn8OT8SdJo7idu0EyVvLgdj2c/4kBY+yBGVwUAVAEEiYWszDxgiG+9keSb9ghSNlbl0bFuBFhXAS
V6ymPd+7N2KTGSlDvnXLp+ImqBhMRF/jLr6j8s777azTY4RPTyygMVYnwyigF4vveWb9ANnyRwjB
5ScY4+IdDFAcmT+IFU07jykUDU4L/o5dW8UJdST19HMArGjZUi9KjJupu7q2P9MSbcinEA0h6Ss2
xHVuP0Q9ZrGJmerPRxon1bC14vUiVDIgYZ2T04y7HM5Cv7O2xZk699Glmy06roFFkNpSmJd9ux1a
/ZCN43VSoM73BXu5LLa9VSdSKhAXq2SYmVdpqQmuW0g2PCi2Myf8amw5rj/ido4Yh7I9UKQE35qJ
48bA8LQtdCchGtNvVwG8liPCcFHaFFi0aYvoRNaXmCTx+KE6FVPyFhJqt03jsid9t6oTQHGZfR94
ld4h3/M4jtyLaiBGnRvYRZPe2/lZ3GwaOwd1ETxEDcPfKMBMlWEDYvuVd1gCVFLoXUpYmA0vTIB4
OtaGegkZPbArACyQB/Dq9AfMkf6oO/KxqTfTsHlulxNYRQhrhq/fCBBPMLjZHtMqutfoZmYtGFe7
+8xCnRMJstKMTwhdCMmCEw/9Qq1zffEzk0mN5Bt5hcNMjihO5XU60xATcNqygGrSjAJW+B1g5cjD
LefYbOcDM1xrZwLv49Kt5VZ0UA0aQjpRob/FzJ0WmIPFrRLWfwaDblKoYSYBIGkbGwR7kVV7KWMf
DgUgDOqH1xQdHSeNxUJEHDq/aD6DILhaVNxAX7bVdB9RtSHAU6xH5sGbFL+C3+P1LCtWwSEZLidQ
Eb57NlQYOL+qUmMfizHfmSQpSmZ8h8RGIPUTQCzcU9ZRNJvoD4zasrBvMG6UwXaI77UzvtdVf+IR
uwnwqbHhv/SHIl+Rn8Sm67JKHNnmNPYUMHU2bkL/kBXxsagOtZDVBkiZtoc9ntHiyKTgObbbO9EM
hwJFir5R0uteDKabbcfepMplxcO5zViMhSF9Cs5rbaYMOtKJ/Ip7MDP3vfeMT8AMTKxNw15LVnCV
dXRMloVxEiNF4QCql+5fmTyXaaTXNLi+uWoAz9TrY2+RP8WiS+sKdiY/BaXaO8114MuDauVjVefA
/+JrUaXXVL3fdYWIQcFgE/ETh9AdkUhC/xcE9D/MLn1pQzaLsZdu/V7Q+JhyPrrg+4kt9zyL1IsZ
zCFdddW14RP5RrKlXZVs32axndltR3mRr4sLYkGUi7R3sY2eSRvrYZqzaQtj6yuYZYXzgopIYIa8
1YCeSwLW/BIKIte/+//aR9asiuFkNIV3UVcmdAwjvK95ByczS/Gd2NxD+tGYLpoZr8usqw0d5Aii
M90+RWThUp2cWpx+/t+PghvTIuWvgV+hLlr5ZcBAdh68nFmduyV4SFwR2AImPbF3htTChGeZp1Zr
8AM8Mc1TuSRXfn7384vWBhNTnt20ihIS+vkl6NKIPS6Z6TbS1m9/9vMXcxRfovlDE0nQCevC2yWh
9UAZcXwJnbdaXOTYH0jBUkLXHfKA+SSSKVvj5kiduKcuhM8LFTy1gWInNDz9/1+UX8Yry6azOSqq
/MKw69OPEPx/poR/Z0owMQb8TjPfvLfv/wUpDmLX9Xv29be/bN51wR/9+kr/66Gr/+BN+O1L/+5N
8J2/2jYto8rzLaVsZ5lx/aPJUixNlrZnoTzbrnTU7/Bx6q8+YxjP9T3JdNtd5vx/x8dhTuDOLR3X
sfzfLA3/iTnBtNw/zX6Ejy2CtZ5pUpkpmc/+Sej3RZO3QVAZFwlc5E0Zcfrl7HjWHaXiy5Mc+xA9
rCAbXjyMuGsxBadkbF7mzLhNp8BdJ5WYiEbjvmb4vJM9+HgTEW8LlAAjdTjcht0mdeOZe215CmqP
JLAIgIBBAjDsNN0VUbilgJLKAF/R1cKeCRTFfeN0L9bc7EMWSoCd8utozNH9vFvT0gCli5m8a81S
3OkCsqn+q6jdB98vzsk8Xw/2+OmVxPBSYC5dRjFTPp28YDz4Or9U2uwohnCvkHgsBnr6vmjjDyuZ
sZgyQjfY+QgqIpQLv3WRckqwTOsWWkedQNGTI9EHICCMrIhnDdjFjfw7woElbHaNBeJ5v52b7paG
r0Xja479CAwpKL6HiH8cpzGGZds+dwPteZ1+MtzQwvPFz6wCl97N5m4uGOiwCkCwDeXnbNrbibUJ
cyB5X6X65DnqoR0E7TslyZek8zdebby1qn8sq/wdcECPbtdMCZt9MKvSwmSui3lrjPXZhMu2IYXK
IIJAFcQ/EpjDUgJ/ZbiUSpjjk0j6q77AvmsM2ZWCC59qPoXG4Olq5j1ZUQMwv4TLXyKPa0FTeHnf
5uPBmwlYmB14DPQymhHY6xgyfq8mFp/GhC929vSvIr3FRYVVrnsgobpz+B473WHB7OKYTDBlQ9KC
kBf2ISB5g+iq1tk6VuNHnelLI8IQUaXUfvjzfRoTkv8Uo3M1lOlwavkQprIY76dx2Xb0eut/eOzl
jbKmcLoLHhUwiohjLQMmHEOMm5Ll4cobK/do2vonyrmtzcmFiBGdyXN7B9LRV7qURKXc/pGkCalT
PM/mrCD9uBCzVNPsGg7mCj2fUzmhxQM3ysaxkFJDT186RQUbAfHPHu+aKE8PQBmu/5u981puXNmy
7RfhBFzCvJIErbwt1QtCVVIh4RLefn0PQLuPdux7OuL2e78gQBbJEgkgkbnWnGNaS7/JIi4Q86n6
kXvlj1QuNgz9BVX6a5mWWGR6u9+YrvGSKvV76q91X11TGtp76eKSsJGqGqSnbqZxX7bFYzE4D3Pu
nQqJD3Aqh3PNDKNBer2FEnbniObGhJWgLUlbsXiY3QIWU3EUM1GMwqq7QG/xOBXppSWrHrOClV5/
bxonxsil+Iq5h/anSVPFBT1MP3yPwq8B09lrP7uUeVnqKYOQarCHU0WRhmYN/UJ0h2ABjdl+q3BF
cD9k+qVcMtjw/4Btse7xCtjHSCe/J9atj6qvKRVP/c6v5SkULQYmXelnKzbn87BUo9a97+e0yoDj
QGEJ+vq66Ran5bq32iuXwZj1mPfjr39cYkNJUOT+2a0Rol/72lwKMm1h33w9/tvH5SlxdOUCCzQp
jY0Dpl9OzK9HuPhaJD5xMu2YUkCoHENgILjB3Y0SLe1iAC1nr4t/kzs/MnzoIDcaFs7mhIQlVxKl
d4gUJimYtbPQhvvtFy0e/PGvvcEqAdvRZ/t+an1FUps38Ri7++/Xx8ub1pdNCyt7FlSLtMXQaC4A
6JKErnx28VnQJUHHtDy3ZrauL1k3KgrFKdIxN/Km73eur8Jjy7vigsh73Ta+3vn1Se36eeuL+jh5
iPy+3ns1Z7foi8cGVvI+VbH9NOTaZZoO5ZAm78AV3IyOYYf8/W0onsO5M/CFx96hAhJ2ZzQIfAfq
+QgJ+kNXtcll6IunYZrq686kvOwY6sZZoPxdS8+kLlV8gvmheoBeMprfR9k/xOnON5E4bUoc5hb9
KjFWyc2ch/bVOPVPeawVgerp4YUuMVSooj2S4szqaEbFc+Npw9a1dPynsIjaBCl9hvu5le2lm3+M
hg/EjZ7sOZx/1DQROqG9zZbHglqrIdyhdb0p0uaUmjqpmXPzThXSPWrKao75VPyyx8WaJyrCiJre
e459hMKOmx5bCHxBqYFj1bzorZq6TyW75sHRw+LO7Mlq9vrA1druaVZdfJ4LdddBqaL33CKQHlNw
pfIhT2S41xoMFqV0sGu7+o++lTOxaRUpjz433AYWjvzo0L/dmPK+5uzaDznArmIik9NQU7KbVFft
wojoOyJQuYzRo/cR3Qx7JFDAMcPLGmaAZ4w8mLqpFJU5rjuPgovV+yiB6S8f14CDdTPH4W2PW3S/
piyMqyO7hXk103ylLFj2oLTtpuGKdN3eOGXJ2RlRAG9TD8T9jGd0J0afitmSWLBuwgWGnvjLyfj9
eCp184CW7SAhtsxbcyTMYN1QKfD68swZWp+dBpfWuPQWNfpN5VLgjFL6ymupc91bn/t+6M7li6ZG
IiQxw35Z4yfF3Z227xDEzBVAS2IuizXD/MoutcsCJgUwzm3exkQKggjYlGqKTxS4yCZeNgIJ1Iwn
m901Z8CzBJ3/3gumxZEvmBXgglYno4oIUVg2sUFw6PdDQ1JnDiMXoJ3nLEx+DdD91+5aVF8fa4Pd
B5DDftvR3FAQwTmR8HtyRvIzZKEi9Tmb3Ok44LdvpbvUOgYPsEUvtutxnfNlcFwzLOjgOvgn/P16
lCXIIn7h8tgv+O3vo7xWn5sVxL1s1n+gmvIpyKcI1tzbYvjvfI1/xG2s/zDjXNm2JUkr63FfQ2/X
TbycButzJTyllDw/J9rnTvW8HnvbWNju667BvAGMkdb8CFUjAtfVSzIGfzVRSQNYD+1dGikyrtaf
dfnJ5mXTunjbOkVa4Ppw3ay/d4Ts5CBGwhWXovj3RtMBHnw/XPfW52bnrSqSlm7lkhy7/qbr6bbu
pUsBHfcAttPlfPvefJ+D3yeii5xUXwJqe01H1hPRoUtVMe/XDJJ1syaPCK0nEGN9jJEMnGdcfeLb
KM5fx+7rGtULiVBruTzRDzO0QZD6PnBupOFc+E/H0CIiLBnc7rgem369Zr+u3K99kZS/3cRsgvXA
fB+i9Yj94zkXP8+2yhQ0suUSXq/etTvhrMdufbz+iwn8KMBQ87JmjnxdvPW/M0i+kkni3s1PTPso
b2QVl+FyyayXkrSI51j3vp8zIkQPjWkDrCnqcwNsJKW9K9xmPDRLQMfaS1v/7esFy3MF3p9NLzoX
+wPj4dpdc/+994/ntLqKdhpzd7RBHurImJXD3s1i6kUopS5+PB/MdeBYwBrrHmhJI5j9+ud6CNcs
me8jmq8h8utjlI7OsUm0r0twvSSLRkodyizgRzQCwIRTbLj1yu3/GmehZFbJ15UHIBwX8JzgZViu
RqfBDmM0VCO+mkQrIH99U2kZmNlwO60HWq0w//VqXTfhytWoq5CTt0tZgSyBIz6cT/RZ6+7348Zz
yAPNdCaeK3Hk6wgvTaiV/6GvT1LY1Q5pm+zRWPw1PK9JLOvDdW/drId+fS5EgRuqyj9+D5cZtXFO
+yV++2uXz39T0LdIE6Mn6i/8j3wZapwpLYhBW7/CaI2kFHz9m7lAWdZXjAbzo+O6u/4T87C/3rs+
jEwdc6PpaL/6spTyV0j5/hAtXwlrFPEay9735j89pzSNUfT7NVG+wFj+00eMrFWCfJZ/1o/J1veF
EYIaYcWHv73tP733H8+lEvA6gGVOx3//hTDv3t1BDMH62mKkHdEU5c6o2w9jWG5HyuDysSOupnXT
N9ydvp8bkuViM3Vtr9c0dIFRXnKty+HTLsdifUc0kUuzWd+yvvk/fcz6D397D47jQCTWFXAKFcja
ejUk0U7rq74+7uu1fTmiuvf4NQyrTw/rv68bZ/l7v/61n+0N9WX/qNklt+dm4PwqKf/N3N0qqGBO
CUuhK1R9xATYnnGhNVizPaYFSsFW5OZuLJtxvbmXVsK42xZGep4fi2WWoCWM2tU6X5AOfwxWgR+1
biMvXK6ACagemK7F+Qf5JqQ3t6nzOFRXk4aHkIb9X0EUePrVeX34txyKxM8Nhgv4k/EyofrarMP2
uluuudve1N7bnt7uaQV/5HZZB/zdTN6XDWJW5vfLHtVC7giJevZcqpQTC7ydvYw8vR4pfrbwvH6X
9an1C62bKDGcQ59nhxbORXlslsmAXGYJ8XJr9HyaQ/5yC4wW0o/GjYGl3nIP1JMshamiEHJ4MWOf
XGYp03JPXfeaNpfnjhNxkSeITH8Tw2wH3SJRaJbNumeIfmfHTXdsl6F3XF667tWOTfEbEy+JRvwh
y9BO3jmnoMGv9/V4sDOKSia+iZZW3TFeplPuMijkprAZJcMfbY/6FH8jk8V5GW6+9nQRndHTDbjc
DOBofE+vaurzulfxxfbJ3F0nlUBeZV6HgGC/vvj67Z1OdjsVQoEtl0lFjiCPPssyoShYyxNAJyHy
eF2Y75KGZRzxyntJBfAwZ0OkB2K5GictuqtEAYZ3HTqXNrmYFeOpv+yGrckN2Q6vKj+aISWANtKp
Z030cdhdA0eUqU/k1yZHa7mpD8skbN3jGHFf+H5S76WGDYfmUbp8ie9N7iXQRBt3//2UWM6gNiJK
oaUDRJFC4H7VtPv10/plSrHufW+i5Uxtjea1gy0arB+UrfeuddcZ0csARE23Vt2LY2uzGLuEfdQB
UQSasczB1021nmo0cKwkG496qnGA13/QCovFQVu9h8uhWc82z8/BoqyPhbLZla3VcXCtd7MHsJlH
NHnXk2/dxNQIaXmq6A/FPkw7lDn5aORoM2kMJzBbIz7mYTzruo2a8PtxTu39mNJ6Det0OCdJO5wL
r5fEKUBuoRuxPBvHMX+cUL8VgtNzCGHkHIE8PK8P/5/nkppe3dBsczKbTVXcVn0+3HRhTTKfGTDP
oVBEVCxpBoBoc/qUraM99t6cnGM9dEGXOw7enkIdXJUTYj3nMLJ1uI411NY7I3+YgEQcbcLjsrJ6
LJvZuyRj8TTbRPc2MI7hvzgASid5NWDKrYtZv+s6o7jCO16G3jXT7eS6mzBxjwZqTlDeiQl3djCm
NohBh2eededTzX3xYuAvaV+qXYNhEg3DUoVpLVSR0M5SCpUjGo1jHc738L9jov/cFnZ3f9VbTngc
qmW2MAhY/vqIh0e77lyWH1OTVPBiIAhrg4XDaWysEwFWNwqATaD5jQINxRntVE53arvu6Ed0nqNK
iJvIna+SGDhWpE+vg+UvLL5h2ip3QGSi0Y0zBejR1hxuqWxVlzqxqsu616XVZ2ORriaqpryy5DrJ
zS2a96OE9F8hUC0JHK+6GieHAPWrIrQiWhjaW5HZ8Q2hC0uWZligVyeF3vaxdtmQVzMZHVVd38y9
e8twNjyhTfH2WA7yreH64I2VTnsQbPptOs1badZLGSRq6APrFVq3cT8hmrkyPaVD7sSkatkmEpAi
Lnaa511boIr3boX0VVKbsROC0r3yXpTaU+Zb7cFzY9ChFFJzq/stYkI2fHMIKLWiu4K9ZaNhIH9e
YkQf/cAO+4/CILZhMmgDkrZQhdaTUPl4TZpecrTF9DzqJk2rRLWQOj2Bl2r2QKF0PwsbA0inQFrU
VNanRP/lNBRxVf9RRqGBM12nwu8fZ2IvAOx016qxiemwBnNfWzqV4Cx5qJyla1dJ3OSNBXhGjPp9
Y3OzHBTIHF2Zu3xqoOFwpyBPhgRPoGebzBdIJooIXfokDkKjQa2ZIMcFrcRCn6x9mhdkkk6LApSp
/55GH3Ke2Zy2+UjrdYg/egLKkYWR78KfoSWfuhGhFmPatwW7i7hElpvGzQtcC1pCqYn/mBYr8svJ
kDejVoJgj8E44KL08B7QzIi96rOFRLpNkUSQjMwf4nGr7VJyYGtkgzSL9ZYKBLHOVtseIRqTaUAy
pUU2wS6MjcCqGn+HUGHYqsa7DfX84mtOelV57VHPypwEvupXOdIsKfA2f3nv/q9/9//Rv6PR9T9n
QG3f6yIjVeN/6uDx5v92F3v/EraBNQpX+GIgxif8VwPPs/61GLUcREt410zPwCSmirqVGHPFv5Ze
msDDZQHC51X/buBZ5r90Jm8o+4VD5w271f+mgWcC2f+HU8d3hS50G5Esjl+Iy0uD729OnS42U1XD
LzvWRQu6Ay7HVVx1T7lNV8YdX+uhbx76BkxNPfY9VhpDXCUw0KmMUsh0vMOtm/vF3vbC/Mat7kOX
0B1/9mcgJcYZLzFiKyj5QUi2dF0yodb930lCd4ueOxYR0MRby4ZOE8c0PwZnLHbRjZdnyaOP+Fqv
lfVMTgNir9HS9sCAwt3otIGYUuTbOpE80Da8bVZ70d6uEcE1BjhD3QXzIpRKjvhv/X05+ns0TOLi
I01yQBmmJg0Igz8UPZik3EQ5+FSE8dkbxxFv2ADtmASqgypjBPo22qQ2CjfR4Nw0dr/HT5I9ugYA
VxiyzrFK52OswYCriA646GO/sSqSVPKY0ceU47MvPUScWVJfQUDvRi++lCO8j4m7PEHgiJ+b2jpE
SQL3N4vtm7BNFhmD65+JhvyoCYpg9G2pwiC+OTRERW00FpO0cQQDW9z8yIr4auo1+dJmNK+wneAO
r6yDX/knk7Pq0hWucc4G61fdxHCUqL6Ckj25sSGe/KpBlxZXYFmJrVcL7joaw2MXmtHZsPtoS3ZQ
MU7vc99cYTCCue1fLHKwggTZmaUn6sg9jdqonoE2BoXTu/HOd/KHsI0F98jGvh0mOz81PmvaVHJT
pAjJCrXTLnC6srNM2/gm6f0xQJ3wDNus3VsdcJc5luKKMCasYSQjdD3pRA2xUwOh3J4lh32t7Jou
p/Gqyrm6om37MhZuu7UE8uMp1N2HIYVa3NNqDKkRnpzCGbZgmRKU0kxqnBaoYxyKFzzBiC1D6wS1
7gHCqbWvMljqxDEFVa7u9NAJL5ZDV2o0aQxM0pkvUzrDtG8Rs7HUeeAH3Wm+gwiEOzhOiGzb+Oix
NQDtYPESljIlJdI0LWB+p5G1j+oPg69Le85x7+wUwWdhvZW5AeAeFspVFvbYHpbJo734emt6YK9w
G49DMgnayqhoCvjYrpNNAWkyEee9A/izmq5pRWt3Tf/kRHp5kWP+gCIyiLv2EVvqfJ5IBfRkJC+l
Qao1Na0l81ccMSy79yH5HSw+o5OhomNnV/VVPCImtFrbOi3KJ1bx9DLw39LFR/3uQie8tNp8XxV9
elxnSMQ6aYhv3Jh8A5Xnj7QWbswsnu4hCHzkaGV2JnZ0jisc5Sbq1F4SXLRJcrT4Roy0uoLHg4N2
3NEiRnNl6MaFdoGh/XQn9KhxXd0SCpGzvDpwoOTQYThPvCtme6REGY3G4qnxz2mdPuu5vdW4aV5N
mbpdl7keQbGjOWa36hDd4P+/kD0HpdvyNOypuh7YiXnuCO0LfK3pD74sAf8VrMYJDTqkfSKDZjTr
2wGMrN9We99S8qk2X1TtUEb3xp3SjfgmilwDAqu5HQ3NvQsL54khyEW+3/3BQk8uFHB9wuhJz8Ji
5FwhD2PMKC3AKF28lTpLvWQVWKUARAynuhmj2L0qWp9kvKWfNJEGs+naTru2ve4hLyvWGLEjdx5U
GCS4nRVoCf4yQklifh8TxpvNJLxKfbxeoC2ddB9RNjxQU0qPuNuQFdn1p9tNWTAOqbFrKVYGQ+Ll
d9iDSM8Zau0Zvrq5jy2MujkTyp1yFmn6hLFFRtrdLJMpmFmdBdLy/th++FJbwARKA4QgrSj7ULyy
nIpvJg+JbFIhzbO98ZafFoLKlD9U6hObZfdc07kjjGWX2L446nbSBbZiyUS3ngCgbRsl/ak2zDzQ
sMtuBsEioO+RGwPg2Umvhbg5fYb07w6w4jGWGXLet031mggDaVsPJEnnNb5SP+oUVBowqmJb2eOz
csl8mMaWCZwIr8iTNreDrn7PHjbBwmh3MEp/5waOXzNtT12d0DqbmLMVkPYt4Hm4KQ0kiSa9Ows3
TcysL2QajZVgojEbc1FSiC6nEViuRe83nnGdRxQi9vzpx9GXp8pL3StiCcc7bzHoDfMJ7rp+7lws
PWpm4LBqAcUsGnKGeTgys43mrdFe7Th6npoxxiniW6dpIQ5Mwy+w4iNmL288+HiGTtZcvZnR/MuT
WYjUFrG23T80E53+VGCzteO7KIbw67e00W0HRsJU8CUaO74HkcQQN3Fp1rkVEa+oBSq1r62QfJFe
uf7eSKNyW1uoHKzUP2cGHk5s2k0wo/nc6fq114v5tnUTtY1ASx89lfwCKxTtBgMTJyUcONf+odDR
x7nVBAxbqBsyzXDq5QQcR9SSg3yhNrtwYbllJyKY5ETBba6C0LUnFDfkYc1W/Wq1jjyaLXJgg0CG
IBkIPEOeP0Lth+uFkbaFvr4zxchZwgmWVSzfC7fxT0V5B58/eh5z7ZiPVYD1Z4bDZH9MRL1cz4m0
CEYTDD7tnyn3jCfVHPUi/2G4Q/lAqMhrUc2/SSiPgrnlnMmnGAelaG5BN2eadUpiouhhdRtd/eY5
aXWssghQO6vZXQgZkswL1zn47pw/wmg7paEGg4Dxe084F8p3voBVe8a97zhBorT4x4T1YGzCo2eC
KEDIoe9tNYZn4UTtK+KORy9GEKIMCf6PaBtRmZsy6cSTF2oYRfHQ8ZO8ukb0gd+52TqwTm/cuKsJ
kGijbdQWOpwlp9ilMGMfbQxrO49IL4xQjHkg0QiokE34Y3Smn+bUtjdGjFnVT66cyLTfKQp6ZM4P
4aV1jBsPUvZFSkTgVK7cdyE9MmbCd0kh5aTbuf2kwIKRc5m5V7Ke7aferV97G58baNN+7+FbfBAO
GLxayvw4T5lBgh3i1dId03MnxgebNv611QPkMmetPDrRMZpD+Vlp1bARTp08glrpDr1nkBnSWeI2
Gfg9BAbbPQQEeWTReMKjb/8pSFgLkbgO5vQpPf3KlW55qkbsQqz59zOGrsOAiAbGqhEe6slQZ83A
7zB17ZWjHmjDDTihy7NPjvmT33ISCzyLv0fyqEqneoi9hipeqDenEuBTVhSP/FRLqSIuUYRbHYTn
Ob+ysjq6eFXyHkeug9rN6zgoZIfVRK+JMZZPTnK3zLP6HI1HFjqQIpTY+nn1zL13D/Y0JUco7nYY
V6B1NnfmQE5K7f30Qttivjv7jzOZCwg4Z3UdM11lrMY2mrEotuPwE3kDBLC2IHpFLZS+5cRJaw/r
KSmkwGNyl8vO+pM05GDI1nZQmOh3nmSWBHN5EPUHJdy30CxjgIchilkogXdDQnd0FsMem+LWiYoX
nHYNfP3S3OICiIMmT4rdKGb5Ft4pK74O3WH8jMriIm05v02N9Qji+BfpCsUDvLLTRHoc4xEjiGdl
h8yurpzBi28NTkuKCoT8OMMPMZB2AKc/2uK3KYNiNupPyhTwE5vYufV6GwNyTt9d+2OBX7zgse+w
TSU4mBwSU+EANIHhpjaRcTYcanNoYW+E8Z1D8lUUay9eZ5+Zx8nd4JX6bRFq8kS0y0fppemuocB1
LMLxtSqaoCq1aUuoo/+W9vU17tb+lNA6PuJkJsGTOEXPA8Wom3+GvIXJorx253Z6hwAphZfXFx+W
QvLkmN1FNYhP9JI6ISL3l7W7xtJjRprYI/lf3rO+cbDrjpzGHMZfzmuZoT+WgwbWvEipTx6KJIMt
rcsXyBXu1u7HD0/EHYW5An8YVM3N4IUvDk6kDROPHkd8tOQDsGF8Pkm9xGmLcq7IKCHK+OS5nHFm
4twUBjIaJmDXowlkNyzJmEIkPJzXzeDH45nQlTeDbAKM+ka0tXSB1QCV6naqg95Bd51Cq9pmPSCk
OUKBqaZo3uluS822Xuq4IUzGXVqWFuXU5BXSULpHmXOjNW58MMSotjKNgKmZNImGprtELhh6IRew
qqjI6FlsbqvhbVi8blY+LNNm51dbob3Iu8RdPIWo68L2qRpRqDRezJoO7XlkEnmfTy52x0neV+S/
7REUeiemJxA8HgoM7K785eAxuGo/yHjAklskt7mAq9DGg78NjeZSjFl0CjWBLKgnLyHWaVE6/ikq
bXltaKHcQzE9zsJLbj3E7wtGKIjyxN14qHWve2CKBVprfOk2ToIhO+Bzg66On6iRafKAoP9QiurT
x+LwqCVYxwbEZ0GmcCymIZKxeO7ftMWvTR9Apyjv/VBmXEERH8gUEkSickk2SSPPiZKbdrDaRwT2
/laLvDdqvWC9cMfqKvvRZe6bnTiHtjSu3EH+ksKHkJDbr1p9DbZoU7U+C9EKx46JxZafErRoO721
qb+fYTnqAExZfmjWLnJCItMZ2aROYqHen1iYXFKVnG3CPQDPhzksFypZtqATMbAqrmXfH9XoD8dO
Mw+rrzDkngUSUTDdZQ24qVPiIrsKSITEUh6N+q3tjO45FFeUw+2z1VXvPX2XLbCuB60ZEv5bohgE
4RuXGBP+4L07o3XHtXunuvQ1tErn7LdLrKR+Y6N/xFhzu35QMY/GERfIsQrp7jclNw4a3PSrYM+6
86sZ5eYlLLiOZe2xLFzCcoaiTDF7cfoBNR5YBVE+kH52CX3fPIU1jqclHmPKLdAPJHXUg58d0Prf
9sOICBgPpj8RI+IuCRaRyXeiQD5vjMzsdzHKyB0BA48MPPdxZzHHyZlEYnKD0VGzHAmsAQ4NVWGq
6/VliSSZbqnIG0QIWhoNsii61CIKT1r7oXUsemvf7SBfkggxUWz2xsnbx6k77qZ8bDfr9881o2PV
4z2xshJn26rEGfmzOPuysw6CzytL29vakcgofWq0CJcxze+GR3vO30jnvTU7nGrdMEy7Ar74hrnM
k1HRRVc++i2dptcmlNFvZkM18/oo3thSHHRTPA9jCC+y1x5UiPu1ezA8Iw3SljAt9BrB7GU3+INm
iJl4G7m9vhArgPHdkdeRm32AHjVAgyt7ryE81Jkrk9nWsT7AK+PaaXlOuyW5jygSXQ+f3SGWO7Ap
n4N6a2DZPprmpzP7L/lIhKGZku/TIwhMO4tu2OSZh0ze5tMwbRDQY2DSilOX4fKRI4kTbvvLqIwj
/nXc8fS16b7dQT762Rm7RnXU2jv9raUGSBOo3Qj6qRsaEQmamM0cNtFOJlaHx+QdzSbziKo9tM0k
gDKwtqmnatxG5mepVf71TTf5/k/MXz1R3bha4NeusuBoIQwj+WwmAr7Ndl+gldpI8HUwwlFBpwQ6
tCNEjlhPzL0I0cPHeXJlMtXH+tdEgZ51jNpNSVs3EDkHY8KpOAnjYxgz8Bpo5Pc1lRHOS+cSaqQY
xQkCwsIyqlvo8x+JKJ71sk2CGY4DqYHzrhkL4HFpD/7a8N2F/y5vXZA61GmGdEdyBkHbKS7TtCgs
nMQQQ3xWwBWn9bHOULbOKLpVdWqXtFTWunS1o2Pswk3VsvG2fJZuexigL+WyfvFxphAfkd01C6Kk
iX+aUkPFL7KFpLokALnPsmVAKyiFzCbgDGOfTDR3x/yzbDkdTHo6Nk60raiHa6n1OLrCdDdCnsEn
iyShVO86jOiqch4rOtVbmbW7NKTPZNpo5cl0fUemcuwt7nK+hS6aewkegAVvIAKtna9dV3BfKJiz
QEMtWH/E9oeXyA/qhkAoHsco74LUsjhA9Y/USd8GZykR487nyBlVubfdjvRCcS8jvnDdZ+/EqF73
Y0vEw4hOOYSjKLUTsCc0z6DK6+o0FoggslZg5iG7LpEqsJkpb3IdrFjf6icb7MwVi6qLnmh3JdBm
qj23UZ08xX356ElsP4zw+4T5DZOjB66RNirvVdx/OiZ+/8ZwXqN+vAGXtrHxgNUo9SkwoX/QfuEg
dtCI2fsyTVD1djpTAM6aNjqGOvSZKt8zqGm4iqy7usUC4o+MuL0tmbW+ImX6PQ/2Jwjh59x2gjka
g8QbXprQOfpq/B2H+LCMerrWYuLZRiCtiBf7hKaMbjy4WF51vz/NqXrrMxpcSUH9SKRq13XZO60X
2oLD+GHABQzNlsuH48BC5cY2KZuyTDj5sYODNDKeLUecJphCEVwTv6GjVLZvRSWeBlYBQ5HsMwbz
rEiPDeF4Fg6LWWqHPEfg7xZUXcUReLZmcUDhC6elkeANtz48iY+twJXdurFL2SZ7ETByN0nYPLis
QvQeDHLradUOGfNu8spflIHv5MnOP4rK2mg1Xsh64MaqY0+ZB/JXMnu6LtrqV2val1AQ3jfQoU1G
9TIKLB6tQT5oyrys1al7FtnnZJ+URu9fZMvqxsuPE0I2w/uow+HN7gVCjyWImJzlwCnVbTWXF826
y+wAlckL/CYctu2dzzkVedu8imHQQ0aYBw4sqXK4S/agyfgCFnVcs4c71MRW4LjAFUdIlJj9UfXX
HXNrKbRHJVkFhYn9klqgez0kYNQ/kNluZmrQLdmEFEPHPyXY7W2Z+s8kZ2F49eY36eU9/5U1nyzg
xklKtcUf5J9GWTetQFtVUdXuvC4wYXoRvav066r4nKiDOQuS05IwjzpPOzrdQzXniCJpgVLj2AqC
MAMbf/qLIKPBH8GneX14aqH4hGkjWZVncLNDFWhkAuTE3nCx6fwmMUFjGkOvIQxnY6nhUPe6dTJk
X2/ncPyFAvOnqgAy4CBd4X6swkFR5WCWJqQvFE8vGa0JeUQH1B8gAinWitEuybHfajVlqYUl1Wqd
uTX1BFOTzx3PA27EBBnQTzxBem3CYrrSuKzMrCLnO6+oyRpi27ilfbIxJG7GvGPimcPjUcm7I6MB
JkhFoBmh5xqnPhL2VN967gIfjoVzhbnVIuWAHCaNgjkSgdw949dkDtTFm64Xz9HSzx5uHGG8q+x3
FfbWMyCtk6obzL2hnlyayTBgFYnhRP6l2meRnjFc13ujI3YlBMq1Rw4baJYdSMVMi4Rda9+AMJ+T
jva0b7enqKL4WcWwTOpII+YaaHUtymPd192NuJ2733pp2VuicT3uchPTRmnsTQ0cztD3T5Opk0uj
PczlQgJyKUnori8DIJebVPlLY2cARgOPNC4hwHNftI/m2KE0bNNmB6Ou3FqhepmowtVR9FT6EGaQ
Ur2mQJI2YrBvewYtWEbmIXb8O72ynww5ETngyfjaqSEVxVFmwdwUD2WTwFiXcJTQVf6qZfTUkglL
1AwoSW8RRRRmHehN8+hlLTb01nd37i6rCDA2plM7oZ3BDAf5iGb4pqRQvyeyEcaYj1GgsXXmIpb0
72wFAtRgtjZFFWdKqF/V/twHUWse05bMIZMoEIUgbKsYq5zZgPpRkbNeFVMQJ0DgtPIOKBMqKE7D
VkVkcMRNAPUiwHVPpo7+wgS33rqlm6J9lxUzkOx3V2hEIZrPUepWp9RnEUb2qXWrRzNY0tzhvLYK
ouPJos6q5zwkWtwSIAgF5h74COVOy8P3spszCoCQWfrFvVNO2cHM+Ni0Z71d9S9U+zvsa59JM51H
K/8Y2n7XmEW6mTXnzXbU7RxFAMbB8PcW7Ix+/gFfJd44vnocXf4o/Z4GOiMPVf1aDMyHf5ru8Ogp
Shjkc+pBKSgogCnbkhZc7VlVQLHd5OXokG048FNHTsKUC5aKHu8TG3uVMTZHw+248DXIc+1kwEKC
O/JIuu1jjHwFTzsLON1ExDWECzfhsbHCW6YFlP4hFVHGxJOeWDuXaxzO18BaE4Gen1JQoA/xMME2
3vkutfRGz97J7SVnJPqTTx8Ce4qrh+bOKGn7WXH5YKLO8BMm3/Yhn5KbMq9/1kPLGZu9Ec5xcMbx
KkYDQ/2XuFm0BsJxl9im/i5d1gbooJjOgKZ5dUY6hzJ1mHPp1eecESIrc1YplLusQ6p39+Y4vNJd
DPKG0DfTPWt+92fmJ+mF/emNpGzqJZ8yREdETrvYegfIFphp/kFw3Rj598XkkJtrllvXH65M3aH7
SkRD3jv3tcAh2PwXe2e23DaSbdFfuT+ACowJ4JXzIFIURdG0XhCSbGGeZ3z9XUlXd7ld1VVx329H
lMKWWyRFApknz9l77Rj7Yby0hX8ow/q1tuNllddXqjxzFbbOsR3sgyKihV9xaiXOOLl0bXMrLG8n
H6uy4kOWm3sq1nVj3AD8z5lYcNgadhp7a4h73gszCDWPpZ3dXH089ao4u20Na28tpu6m6/YDnySx
gwsd+5EVeYvaIkcsZPUxliMKC50lcjZQmVS5tUxYpKpGnk8IlCHpg6NOMR6MgqUyTLVnZ5wuYZ1h
40HxZpCQbXcPqSj2Rp+/JOaFd23BXbolwmHZMg+pBvfR6ttH+Xm1imTJRI885VGFbJiLJ6+pX3sg
pOsp6rqZaDlrD/2MzC5Qzt7G6/sNRnty5ZKKrSVlZzTprRdGVdKmL58INvhSOhVvd80OoJ9hrs4U
EsQiMZ1EJDPj8hXj7K+RZUDTi8onkGOZJo4IfLZw7lciSNbod2BqlRYZCvoKJtQOYv+hrKS5JlYu
A3Al3rmnKKJTBVyaYU1QReskia6DMnxjqoiiqG7mReOfjDY+q5LJVyQdEO0Kpw9zg1oxiQ/0gLN1
5iOZy6uoDbBvMnANSnxcQ0hCObixXiNAzNYbfS5U/VEcPfOVxtY+GTt9kQ00rbtoAxxxDchpk3NK
TqdFz/JoticfX1zDNaJo4yE0tTXhNts2Ci56ROGtGKupGaHcFhvPU0jzIu5EMHUp0EsWA1MlbQEu
CG+v1T57NIEbhTOtm60R0DC3cdUHPQ+X4Dee5YXfKNFbntD1YE/Lu2M/Ai5FlFgZ9i2Jg32luMck
tpZ147wwaL/1cb7AwrrnhM1yVapftN6xZur4mRlgXIe0fiIfvZppwufD6Xpl3mvZntIDJTBIcJWY
KImfMr2LTvehoH4hj/k4hOExi4o3xtdf68HZaFHDbFxP13b/kZkZOUfug6lMi4rCRWFFdRrlfdLq
b21qvoy681ITt8EKKL6BFruMsVgqir4VTXlljvk6USu23qtqeU/mVH/GZfCSZfEqtqD7qdm2l8Yq
6Iikp8Meix5VIoDy8iKCFrA7t7KbvBNgtJ+E8Zz54TK00JSBRZ+axdjGb5Winquk/ppy1ytZ8dAG
0U0v+q99o9iwuo1FF9ubOE1PEyNYI2f2TYbcqpRZvCnW79TdBXa0YI8hEt5/0Q3tROLQAiL0N17r
rOyDeVBXa4IoVCZpgv0T1dspGi7Ml757o3Msff1YJ/FrgijZt6MNwrsHLI9Hh0gQA3TjZJj7yii+
hx1mk7jbW0p7M7ipBGpcMWopKLoZCMCnpA6/ZimUhkqnn8cBt2Ux4Qb7YinWg4WTG43lrLBLEBDF
MQCjanQMU9SmfzSm4rHXq10zweZJNdrP7JeOj7kkfmi1/kJz6bliT5E+o7M0dPojaIucS5vV0wK3
Mjrcnql+agvOT+dMYjuauY8hYy7aZi9yefqqqmWyU+FwWiOx7Z2F+MXNxmAuLxbi30+ef9K8ahUU
zoDlpEBe6eHvsusqmXsZTSsi8rzUGFFPFKu8qrKZ/2gignOb7KKZCOwNaBm5BTYtL5eNWjzCpFi2
NnjYfmuNBuIEOvy+frPGzFinAy0ge3y2hezG9PcUp8epMw/RqJ9cpXw3BjjsVbEO0unBY4pa47dP
4/o1bcNznl7cAFaAYdtfRucVsSw4puEjx48pPE0/NnV89hAiDi+9Vr717aqr6ocesEBgjl/tVlum
sXsNHG65zMS7XzcfgDYPJl1wxiLrQs2ZYuqUU0YFA7bRF6FCxoltoxMlQqtDFxMilOhdenHwVoY4
PxDKt/ZIMyY32VsKwEFoINOZPQgb3z6S75YU5ZIyaw7JSFMIOuhs7YXpFsEIpAL59o4zziY0yc/p
uO37yefRp71K+6HA25lpFZcfjSfLPFHzfh/5d4+EFdcdV4P2SM7kJU+qtW88DVP4BY/Cs7CslUsZ
wXSAdjkkwAJ/SFSsFAU6YmO5S6GZn/J541E8qYa7J1zngMuPPAYdqY58wtTUngEyYR8I3IfBb89u
gBez5koJwhc91VdNl18hb2nTwdIA53mDKTWP3TqxnL1C7Dn4E30FzvVLa/sSevJdrwNwNam4YPN7
aoOVTZBQvyCp8tlBUoKgdBGn7rsuHbqGYZ3VaWIndxcTB7iZl0d0hgdArGK6GlO7jqx6VSgAV0Nn
LkyaIkpFk5tiB685UnaM5MoBtw6Ig5HtYOg3ld2B4Ra0Cc2t19ePo2IfRrKZ/KBZR5OxNW9dSxN7
vIAAXgzhiMOnRXX71ZetzD7/HvXOO93WLbx4ZBOke/r2e+m+MKLZ+F7y3TOdgxd4EXEO5dZR67fJ
E2cvjZZ9G2wdgE5sm1CZGeUodbIYJ5ZIMnLXtPDmsPBfM6ZpC4sJeZLkOy3ueSvj1lxO7FpzO7OV
hc1YdR41kAo6ZANMoDJgc3QAhlQnoq948OvhJtIymzP9EXOlfhROY8xdlMC7ON+4OssjqomDNQab
hnpiR0DUXdX4/wLQfxCAIsMSQFP+uwD0HOTfvv/Ptk7esm8/41t+/8F/iT+13zRd1TVhCFfojqvC
aPld/WlrvzkS0kL8CHh5G1no79pPCC38BEurgPvC2EoqRv8Fb+HhGJRwx7IPWf8X3aewf+G2YDF0
HEM1DV4Dr8uwEZ/+LPssK2DfKciTDeYmTMR+8DruAqFeRqeBFo2HvKolX9RA3d5luBx7dxCrPIu2
latpK+ZHxwg7fnpyyu7i5BPMS+vmSLImWCLiKxmTgG6L4zc6rQdyXle9Ys6c6BCk+bbOj4YVPpWZ
TXo9lC6rJ65NI8nPlTzO3HHWQBvO4SCcnVY8Mdpa4XWLmXkyIdA8xACpDI7viLl2JEDBQDmPDpPB
bqteW7qxlWMuwqFlOK9AXIacP1ciGjkqNqdOsz6bUt1nymseB4PMJL4qTDzdjBWmlJm6DTyKKIwp
0DhBZnr0GY0U6E5tH6lyaQYM2ilO0Iib9rcO6Efl0rRCxU8ZW5sb10gJ2CWzCzSnofRryupLY/Lc
DMhdO/0OkeCslJVUoXwfCfszGhZBwHkWmWR2qLBvNrRq9e4Qe/ner3k37UFZZFn3RCLeIWySA2Hc
mzZjgmgVC7NUiYYdT2FlHxUUGRhZ9rmrnlxPvQaKtTGy8YQKkqg55D3ataL6oB5e1jWhCiI5VA3B
L4hmXSX8Qt4Ieob2ogfWrY39ZUqNUi/t3DnaxsC2Hh8EGAaNJOOx59eMM5bh7hyo3lb3ScZrViZi
elOPDyD+Tyb64Ej0a5ewEabFuypSZt0UHYj/4aoID4VGfk28smEbN2azCHN7oyf92mpi4Fzusad9
mNviVhKBYivjSZ3EoRm/qAnEP9cMPpn3AmkVkMJoLHpC23v0eXoaHGNE7aOYKlu8o21anjmvPeSY
A7TRBv8ih8mY5joDrQe/B4GpnYrA2hSNnJZCJUH4qlbxQX7Cmtdf25qWxRS/m3HyafnBJ8nRZ/k2
Fsp0Rc51sM2Jcde6itWPUW1xzNJYVAeot9A9HW2BhXlbxrDajP7sYsqYVXlPpQxm3KczUhvubtD6
0zAx6hzDHaTZWLOOcInALPAOFsNeC0Cc+CMzzeTTIUdxppKjGA7GSjVBrVjTVV6TU4mIDqS1aYUM
SCW3iDhUZznEA1X6eO4L8xYYGBMloqWIDzi83u7PQX0OP9Q41QyP/Z7GJQPETw9b7izJ6JwNyZut
DnsSipb0zqjD6Y3gcjG5/prx1JEuG6rhzWqjzyquWSSaVWozDaD5oJjxzuA+Rym18fIYnct4HSbG
OB0E0mg6IY07xH2zKiOuVaV6Jiiui4Y1QL2zmbSXSkkPDEvR9rxjir4C1z7j00FFftb5SCqRvNXd
VxeJWNNPV7ucrvITbNVxryTxwQzSN/nGyOtRIybRDqE45tMVKdyi00YiH6UAHCI3k7jBqig0zY2l
89Eo5XQibuqEyWKdMxcc0q1vVDxetXD5fWLGWxEIzr63bjVEb3eCIWs67y690IA1wTPbZ2D0tAHC
QwxbX762xGct67vmEmrDPJr0NQfqQyRF7sRi7IXVLiaPe13O99KarBbTXIbhDa39UguHi641K3kx
IdJelaF+RcC10NNrwztldPZtAGkoGaBXqp5acZ/9gqQ7K8J4ijUb4VGeTSe7Gk6BNVxSlY5MtiRz
5KS049WO+jXqGFaZPHzDWPoFlcPTQz0QRV2pH0FVzEO61B0BR6g6xNGwhw/X8l44esxcKyIOY9zr
rQYJqN+DBlo2Ix54cSRFp1BOXp8/GHm3ED1HHUYw5RTvEkccTfhS4DZPBVGzg/yjtbGMaW+8iyh+
UvNo11TGptSTQ1ry2gdujzHgkuCdFli/qtfaqB7bdtq7RXOp62k1YR+IvGE/cSPI/2jcr3JstwaX
F8U5mg5tX3IWrb3hNHBtVmZ7KXUJczaLtUdedWXDB2axCmtuq0lrOef5ifT0XuSCjXUJfxe5Sexs
TTRdtSglXbd80b1rmw4XwwOpGsII04PvdYjyYxBHeUvKNUF17WMQ8dlxE9U695imIbDskGm0Lawq
LWOncQkqbi3A+VAPO7U5C5N7noWK/ugpaKK3hudIMlY3tz0ENDnp6wlutfQtcnvuj+ChCo7yuVLd
Pt7vOG04asjY555ivjagr7TMS5FCBY9dWBFvEPX4H0fjZdKZAyDSirDO4sbTObslg+/NVav54kTl
24g+dGNF2kfkC58ETGvGwBHjWwueRO/FDs2l/xAH6IfDcQRtDEQstsWO7e4lCadxE3XkggZlDawk
vgFjPbl5PO7HPN3j/Xw1UMzMDM9plugh2PSA6XKYDsmhx9jlzkxdm7aJehl66Ed3XHRI/f/jT/fv
jVOIfiRFnGuLpzBgxj1FwtgRYWLu7n+6f2FO/PtfTYkxR2GVpfXORSi+GxDx7YgQQog4oik2mge7
Bauuot+cJQo5jrYVhNTW1aTt7l/I6NbAmpv4zybri+aUsL9bGD5OtsJhjjofoIXfeP0O17O/TWki
tEknHZfhVbO1AFFRj/Z+Yglp1Q1arJXmKMsp6xbdFC8zU+EMUc/YAxgm3pz6U1RiFQ8J7UmgKmOz
QINjl4vR5juNDlgo6GnWZmDMWrpkxZjjmZRfWk60e14cpyobuWdQDSuKIuaChKIFY7hKlOBEMzVf
Un9dHRCf1ttkwY9iF1iWgfNWZRw5y7bD3J61r+HgzDOM3nSh3RlCKs6aAhxwnphXJDjwrIo+I6AE
bXllwZduLHg5GRf2FOkfCRGcXWYdCUmh1dcRT1qR5lqMt7YgHo0w4V1UsXhwC2QjenZIbH41zrnZ
lqNHoWNazteE6cQj6FCkoa6G3M5h+SOaBEZabN9sRRyttL/o1XghP+CYCGKZ0DlArX0LzY3S038U
8Q+A5X9NRNT+XCYTaOFi0nKQfFi2JuMZf3JHhRGXYURjb9Pa8WcZb3ua1XhHLyR7H6uAWOlxX1JH
DXa5/Ok4cfqRnvVzFqP25wQlmU2oy3gzAFmO+MWX5Zp9m4nRzjaer51GA4remIhtshAp6wuFTgjB
akhAK7qyv1uv/uHpOe38EuAk0/8cm1eg6i4+jf/8xXtbZhx4RY7qmiKetQbhy0opi7WrnmOtPwsj
BLeNfOMptFJw16xqFLZ4BNb/8EL+FKUGbY0wM4CVjgbP0v7lE/ANKChO7WUb+eFbQ3fGE7BPlD3y
ukeS08960pxtG8JWaXEUr5YEtp8zfNwZQIYEeeTomhukzMvC/vL3r0ye0f78Frm0yG2bIbBtylf+
07VRxD7QlNHJNsweJP53zwz6idhmukd9TxFqiaUZt+/3y7uoqc+TEfmDdvHrU25Fb6o7fBgBC8C9
PHSs6eSv4YeA6Z2uDVuXESGvZUQkazscJGu7HNayBEE5vY4jZAjcALJKVxvulGQ4p0G0c1L1NKFn
r/gseuajSV7CMe7OETJwzbwljroq2fw8p2VYPq4rpz6XY79BSTLHVU4NG3Lreisi1xFwoXc1MCWk
/lXxx494UpkrmUfJvbSN6uSg3PKK9LN0Wx4+wjDJfJMqkSSre2M/niUqo8GE8x9GshhtYncJKjjJ
f/8p/NXlgb9SZwpP1qqu/3Kd4jdy01w3s02g1yszV0+tm+zS5P1eWQ9Xram2f/+EhJj9xefOfF2e
2h2y9n7NHXR7zeFsyp3pC/jBeBWjlAwg4xrl/blm41s5Zvw2Dixqk0KEd9tdOO4CBCG0kbo+6ayt
NgH7zrZZfpjS7uy6LT6z7NGw5cWA6REH2Xgy6AtXoP5rfR82zjQTGbNoklezPnuYWA9bSjH5uGiW
CYGeWZ3YmBSg8lSAFg4VH5JHfdi7sA1Ge7p2nKpSPCZuROB2+ioIIoBFtOZ8TyJ4ckD7swprLCQ9
ZQpeOlfYxWLQAOjbxSYkYhLXEOlHEb6OhVkoMwRQvl4s24ohXeV4B1qkcFG9+ENrWiDY3UUvC7S4
/iNhU1cgjJcwbGmyUnjgh73pCdVxlS8Ty/hacRzFa/smi9am6OkBJkec3V+qdvzodMqxLOTITgB9
tUVNZrX+tuM99i3ynNT0EDjmTc8xynU7pmUPA6ByBd6Y7lsLx29XY5G8aYlHhNuiMU5DYWwCDHUj
q3bXODfRaSd53KNi2Y9LcHpk/f44J+Vio7cTy26wK7MntDpH+XsomEBd4R97I8erj61c6/bw6z48
xzzaGm2Cv7/SfnXmOqx8pu0wGlYdW7ecXy7tyWbYYioGTkuOb/JIR6DWTbvaXvFF/sqZKDbZP6y2
f7XqWyolJ3JkG0Os/PeflrQKMxNAsZHFNuZAVnMwzf95S/2LW5bgH90kJVSDpuH88iRhUMZNoqqQ
ANFx4vGqaeIk06VCn1L67tymFfQUq+WZIPvl6NTLQVP3yKM/ZZWNBGIfNQK9D949CzODTjtC0Y8x
x55ON282C6GdJbso4GeA7NdR9O4InoYcyINDRQczGJAuy1k6XFtfv3YRS3VVxf5Mn5bFmB5q4aIt
aM8Gn3/rxW+6O+6bptmTMT2T5zLbmK6Bax7jguRgg5K8zg6WfZ76YWNx0JEv0qIOAY51HA3a4jQt
hL/snOKloMPgINsPh1NsRAe3bxmWWDc/HfaOiA5ZZRBx7i+Z4iEdEscG2QlznUVsVQ9cHvvJfySo
Ip7V9At0fC4zunuzgaglGOQlUtts2Q6UXqpONi3bBSExTN/JlcFUo2OHQtG2cxJjI/sK8ulUOevp
IuuWCdzedbWMS/umSqoEhxIpk1J4LZ7XX+QKbnJe+/uLG/fmn5dRLjEX3znlhWlav3QgM71A+zmm
ZLInbJ9ZShxoGZHA1HBuItNJzJRY3eeJ0syBGDYzZQjXfV1sg0F51jEXLMypO1Yc8wjI3remOLam
s6ubq5WT/8YJXR7duu5Up8M5UPyH2tFhJkRf3aaYFdDtZpF6jIyQSVP8FuEIYRbNW9pn7RbfzCqn
8ZeB7ml11rySFkDHnU81KouKthrOrWcd5apaTt1H7iHAUut96PUfKJDfSF58s438YBY80+jsFMhP
WJvWGs0FuneeMpxdpztrLaYea1il+as8pIJLhfY0rK2pWRU0R2qjXeN4OcuumCiGK6i7Ewe8oUeT
SLNMVmNe3C18DnMz3zpmJFJrLZC6Gtta/zGiepVFkFXLloVxc6NhJsDtCo+Epby/CovfuCVz2jE8
go12VeO8x5Zypnb/nSHxX0vov1jFKNzk/zRCxXXtl4+590s7aYjp2YDLX9QIgkyy8hgO9thcaTA0
w8kUzOb9f7i+dMv48/XlUD6zQ2uaDuLtl+WzNA1C+sw22zSBdU2r5CD3OZJ5uqRd9iofRpIeyK1Z
yP5ZHOHYM8xNRcGDj3MtO5w6N4pRY6qYUCS0tKwosmPampXK9IZaTBPv4JaIz6pmsl5yaJTaw0l2
N7LYuXVuvZKEPblk9OGhVZR13WG4IIes5zwEqGTjpeOH74ljoBtMwVqOfTJkLIGdrV7luhtx0UUZ
LcQMVSA5T225rKP0MLroVuL+7FP0UE9Ih6IuN6OMTzMycU8hA2qQ0Bicx6PpPCTjPrVZN+Q97Bvx
m/ydjUm9Tpp6jSZUlCif6vhdsZOD9I+1/GwcohKz4YZhnBqqZCcLHXtQ9w2Xfc3JdTIXbZkcm2qB
ju1GP5A7tnNuskPhEyHTBEgbDfMIguhTtkOcbnjMqMzRurrQw4YDIt2F1n9WSbRqgIULk6qDbNiP
VF0aHitRrMxFhmh8OE4Nd6Us6yYre5tUZgr9+AhRHnm/Cfw0KCU92l3VHHcjcuhG1Zzh9DsUpIiN
kY3SKH5jEneUXWuNfp3sNpHhtlJGcymbcJy9PuQvja/vosfaqVTCnYqqrYqwJfCmhtwbfQdFyBtP
8u+FPu7VVgoBd1UbHjLayR0k8aDGqxxMDNhjLMAeJpwmMTdy9ZWdtZzzotl0j1q/vB9ix/bijP2H
lkcInMGUteqzspOrbkuTXPWig87oQJuiNzOMDlrWctgM3kyTV6VYrNB0X9NunBN2ajEcBfpn3WSn
jRBXZEwN3nTrxha+jxK2D6rLIniOSvEgCyYtGa9It28REsXcAykVTx9dwFZHNdFl6U7p8IG59BHd
akVw0pxRcoj0Q/bamiahvVgu/XxDdbsrinF/v+AZesgyMmQbHnreT1Yvk66AmaFIZxdMCvvooqan
h8jkuEc+a24ys+EEaZE22eEa/FBlko+84GT3NWJTLYaGTa6kWzOkjCBoL9R2dyXGh3nzxE5KNGoy
Iakt6TqzHMs+4VR43/9hezJkcMF/hFqTj6TblgydFywi6i+nu2Q0olI3rXRT2+MHdr1zgbvV8F7o
c9HwaBmoy8Oo06YPtDGZ0SA95UaSvWd5YdWBK2YOruVZ49IizvvkjFTovmzfH8DW38uIArcKP4ma
/IiQhvN4RzZvyCfuQhUohpI+rh7oB/XL+ilWiFFWiXkZQkXfmR17DnnXJrYO5FpDO2J6LcirbttT
anNIx4iKP6KgZHYmxHThDUqX/iAmbpNBAPDU9PKtqEjg8iN08/BMLlVOLxSKIWWFAcL5mPFezVH6
kC4I9j4K6IS3z2iPri5Cl677VJHOzHNucLm+BIzac/zOfQEpmFVdmM1+qbM4yTXn2SfsCYz5LK+C
N9WhCun6q6EO5yEyNw2ClEDbdTnqOfbwJGxYh+sVYHMSlyj15L7bJgeXK1Lef7XtPmvGc8dcI4nU
k3w0WSZhpuJoHO7iR6WylzkzAXlVxLZ5lA9C+hsiR844dAbAh6ETHnbypGHCzdBisbHy8WNMeQH0
7VMsfTSfVhtMAWc3b88qNBxbXWhjv+5iEM1ozf2y/gRlcDEQlskburH/Vfr//9z9n+bultDZx//7
3P30PctqEoDesvDtP+buP37wX3N38zfh6oLAeM7pxLi5HDF+n7s76m8WKz1hJUIX90H6z5N3viUc
Gl6GJrtflDK/T94N9zd6PLQA8aIZLt3A/xN1iR7an1YXaBwGB3qVdgjZKb+egZLUqKe0UMfNkBTP
fcSejazk2RyRGHrBvOAQsvIV7TFLVGzhKpYxR2cDSJmg1llibVyKqnOhz9KaNLjp7v6cmmpJ7AKz
W0inzI2B64qkGx5yu37qXZrVqcIQdAiYbjhkkgQPyHUJgPNSItRa/jNQXfsGdyVRwMiMvmSej7wk
nAhHBpDDY8UBNY4C4SVodtxYieWd8veo6sJtFSOetGoTgZQbbFAoc5JOBHDuzMR9W8aMqolOWo+2
mc3r2P/iGnj4EsVqdzRrQohuItq3dfMSBecwQh02ut2aUUi38XX7a+CRMak1NcZ6/7Ovxbo2NG8Z
jES8wz55MHNCdLmjcbMnyS6Z2Htt0YfrtGN2VJKpsQKfga86Q4Dkh8QFklmn4gfSMH+hkJ6ryoDD
Xq/e0d1+4nEvF7mhvAib+NspUrsZ01mXkhGmUxcgKxD6gTBGfF0MBLehWR9i49APcEXQdG+zgCxD
+pU9mlMizVsO99sh1slscNtyO+lqv6zcGERKMFKuuO4uF90h9FksqSVriogHA62coRj2QdioGoao
bpdVUcTrir1groqSXN/BjldGDf9JeN3cHssG5H6C96khkqUDHcbeaylrA1+DqWNYC4axmQNCKDFF
BPWCFbvHwVFfxFTsu6qfNm7hbEhaiR0LFbvSfHha/lYNzIrooD2S65uidNdRetOLJqmr7eZN3Rym
JFHwSPmPUHPsjR0G+tHFrzPk5ldbo4nv+cXDULi4jLCzu3Q4NpikcAVMDkpPZbzg0oejN0TYfHp3
P04oKtnstonv2HOv9V7wB6dzkdv2Ehh1SnaIMVshzVA5EwY97kxS7RyW4UUszG6TOvqwaQEw4HUh
irQMvlVJvsDNiCEuRVuq2enKypTvZWzW83ggB6Xy+SffN86NQ6i5Ym+jqWOLiNqHrEacS+xjQUJ2
oj3wIyUIIK4TL+GNk3kKC2H6p7bzp2WPPX47FV21iDr7laI33qgDqvyk4MBfl0A3pka9DW5I5KUO
TY1EhINql9/6zONHhvrZFVAC/dp7TZX+IVWz5ykgHajNUC06vonZl0yQGMmuSo9+oXUc46rkucaA
vdBRii7autpWnsKvmhT1Gk3+IX8LJ8GgeyCiedSfx5BsBU4PT67irFSt3LRC18n3Sf11EnoXBv/f
nRBRdTxQfxuYzLRIp80cP48iKJdpo4Kb0bLPtMKbUUPZCibP4HrxqC3slaP51YPloGBxKs0ATsi6
NWb1nhdrPPEuv4cRQFQSHOcZCxLZRyjr7By9rls+Gq57qbTqoa6QATN3gQTnps2+iV9cSp7eU9dm
MWGgFVP6FL9qQ/ct7ul+TkOLtFg4EIVUIDpkGC1Zv4cZ7WfcZdMU3bCsW3PfcuBEBNlUEDeK6rXT
vVkqsNE5hJNiYoa5KAMex9J8N0RCIlyJa3/oynVvk5vheU2ysnT3ksE2m2nAOrD0azayixCURE4L
tuReKjV10YY+ENCkW6m59VQZfncsBoAmusVipJn2up/CTQ0jwR/X5KW62QveP4g0BBsW7j5uyzXT
OjoHrA+Wu2YApW8qfVqEnqTiOOXNcvp6QZhcSdsAvbNqfMnJ0Jw1Yxuu2g7JH4YP1KOaVW045ly7
sPMWfR16dIqjHjD2dkRhBSLHqq+TyULXN5fGEjJsy/FJI2K5IGR235WaB0sofRx188nu9FWfg0cF
WWxjIBhfikSKPezGOd+mxIBo5rUTFu3tyBGTzHmyFlWCPwa0UiPgzjl6Zfi86gNuLMs0dj3hLcdp
lEIH4MyHWJDP0VgfpVyu3RYT+Ej4spvaHwrHYR1qLeH0KddvRbJk3TCQKBkWz0W/U4S3wHf2zUy1
M2xEVBRepDDH1xZCkJdZ5uH71BjZrA2zL5wkQgSZEaIV1dewCmoVzhDhbL0NTI13tQsRMhvBWpnM
elEUZPOQ0TRzvXZLpADe/4iDhs4R2Tc+S5FdY4sFY6xwQhhVOJ80gPSaA8O0tQAhYP4/eFN81vOR
S6GhL+VVxrOB7tgyPSzzZdlulExSVgwNE6AwiSLwF0WNj2Rqx5UlA9GMdJGXsiuVxvM8H40leTBN
5z2VFbbLVAdd4XIRFWKdu9rXMkgYydRjsPKDluxwvds2ao90jz7D0hKoBRLnGakzCC8bX5kl/Q0D
WIYJAuXKKGjqcwAk5Xjh8Oc5czH0SCJflzGFh/D8J5S/2wymqxkUT0MyUdVzyY04ieeBF752qmUd
KOdhvMb8KhYBCVViE1+EpcR3jWPqZhulpkw2NA3frIsR2JXcHLfvP5yujOaVs9Yj780f7ReoOg60
xGrpW+mAgB1Rb0lbljAbegc+JsmJQ7Br4kyOP3rX3rYiFfPS+hKOzocVYERqq2vtKGuAfyfN7DEs
T+MiKutHJXpgUfDo0Lv7RkSPHi+wySJlDmhGMXGSK8I4lH4stiGM3rlNfiytMnPe4uBjbxuXjYev
k2pjnRTeVgZ+VaVLVEjPgW6s34cZGeTwCIihpg3rPGhFSTli+quW9M6HtDEe8667EqCOLnBwDn7D
xdUYxoG2gL/GwGvi19a3fp4z4bDpm7C6IbC316FWv3DMQf8+xt/0oXRWg2I8Fln3MkUVPjiNrDHX
apA92/rex+PCxS3hfgo9I2gHfUu9UiYLgPbnLMTHUZbflA5NQZoNCyTSa99Fjp84F7hrIDMAjXjq
uBQB/AzAtMUMqsQqRJlObYXdCLwlBE2m/8TmeFG3w+bz4jtqbzCNLvzlH+ksfWOlszYBchfHyEVm
PQl4rVcmW88HmY0X6ecv9++JAc3E/R+4ACg5BcfjSALZ76kNf0Q3VJyBiV9djRIpfs+0AKyL4P3+
d27OZNvRTEtLBB73XJWpE8kSowS5oKRObaPiOUVsPUcEo8wyVBI70Lu/f4nBVv346/0frKIXi/sv
Ag4HpPo9hfyeXnEPJR+bbFubWv0jp9zRJHr931/u/4+6LT8sGXBy//4fSeb3x/jxmH88nFbg2Ue8
ERd0lt/vspW8e/ZD1d0KW4/XhRIfAz8jt/UPcYs9jeo6dLyt/UechvODBC/J8Pd4Da+NGCOyZ/3I
xKk60gWqewjO/Y/3nJU/vvzyvfsj/PI9j2hi/IEV5lwe6q9+1MGHN49w87NusZAHkmhf4Hf+OSJJ
9PY0r+Q3Tdu6JsXoLu+5M398rJFEzif3EIP7x5wMVTVR7fOxQ2+6pnHiLXGE8T0VnN+mNgns+/c1
8b/MnceS3Ei2pp8IZdDC7NpdhBYpmcyk2MCSySK0cmg8/f3cg1XBymH3TM9sZgNzyEAADhfn/EKV
3l1QZDDzXUjZW0saHVwX5CUxEpELtS2B0roRXj6v1C2oS2WqjqkLXooEaD+ZWUX+U6rnK0cUVcqW
GX8hHL5lZ9J/VwpOQR4bm2Uc+VrdEsb67CDEjwPEMTLaFDwV+QYseKSAfxQ1nH0pq2efurTmldOF
G12Zn3TymWNWgnK+LF0NUkbpLVjoRxPkG34Ck+AfqWKEthtwu2jvNFrG3wLVJR0O1MLzUt5CLb8o
TObmDe7vwcqoA2e9kG/mafARzRIgpVZVSZer9pA2pI9lET5exky024al5x6suvqigas6V8kAtY0t
eGGLBzbjIVOLjw5y6HgywNWfv7ZNuIevMX0w2ht7FtkHP3H2jgg/i5DQsqeNybZhKL3Lukbsai9M
sZU/jaVdfywrixCnXzyWVg3rNSrTfUzGaFOh1yLbSyZzLuKLKNUz8jDRf7cdsntxzwCt8fMUnT/3
Dah9ehjwlrBwhFwZi2edUFK/a/ocRcQEF+BWoCFoTIwiokw7+i389Bax8vPYE6Y3BmSNTbOih3Qx
Suk8pta1RWAz9OYVSgz1PX7rGyAi5rmfhi+o9ic7uybgGUeixQKZyH4TzWRwxvIHX/hHm44eBD3z
Mk3DBbPX9XyHSM+8ycdNXHbtQ4ea1yp0QeCRpLZvAz9ck1kRqLoNCcIjjAgNIRKCzahLHDKTPNaS
MtWs26SEnYyRzSjr3DwIuhZVvG58d4zaG0gTm+txVYvDtPCl5GNwq/bl5DF/euEsSGpIeKaUOsUl
Q/oBGnKhVi8LpiVob2X08z1OIinTGSlF17hoje1JYlHvA+w2G5cvUBuChwln6J26EPSm+nJJ8NRo
+IhlOhJdu+4LMUvYDFqGmo78zUZO8fXZPasTe3n29RLXVay94MnPCaamynQwC+P8gJj+NpN+GLXy
dFTF6yL303aPQIvUv62oUKW1uUAHJYgQfdlGTkFhQctv4rrjuuoKeMcrgRzevi+9yyFqb5TNr2ab
6jQkf51at7W9NhjnrWr5vNRzwTww2aehfa6Vj5bt2je5Zvg7ZTekXomrTIrUe40KgsfYRfDeTdkl
ASb7ZEjko9CJEqvF3FfWyYxhjQ8C+7Yh8MJNLwWoUIsyT2NamxiwzhvlN8K4vDqpUiCNUN5tA6Pp
gwQ1g3xT2eEmkhYvpex+g1H9ZWSpGs/F9xBnB/hKyVFboAYnDCLH+VZZzpgD/1KVhoIMda6NB6mS
erLdet47g3lg4hptBZ/GikkOmkDqDhbVIFby3tQNitGGIlrq8Ub9OoKVzq6qrTtLYPeS5hp80eHr
nI79aQTiVNdY/YWylzTdBOa07z/CtK9Oreof0yzqzmp9yicSx20Y4FyOEm+O4FyBhm+0zEAGxHT0
sz+VI49apF1gFwD36RH0QhMtelxzBTIuPymPFbVouwydAY/HbcjKps5TO3pHGormqv9I1bLPxLyJ
C+rWL0fJi19/Uf2WOv1fbvPbmD7legVVUuddt11Xr5e53t51W9rwsYYRMbPWS1/C65XVwV4x0odd
7v16Tpz78WExTKkp8/PWL4doMj3pOuQXgIIOJ2C0w6keIndXi+zezPneqxlfip6ulyk+n7Iy3yF4
FVcHm+jJSW1Eru157Lp4Z6fowy1jtFZeRhgeJxtbWAZAK1llVM1V9eS6mDz/TiBPgsxGilTc+Jha
0srHw2geu3rUxaX50QJbD0+qCnIsuFasrFOPzsSQ96NuQhfD02i6JfqlM85YVnFQvlBeWXsb34cY
6hdGcuIvIPHfnXAQTY6xLRAj1MYwPRZyBJrMUEvyDnkWumw0fP7ylqIXxxtoXJxuL4ycdgnCZdIV
P9Cnby6Yov8osXCbvCG3UP3o/kue9gYGV0Bt7f77v/6x9hG+bVX820P+5YX+cd32v9VFoj8raYP+
j5WtskR/7P8U84c/2z6/3MPPI/9Pd/40Vv/fZRYMkFT/LrMAdap7Lf+ZVLic8zOpYEjDdRMzPFsH
UAB3jpj+z6QCEfw/dGAGHnADMLuGzi/9RecL/gBAEJBTcH3HsV2JFvyZVLDtPyygVoFnYfbA3Nw2
/hNKHzmKd0kFEpW6Cy6RFh7nCF8mKf6B3qpRBTXDcI7v3bl9DA1hrZCTKg9lQ2a60PTjUlbeLs2t
M+Ls6TYfkq9Qf6mrk2usoMOtnSY+93o54LRA7L8vf/hYaud153wx/Q5siEDReCCGOg+OuTNgDXkd
E/6+8V5ap3osRge5bxM5verk6x+zuUMLOt9WXrpAaonnVSasL3E2vZVmuXdtosR5NuuPcQDDjdxB
piHHl4e9j6rJAibInoAxgHAaa4Ox20OzLC+aU3yyZi3ZVz+iEUj7LMAeog1o9Dbi8iJb9k0OjgLm
7j7itJURu2hjJBFGzgPcKW/+PtkQ03l6a1/Y0YERDTACHE/nAHHq4XViIPlYdNW2R50IbrpIAV55
xLDJWvcLgj15D8sbBTMEmoLke9P7ZxAAZEscxBqGjWG2+l73iXFOaG4mQb8tbKRQOAIJOohfjZO5
Jz3ukn1MtH5lG/bG8fnnYD96PIrwCXPcnYsRBGyawt/0IyLQThVvUiRO4nxXoq5x35So6tcZnB4b
6jAouCfYL6SABOylAVpgr5XdGvnxauXWTy11YKvB2kPILv9sCFQkodm8Gr3bryzSNCg4wOuJa1L9
KNfurLT9EjBmXbmLhdlxr5/MoBpvasKjhm9vU8MD9ZmLape4oieekHwnedMTFPW+GvnwwV1sG/nY
QocoFs1oNJqkJpYFnro/3yPXIM40tj9SKbIzFVA07fkY048e5oFrLJl48WqU4AvsRLBSN1+jypkO
ljNspzQejmSfCOflVXjI4UvyYqc7zWowEUYVbkI3DoUunUDt5KMHIsP9rn5bLME3I0r7vZtBxV46
WNRxhK753ImVfhc3Eflqq34tOpJUGhQpMFzpXWOIbOPWi7ubrBvLRPEoIhseiJQMnHQpz80fiLOC
Qiv6zzpjm62YEJD0HQzDK0R/LGGSRXcjAk+HtiKahfBoWqJk78b4cgFVmm90HYo8CZNH+DHlJhZD
+SGOX0IpI2o3oHK7xIG21sUbLS2IMrYGTBBC3FPyAXl5HWGFbWO/OY2EEvQbXdwzgSrBfiGt0hnr
uOD7JiqKowxZMZjvMeJDx9mvyLkVBBGdbFMkYDFEUGYbzfZeCxF+7yQCSl8MbS1m9P/pitp5kgqR
zp9eOd1aOv4NHSQIgi09eIAEdXNjyMr10Bpo0yRpvzOAfAxBXR+0Bpl9aXlIxJqswCk20s+N409H
DzvxBzHioNGX3Uagurm1C38rEuKqYUz2n+4XPFx+4K2hvzN5EZrkokV6RP+aAAqoQPjPvrWjBV6H
BIJ54sCkO9M4Z+ND11VHvE15t5037LSIKStaqxN1VkQHK3TNFfrI5jlLxtfcNXdV24PV7JHZWZDP
R38Gmak+IfqaDxXjfjP+XAfxnV75AssBnJOHiiqXZLVO7JSgtV8um6CyYzKJFeScNiI1AN+rRolL
68NxF+BQsaryzxGZyfVYTta+6cP7BrVOLQUw3SJrQSw5x63BgMS8M23t1beKD1kevzplcl8WKJpr
HjmXMWxBQUTzY9rPt/FzkmzznLQlCjAo3+sFGkvdvhnbilQVTuhmrHIDOKvZM0AMXDX6Y+/k4h6y
FCgJtwtWZT+gs18mM0bQ+YKJYlJhrpgHOCmi9Z3vA1wzr5vUESTDdEbol3Mu++SJv6wztxBIH9TU
UV8bThk07ZMq4RX6gKTXdysL9+jso7okh3pqQOXIyIRaVYtMuMUW0asf3SBdGBsPz925De4NmwxM
l1XozE8O34I/Rvft0h5dE7WEIRyDdRPbNwsN9caNPZMYgKfdxehR6Is+rBOG+WvllAilnbCeKqpF
y8ATH5h5uFglKr/EUk6iWjmNVqtqYZAr2pTxWK+1afEeDbrR0YvaTSxbwnQRH6yEIE0RDihLLx8r
v4QSB2V6cRa82hNmmnZ/r2uWgTEwi1pOuFBJPfYtHtmER7JT45ypVxBsHffBjaJPXVg8tlPUMbki
Q1JFt37nB0fLQ295JeqoOIiM4bW0v0wcowHuFT1NLlOhtdrWNvJtink8jt1zAbnvBOLSz9oZxnxy
cM0y2k2T/9oxSu5SJFHz0flRzajQauCB96nX3itvR+xeflpA6rB+8Nk52pZWQgSSwTTPfAsGfPq8
udrBE1w2DejKlZoLqoVy/+yLlhtWRaOjeUTusINLMnsHTeRbuHBAjia0k8eMzEhtQxN2lbm08qxU
sweCNdmJfJQzPdmA2IChI06A4QcGKDlxWP2G8P2AYPnwVTd0HPY6gvkj2qM6Pp9FOeDUMLbGprCj
nHqSESdXNcDSe3SYbZL0v5vzvNtmIpCwgdgPrWHsACYmMkwJ3mJaL9K2XT0lIa20C6y0L9Nb+YBU
aVGBxr9XL3tTcFd4cX0YUA05qcXSzYiBJghhpQtZ8bWNO+gqFfjj2aM71fsCIpxy1LyavVphglu5
YX6Gj5Cr6qA8UyPbqrcNwvPmbCJ3EvUhgIf96M8J2t55/IZnoY+2o6zekwwQ+TLuc10tMuB/B7Vn
8piMbNWuQsV+FhVL8pQ/sjpC7QN7trOHFo+Udgbp+PeFh5KEPxgfsk7ydywZlVCly2UuPyH3XC91
+Rm1Dh362R/BZ747Tl3mctz1p67HqG1V6GwxgSQAitz613c7/+Wq2vHumpdb/eW2LhvUM/vlb/xS
VFeBVLUwAoGocZMLrbo8zuulfzn8t//k9/t/e+jvbtorbFA/ROhs2Kzrxmrj84Sx2hnzxinaNTq2
gmIRB7UjnI2aXJo8Bv8D9GYqWVTrDnJa/cQnHztPXps3u2hh4urnvkmn/ttiWzPE05rUXJdG2K2M
gFCmNXU4Snug+E6amXv6Wp2q1tXCiMsBB1DCaAbCH4c6xyihbqd+ZTfncpR/wsZsq24xJ8Dlzdja
wwDsMHfhWSlfXBURsumINlhUY0CHCXFKhVZpKZWgUasXD/rrutqoyZqvSu9OAaKJanDHsOjvlIpK
fKhVM0sxsksZByirc3URVMoIvqnigEjQvFY/X6itqvjL1tG3PpewybauNLSdg8Da+lXz5WJqH7cR
ZFstP3YDyP916gfaFtjQczLEr5GJ2p1KLqhFJz80vJQBn8pIlTnn38rZPAWpRdu3TOfMBhTWBv0h
lqa7xmSSPgjWtV8Tka6gc8jP0eq+F1gIHNUFmZgWJ1UK0U/0be/oJuN3cFwPTYFAuPofYeY+hc2Y
7S6O72qbegy0vd6R8673Z8oec5iR57w+xVoloVT+qPALB2ccIGdChvMYKX0eDN1CDDwgJKYOseUL
Flb+uZ4MBwfAvP2ZCwKo1exn3zvOofVhQpOQIcG06dBFKqQjsErKmH1TLmssKapV7pkE+NE6PAHJ
vRNWhvenb/2VK3OT6diZ94sFbwIazePlQHm0ep9qtez7txRU2Gqqqmw1Vyl57WsSaJDxOU0FxlRS
6JIPMopDDe0duFKLEqlRgGKfna4cb3vds3/xpR8TzMipCz/quCgu71e9iVaGzt69mMS3/oQQyHg8
EBsnxvjDbjxrnaqMGVLGzSamL615ZOrNqGod6YO1dphehBXQBvm/1D61UFmp66rae6nQcgj0u1V1
8PXBXM99d6muHCbGHrfXHKm6GbVaVDljsOu6Kl02ogs9r3TE/S/vK8K/4KAvUpuXT1X9LHNN8hmq
OKlP7VJUEXJ1N4z8/voAM/VD11vGmMpfT4wT0Tj9aMtQrMoyxsjgLVv1mRA2IfQbzfbXSpQQnNH0
OFRtHGMTJw+/FEP5oSTrEAIiwycZPFY1VZWui+u2GQ3q3Uw0tDaS9bs2SP2xbkAzbq2KgRqdqOLl
7utlugevP1VAkQbKbTUvO3cK0GNscljXrv3NVzdii5MJCeZ4TVm/S02rvLPa5qEWuMYHU3uf3/7d
uWrb9TVeL3q9nrrd67lJ+dxj+0gbxqNRDWfvxQLyjVxXXx5PPAPjJdcvN49/MoEUbdQxR/jrTV/r
VrC8RppWHlUdS0DY/synxn3PUEZV098X1SUuTRX8svbg1/kGJzxABHKhsrxq9ZJEVsnnv3eoba50
OP+PjlMHj+HbaAi8RP/+jAZVQa+fX6gyN5fKrLYGZgmc6nqCKl2OUsX36+qky1V/Oer9D7w/SzMA
LqH+aSx6itwH9Vh1I6qkzv3dtushaq+pRoGqeF2oV3NdVSV13r+8am34fMjXU9SB737qd9veXfXd
L0WywZ/0rehRJlXfLBZnBwvNfdjE9IPXxeJb9bJW6f3rRlW6bluKgk9crTcgkZBYVNdQza26+PXQ
X/aoYmhHw8ogpXWp0fAtyJNcP5Rf1i9F9fn8slWtq+OveJEQdw1YH0g0ZYtBSI/BcfOmo41j6vYD
mlguk6cOfGsd7LuG4FswPmdTaa31ttefaU4QOpxq7D7DuVp5S9881xniwQ3uFovhzl/QkD24DZBn
0wiDh8Gsmo0ZDk9ZWiOqg5jxVk+zGOY1EQfX+VBOqckfBOpZtXl9s8xJufGijvyGXdwsXkK4kTjJ
OgY9tfYHkI4jWD0DitTuF2jNL3/40pwsqJn3clK1FNPGV8kl1b2qjvW6CK697S9drir+7vB321TX
rbZdfuF3511+YcyCG7fd62TiVWpVLfxr1lWtq1TsROicsJj64P/OpF82/nb/9XKXTK7EYmAIWyPi
LBu1SyLe95DaVUcOGZRToGCPascvSf3/pQghDYBEXr0ZCR6lRgWSq53HdT7CxtcgBQD6jN+88qbX
al509YKHm4cqxudMivMmrQAl3HqnEYw29DXnNPid/dLWyYMh3Bt/Cu6scnhN/LT+6mvW1mwL54vT
Ox/CSX+rzdDBqUv3tglD/wPaCEBAFhiedgIlaimXdtMbsb7RImzLmhYjr8YpcpiJHXFN4oz7TuvP
4qsbxc4OyyVUfDVEgsz2Icp1PEXGDvurGYplssBtG9Gt2ZGbPQQh3nuGk53xDgPiXPNPXImdrTxn
o2l4nvX9lyietHWUF+bGsUzcXmyNKN9AFIxAOPgQGYEPYVwGHrYg3jRZRApmtO0johQusqylXlRQ
bKN1DUxli18IDxiRbBvRj33UtliitWGOkE/1XTOCe1uDsLwMuNXV2o9Cm2boFqi51zF3noN7cu0Z
eyKm4NIidojT13geooO3WGuCA6CYw0+92zz6RbrxU9zKELdxSByQKPxmoU2IKRCmfkGjI2fv7DwR
utu8KL/jI3J0tAFr+3iadkyS++2clQ9NpQf3zPvevCDWTjjD+ahNYelnEr82xtw+5kMMoJ/sZlvW
uwY6BECZdGeGJVq4fo5ovJbjOYEpjdvGYGtL95Cjq6RBxtoVky6ACGcMP0kiBH5e7Iw6rjdom5YD
aEz8QveFYYuN1RHx1Erraawa/+zMjQ1DtdyIBpQjMPKN50XB1vaDp3TqcGDU2+QxdfrPcZzuoeZr
H6sAFM+CI6dWlWgCmIGN9mMAT8QIb8tFlLteik3WFka5oMHPpXCWbYm8I4ZU9t4P0LMqnGpTL5m5
qSdYEbNbtDee0Y57Vyu/IEJfzu28RjymhTiqESg3vOdiNl6ZfTKrtHNjB+fvMIWAcMdqIuhcEmbq
8ZUujOGbC8p2HdjVacg196ax8EL0cAaTrX9M5pfAC/rC2NjlZQ9eOy9vRB/tsU7vj90I1tI6kl3U
tlqdfLGnaNplBFibXhyKe7tDVRdvLYwEDPFlsdrvReC029xwP9ohaZ62/O7VRvwNsPW3tJ7KJzHA
Gy+dqtu4lbGhyhl3HaJBKymPbYvxHCyJ/zTCZMC7UyrVofE8RjeTwOd0ROwCwgaetmYV7ef+z8hL
yocM40PfGA9J69dbgKck5zqUDNA6Mt3xyQRAvbileUtLkRFBQLeSbuhLhofsCpdIFOib5nOeOqjZ
BYLUt8C9rE0RiqayZX38unTYR0H/OQVVnm5FaH+udmY1Qstw26/uSCohnT9HI+CqRfIVR/Or5vfB
ttIS4rfDVm8/zPUbfjXxY6oXYlWDL91FrSDYFGvrAdzqjecLBAPc8YvpkavviRHPSRJRpb03I4zd
3aAV2b2LIU7iwvX2KgNTEN37iJFWsQFRVkGMldoHs4mVAy2GifW2SOEdDzKXmNdFs67r4HtBqK2Y
xn0dzstNHpePsCbOhGOnrYdFhctc08g/BQm9ITbdpaD6aUJ78iN+IxCHypTMDsfZ21b2iJEhipHJ
Hd2fizwnwvHeMeI9bufmqdKF+RaVSOlXn8YyDje2HyOlilpZm/MgNSM/jykOXIKf20Tzi+kMn2DO
aLt8nrcTRjkrBpgPBQJNcJSyraWBsrbrIobDiyy20fDV9rZlcdPOy+BU+qkJPy0L6aPcw1axfbEZ
78Bc8MZVuJhnXwAstNPw0QyTbSXCdOf3HRQFmETwkwiS6xoPoTJu/T452KKe7uxJCzewpOghZumd
HTXLmgQAOi3EoJtB/LArPEebAeB1DLY+rP39YGEFnRg2cdqlPHYS7FaghHVsbGaELnx+EpqS41EZ
SFqYsDI7XurcjONtCB9k5ZNkBkRI9D+oxSHppxhwMWpZtPx8gT1o55zA7k5gjrBaPMkwmJAg9YMv
yIBWK1OQCor06IcWdW/RMiw4PjwOo+Ud0TUs+KDQvrazbI3ROu8vjm6txXx2dCjKiPNk516zTtb8
2rS1dpdjeITyfH47alq/tgt8rUnKAfEcXHhd9j5vaCxpGtDOHsL1MGDJ1gEkwksRxQHi/Z9oH8+w
YnDu1amo5WyveovGyjS0emt52Qeiy5uuqIDB8cQ2mYVviIUnUWpUd6lfGausJWPXCdy7s8iEUj48
LF16DgTNWx+635gx79tGsrNgG5EiWjupZA5l9EZaGN3CnqwRBfXvQl2D0yaWGIcgpAwIRz06iRPv
a0kjsKsFldkyOCPUSy544nM86/iIGzzdiDA9rAoXvYrkk96O/jZ/DUOy+trS57spZWANfwZtoRd4
ETCktMcmz5KT6biPKJPuScxlcWQhLBpakB/nG7ygtHWDZXsLhnQNFegr2W0+0JALVTb2zmGOCXBh
PGfYID9GIRh2szL3KBph4scTKmlcRDClZ0MHzq+FEOtuxqkNPkQJxknCXlVJsaB4AP/XmwbIV1W1
CYPxkOrzKSOjnCPqnkbOw+xCCcBaE+JK05zMIujWY854fHDQZjKTal2j4LgNE4Omb0meenNG2wDP
eyQqET6cy2BeGRqGfCbetNDcm+fQePCW/C4bYeR4X61gyeDSDIS2zGZrISqw1V04m07sOOSi0hpQ
HOzBBnNCKnV/Bjan46N1trXP85h5+8ga+epzTYB8b78seDQ3wlo+TrP2gPooj6EEQ0klgUmYa3tE
WJB29p0vM0iNqajPaMEa23zC89OaivyAzys6s/HB8KRVXyqwHfcy/OCtY+g1Gpn9uD8GLvDBIGLA
nMTeatIeYiWoKdvJCPJNvXzAYIXIcB4jAb1E+p2nhdNdODa7ICP5ZKbMkcT8SqQtxL4g/l6Xy81k
eeGWfC1PIjF28bECiMcLGu6XQt/U1hMoCX/VJohRTR0dau4K0LuCAWa9nOiVyAT3DZ9gMuNt0H4e
QF9sIqf+4jvDMeg9sGKtDy0x/lHM2ReQJhDaiEvciLL7gC5msIudwTlMkf8tLrKPOGVlWNWl6Fp4
frdrc9x3IsN5ir1PqNyWpKN9RcFzt0ad3BTOrad99aK42Sd9cSpm7ayNy3gDt+yrPmvurq0Yt0Qd
QzFa06rM4LwO7dmrFu/oQbldZXGHwiaNcmNC55gNj6zvOKyNHmur4sG0rPQ4jv2LP/s/ROMa67pw
ka0csH6I59sBGADG9/EaoXjk3TBojGEzBVlfHxPtAU50g5Q9fbFviiOovJrJaY+Y1+QeoaY5N8wz
mDMoG7bTxKs65H6FecfncoRg31VBdTahVpWFf6Q3tJ8SWgfPBzwtnovF37iEqc66eMgmPUCicHxD
JeFHWIYQYYAAJSnwocK+7VAn28CaPKRAgHcNXtFur/EJO/g9jGF4p7fI6UfN0ZO5woR855IgMFGm
DaZEMewSmBLJtoC/Vec0flY7PvTTBDw9SxlV5fulRTyTB0m9D5DMRENor039sLI6/TClhf2IkQyg
FxKhMcJR8ZdyFnetE4k7pG2BksRCu88jYwdBBbecur7rmEAbvl7eZcm0szs5NRkbpFr8r0VhkiC0
MsxwXL+h9vvPsSslO73jFNYfUg9dM8Pe20OXbxBRrQnGtukmd8ebvMTdlLTkJnXNF2RGv3tLBHPH
kepHsIt3tWMV2Oxgu+Miq1hBc+nBHOQ6doogoL21P9J9GkuDaaLYTz1IAhSKJ+4fKkD/PAJaOJXp
Q69bcoQOD9svi1dIaDce5qBwDbGIg3wFbcdwhjNxeHc1RMe8pxaOZreg11E8TT0kK98ZP1d+8KkR
uUCxOv+epJq7gToN2gZVuMmifuX2ncgc8yUX3qcWZA8JUtzcIzc/LaUJpN1CxqVrx50+gUsKG4iH
ZfpSd3bx1Hajsykky3kB7JQm2nOZIljaIt+N7x0KtohVMVdbPrmxaLb6lO8QdtlrrpNSc6oW8yjM
UsIJywmX8YCYq3rjA0yDinKajRisuIVO24iDu5XX+3oeBsw0IfDifTaaubGPvGDGNQ3P4RyyrHCh
wCc2Ax1zmkYYpLq/8dAt3w7Ro0l/s9O8kTxMTpebgfkysPUhvAlYxYB3isdR5SB/lyAHu5qa1l9F
oItXfYzv1Ui0M6f3xwt4PowZ+lxRh/vm3BF8zv0bZM4QE+4751PBdCmNSOVXoNLWjpD2LEDYlqEB
BKN3xcFKHH0lSItNAt9LN0U9pYhAjzEOvu8g0E45kw9asjxrT9glOru4gDiTF3O4EVJmZomBY7s2
s+TBb/dFQqsJCPswt+lj4eJsGQdA7h2UYtMw4VY67x4d4XDnTxZiPK6OUZwYHlO8NzCXxeHJQxhX
F6DTdPhk+FJ3fHDUwJ2R0PpDXzJQkrHiXTjnL3ij0czTacFa0PaBF5Md8dHeFRViA+2Ln3yI7e4l
7aoSR4Gsgr+0G8rUPfI2BCL4ENDWWhDx8mwfN5F2AmDVw1fuPDyHK/hOeG++xHUbb8l7PyLj7u5B
lJV7z0ZSxUCbpReItRiLYdwbZgGcLmQwYwiY0COa8V78I+dZ4hUwYxKTZH8mo/uN/P1e3uIRWs5X
hygXlIz8WeAlr6PNe3C6aB8UKZDfsBRY2X02w3Y3eMFNgmqDg9pI1nTO+UcDEecUhhH/wPM/mExB
VhZ6Kzs7gi0ZRtbKWXiltTPsmFdACWrju15aXaErk6I4tYDBEz3dQP+8mP3nwsDPqOLp3XeLuNMR
NSAjgOu74ZTwGfq8xFLRekp9mYN1vQi5exmDmO/7phK7FpmMTdJM9aq0jGjr9Wl+9o3u/wJc/P8C
G/4H/nj/Z3X3WvzZvkcg//+ILbbN4N+qltxnGPtVxT/BxZeTfoKLA/sPG1Ks5/wlPXJVLCEBCoTY
hQbvmeinKVjvT3Cx5ck9nuG5vuGTnHURx/1LscT6g3YPIBVzIiVd7P9H4GIFYf5VD4kNlocicWBw
G4bFz/0TXEygwS8BCqOznnjnvJrN1TiDB/JQK8rD+GWEn1dPi8ZYdDI3vfaUoaSyrnpytDHEq7Lo
xvOMQQr60nZOHhXse4OtiJ7auKKHGnEqG4KNbcMbi4S17c1jPJbJGSvyWneytTVgPTuK7tvU4Ge2
tBUiWAk8Y1oEezYOuLBnO9sN/NNiYRzW+tGwSWVraFYuPkyu81LjA7sWrRxr6ppLjnXyJEEGk/a/
F5qNDGsyISKWAKAMtIPaZULeo4OQRzVj5TEXiNAn0rKXICfzXs+AutQiamvzRLiIuZhDy6RWcTdD
AXeBqHY9WO1Qi0SeoUrXC6CgQPzNKbegNtJNIX7ELYg4zWceuOh5cVYL3eiRXMaLCL12c+vOJgiA
FsLPpYS2WpGBMZ0X1Hgjw+uOcPYByi588kWgY/gRaI99k3i7KryhSSVh30Ic962oPF8XqQFMCu6X
v54zFAkg1Q7OZggA15mOWZ8TN7nBIHbZtncFYoJAi8x0X2ZVAn6JUerov7k1/ERSMOMWTurnfCHo
GycEkP0B+vFMQmJM5YjO9WFL+iVindI4I5JcCo3wHDReayD5SRO6NoJpOVRucWP5yJKM0KaRy2tM
qNWmcTuNM6FVuMc8tsjVd4wyD3o8Z0fNt9B0bCM4zQSgb7T5h1Ua5e0AP23D3dyOLdB1Dwu41Opv
wrmHdm9+I7hL6GDCIbQE0X/baKwaAjaI5VTWbU2QcaUNo09Md3iSI44pC+YbdyJEJZyWgbTmxLek
yqid3ZITqAkIs9nWoQXZfGfHksdXILhrjdFAODNDBBdH8nlvEwsgDLEgn4DnllmMN6UX2jeW2wHA
mAgKTJVzo+eJu/f85UXtC2rALzpM/AK7mJU6wE2hd5pC2xv89dvZn61bQ95118Yvg2bO+LsD5Jb7
FrnAMQ/NBwdba315dqNU7Dub+AIB5OVGjPyt0U14Hg6wUFN785Yu2i1SEn9EmW7vzP2t20tObmvL
BFtqeTtYk//YNoovIs7uki6CBJjhP6qZgX4gELYDididRFBBwubHgTbKotp4XZQxnvIFcToawI5B
KzQgw+aXkSA7qzVTMnMyndQR2EwmH3APJUJg24jHxYme6R8jWijbPFfpaooqcXImPpbGch8Y32+A
As6npM41JPSGOyvDXLR3GFwFnbA3BMqBO7mlbRx9tFpjnF/r1DcRcS2+quzcaM7DoQpcpGEkslQl
XC/F2rM3IDurgx6i471+y31IRnY/MTSXizF/tR3eHMq/eA1JTlAhuegCM6M2A8WiNgWiSXGOsAf8
PAHw0yTAxJfyA0k9xJvRNSKU4KKCWCs6uitkScUpMyE05W76lk3DsI0lqS6Vi1niTFRJbZv8YY9M
orNvDa1APNx3NiQBD8Ank0M9BMvWrhG388Lg1RJBvlOMeXVLSxG9kloytpcnSYx9VfmkV0jmAwa2
czxicWObAywLTIdBMd0YUtMlNMOJig1oITbXelfl+KlXphyFS+7y30TsToci6qJ2kZjLqUWD9gQ+
VY54mTc4EXmqZp/3QbzDeWDeDWn3bC0zrTEOlgSPy4+ImqLMhB4gJBdCyfr/kHcey5EDWZb9lbbZ
o82hHYvZhFbUKpMbGJmZhIY7tPj6PghOTVaXdZtNr2fBsFAkQwAu3rv33NAcKOCKpa2C3Nlr7WAz
YFlYLVv7td8QlRuVl6bH1uAmxu/S7oNj4rLBLt2DgTziKr/xvruQi9yqWzQ5V2HO9dpQga2QCeUX
ZYiYdeA/xDV/xTCNUo+t6PTu2s9Fv1OePDdhuvpudwJgxUcRKrAMabMqfJqASdoCOYHqeXJKB3MG
jsNN1NrTyeot6J6+2JLT6ezsuXnAtRYyEzX2ATH+1Px0mz+RaTenqogmVvkGs6i/tlzO1DLws/Vo
xvY6lt4X7TtYG8szc4r+G+hMJM0vz868fNqEoULqnXZbv0j1QQ5WQkYL0SnTkVW9PCbF4FOxZdMi
p8nYgE55s/LHoRr7b7nD3/d+PRe+JQrZHN1MTSy/P4YmhQ0vwvlw/VCuF1eNmDt6Fwq5n0NpglBZ
Qj2c3i63LkklhPEGmFAKUn9Tahqw0E5NthygGa2deYIQVFu4bMKKbVxMNeE0346+rTDmmbumLTv0
z9CEXJXtc8uggMkeCWtPSgSsCW4xWRJG8Pn4ic85YtZASMROQ75Cn8cqQPTxk2gZILoC4kWQDrQb
Rr87CLffVNXMB75cYE1kAEOC7ax8N4+3wdpLA+wh6LWuShcIrPSXEmwrHnOBrjUIUZRvf/3812vX
+5q5exBRTS9/GeyuF/b/vXa9eXX7F4nRLemSmBNQ9HkcZvjAOfsjYTIaXK9eLyQucxASlJNdp72k
USpXWpjl6srfuF60ZtfsSWb8HoOKmSE9bsmJLAOiqq3+DhsmcaSOeP+mDCzj7d+XcR1+rzdnSsT7
ctFmLqp+P1gjA5XHMNO0xvuKuvUs87fGdaBNt4M4XS8aI3c2TcEnokTkXEy/qvZW634VrL+2Y2zE
Z9q1WDL1iOz82Qg9guzL5cgEtLJVVs+5dD1Nvxv2jlcXa9km7be6ZQgr46hxfvVLePwQ/cyrbJvy
i4mshl3jAxundUW5XjXZ/ls3uOi8iqsX11quXmUe10f+Poy0r+mIivz72PWp1yfg19ZHCnz24nDw
B8IZBqIPrreu/IUr3+Tvze9rYASONgzbrvIguVzvU1mEeeb6OWrXU/05rdTeKX13b/OO8c2NJyDG
4gJvbL64XXDstSEpZRREvtfln6TozZO5eA1oM887qMwP/5WMqUxq6kd/1VB/n/Nf3YcZY1grEmm/
kRzXJ18vitKvD2bVf9M4rnf9y+9f7/urpupGSsaGYUMOWk49rYuE+PblalV7pbmWI9RSSxWI6xnQ
OzCEVShy6kw4Sv5OoX9vXq/1M4C41fXh6+3rNPv3ZkFec9Fj4m5HOkmlKcZvKMiVAlITl57jHEO2
PyznkevITX/1LsSLuf16IcWI1ECizzj01bA4xrrL9WL0MQ1PzMg06yGlaBMHTGj5khl5MRZPi8s5
nIGDU0THAbNQB7rq4ExoyzwdjfP6enWkcIkZxzDRE/7LQ//0rIQMGsABBS/0+ixQ70Lp43zV6v91
rlyvXS+6QjT0wxdhis68uUZVzVV2LVVxuF799rdcKRLXq9NVyXL1v1wftxoXDCWNkPwcKcIX1dUL
YF5VYN9//J/v+fsnw0UGc/2L1/vGxpLHDqjacve/PCueFk/C9ZHvq9f//v1Crk+93oa+yrOut7//
498/JdKyWlsB3fKz708MEMt7vP7vf3kV3y/778N///r/w30EWKV+hft7x0boOIfT1LAfhdpIQ3wD
gA5j2wECF8npDtaQZKDxb1a3TirmTTvAUOrn8jVNZL9RgX7NMMCzmJ2xKtbC2Zuhf99ko/7BVpjc
iumj9QHvzTHBrtVslGDoebqp0O8UlktbtIlfRpdM2S7NwpMXzCsn7iZiN1x70zTetCUMpd21qn22
VcJMI5uOhkvdrrye2LVBDlC7CXFZwuZbE4h575+jMiXXN6lXqYXMIlvepkMg7zR0zS43mPjIU2th
7+EIydi20wLiXKDpmzZlDFFC53tg+n9Cj/atHIdwHYv+JyLwZOt5PyRFxJWv04wqW0/ztN5No0kS
WE6vYtersWOhLWn7eoZ99DuPMK9ZHbIGO5TB55Y3zlmptmPoS37GcAZxdv0eps88wE5mAzLuaSDs
ojJ+a3tBG9WOUbWxIS3VeIpse2+3+s7UhHEmUWWsmqj77YUU2SlX7q2QigSInl1Us3Pr6vbN8L3f
NJNqbylgFBNzK78K6m96zMZwZ2c7lwLzqtEFFLHc28a5/ZmF+QPsaMB7xafo+m3Hkutu6nIslax1
K2ykdiLuqwktg0psa8W1muZKyY7D6fQ68t7nQGIpLIPmqDKKtyIHIZrauDzZZe/HuuKb9YxigzAa
yhoR1oFsP8TcxJuxjl6bETEMnulyTeEE9wTbRyKPCGh3Mg9/rQu33cl3MD/LtWnLj5Qj/ZQyU68d
p593Ik6e59F8CX0L0oFl3MweC9ACd0DpeuZ+bENGxDLCGzzahyEyn+RQO3s7VxhfK+eR9MMnZLW3
AzFdTCQZjWYzuuuaFAniOGxmy9jSENSbkI+crNFgbwzEwUQFfM0kDeGSNRd+KnQLNPsBt0BrTBjg
FsoWkYoMkwlrK5RHm1Sl89518pM7i7sgqcURYEcNoj29iH6a7oLJyI6Fkd/qylmNDceraYZq7UDL
66tqY6qcBMth4uDsZpssMSCWXTDcW6mDWMepyItoP61lkSWFj3RdvxmOZFilSZDbGkinQym+AMVZ
lq17I2eFBbyHyWAFWXp2rB5rZ+8/lmuimsSOzmm4L93sR2W7nwQvPJJ8IX7oRr3pRdAz9ZkgpAoR
9jDO9d6ah/5GCDIIUYX5I7tIxyKvZOoLpgN7FYb1eKvKjeN19Jcz84Gw9+Z+Kr8Im39C1Qz5xsK8
PsaMfc/+pRJB9lhrdayi0aGAZfym3P1akmSRx/S58LPSMZANCgyv3Wc5HSV4TeTb9s1vkDh4Mpzg
Caxic6jOXdrQtHKwcFQevQckFA7Tfz7QOwg53dzTTFWLZZ4kUg48AOqFS5NbCrdq94dFLrq4kQDw
kMFJFcRZtnlKIxQLUNEEp0LGI70SbNYhuEIvykjhFcwBwQgwPa/XtmLk87EUgjHJ1pYuif+Owzcc
liCFwKwjcTzEg3jStJBPeZvtYp/Y87ZyzpnwqwdjRM2UmjhV/Kz5PbQBzDbGKBiLKOOSlj2uM7KL
bpvbMh3uo972dp23H5R8HjpgLYGHNVla4jeUXxRrtgXtJvmgd7JeZDfrkJDkVcPxtSuD/ia06lca
YMNqElO5m6jhx9Zr3+dfOmmgfKF+OgBFXlC8rqM/KFPwnnrBp2NmP4NwPMyeejZjlFqNyn5T9o9o
/OBtTJ2R9DzHLp4KT+5AP22kaXb3uX9pbFyjjcof+8ksUah5Ds2lNt/SToJAMNkbnWpSG8xZb5Px
o4uG91HCrp2HlyXckvpVzgmSPwVJ/2JMiLALKwMkGZ8ng3AGy/vsy10LyxFMAuFRvUf/uaSy4Q9y
M4qvIcb9TOTvlzTLQ7ak+6FK7nflzOGXgAqllDmTQskHVMo42+V0OOIxaJHjOCGCnYI89EyXdO5p
CoIDzjdjl3xqAhIJKNumXQ/FsQMPszi+0T4dJFNVvs9JwMzBe2/tIIKOkIDiFaX5e4KtBNXhh+NU
5cZViLRU03/CjybeAeJwY+GOSmKz2dCE21jvvV9ZtNIy/0AdSqt+3Xidcxs1yTbEW8axMaHO8tde
S4RmUHhIS+gKOy7JXOHtqCXl64E+sxN2P1FrAbSd5K4e3HPneeSelvFNLcg0iwKn3wGRIsmTry0t
ELdGUVBu4EVYq2TSaFvMA7NwtQ1aZ5f6CSradH5Ti56jSskz6rHnbmIWjauhV3qVDNmDh90aFS+w
unj8cCxHbFK+kabJX2tUIawZrT+WIgiLMpSjlt61MzEUvnqZdW4+dJy+OLPx0QZJdRpBaK8hvmZH
tqu3U4iSZY7iO7s3kf6Y5d7Vd0Vp3su5Jj4iSKtdb4zbOWjVOmoj8zg5DMZxWEGdtV+I4kJ4EjMv
U0B4JJ7qhWY79I5EiwcdlaSBlalNmYcsGWXORIBBz+6ht3Vtkaxj5fSrMYWGGwdiP7fNfVZzw0+W
A2K+gCu+H5WgWM1XVtBHn6KJ0QFi6db04XCUmKeV0oS31vmOrmAQ5tkdK7+WpAofXXt97sr43k+q
5qx659Mp6fPp+qQc5OtJO1nbMaQWGKdyS7t34TySQZW04S8zHp+7mc+RhAu0tyG4TeaxmLpkgz6q
YgXbW4+mCzkuAmdLh84y7HYrYr/b6ial1UY8gtOXn7ka1M6t6gFbT0/ES4PswJUfADQTiqgsAe2g
uRNTXaCUspEr+vtU9vBPVfSHBi1VfCfqgrfaKB+JFMVI4CQTJWF9LwghKUlhKP38ZCEPJjdWBNvM
QunWDY/scpmoOetq02CEcyVlTziZowMHwTKnZzZ7T8pqssuAqHBAplUYJUlATnATL9uQuXh02XVu
MgHWQWbzDVmTD2YizLOBRFqXxrkBd0XDVHdrAaCShnelH4IeAQk51whjkODOkUaEWKkzJfEYsiGr
Wx8HjfHD8KnANey9iBeEMKto7VJtKu+jJPDv6PaPiEreGY5o57KY3+nWDLZ5N5q3fY2UUIhTEDCD
Y+gbmWnLcdvlCR0YclQml8QJa3rUpLne+7ZYEm/h/FIDT9ZdojG9UZk8OF4Krbc7WBGlr7JQ56nJ
vnx3RlDBnLQRXflLpc7vxGCthd7Z2EUsrUDoivFuoNmbDc8lS8K9pbRHFnF31IPA+YAo4YCeQzIg
BuJhaMdLnFWYCcnH81A+y3wItiyTjLXbZ/WaPey6cJvbzIlr9l4jga89BcrAJ3od5EiyB2OK/MGp
j7iH0PB5dP7bXCeECW283EYIaSXeDmy2YO74hIKrCUBmVE4sNExuE15StRADw/graW7S0twVzK8s
I0MCM/Wj7T35pCE8h7VJu3todoH0UbxmG7eqfjY9hfOutV4di8U9nKKHInLfNMFBFPAeTOktZOKy
JYBtjjZI5YBTqvlRoSVcjwWZg4JPfIqXgK5Fb5Pq7pCP577LupXrC4rJ5GR5g1gbaihgRJ8I3E1R
Qlr3LY3OdSvGX24pJ+QIA1yVjruw5JGXWM+v0l/2BSTUDDZyPCeE5zkYzXsX0ZlDUIbARxNvgPlW
IkcqEHmuy4nZZmjzZ4I8UAokxW+7hINSFL7HfkyCTUwMsVKVRdnujxWToVq5IRq7rIPKFRxU7bkw
M+kOgs7RBxOC7Tr1MffnuGzZ5TgLY3xHb/Em9/jPuXI1+uCUucG+Ex2TFrLQrU7mdJMlRKikSfcO
1TEikCWZ93EGVbEFRDO3cosh0+dk6j68sX3OuuDBqaiqVzM1BhORdThv68ZMgACPH1NZ8O6s4K0v
oAMJH8eOrsDrzprtWjyhvAecQyHt7EtQlbSYKOlTACpARmS1sbxLhFQuAGS993tBeBogBXXuk+TT
TXxEP7UNl9rCC0IS08ys5I7uzov6P8403xbEixMxoI98Z2zbCG7Ii3raDYF6kRXzx1QEb/iR9trv
/5CK/WLF0VFFzp5l/UdISvQxClgsl4H3KMjHi43xOUshk5PmdmpdwkeVO21K+NRkOK5cyQmpRgfB
pD3eqAhsfBhWFIE+rBmIth5wCswasFQS0WjGI9IgaVXmpRNoVD2vGs+tc0trKNp4c0Ym1IyHPQM5
Pi/ZGHZhb6Z8umPvQiXINc6kpbaMwgHlGtF2r3Npq1t2KVaGTo1MDmulp3AgXAf3Ztz+om/7FXfz
8hCFxwgahOs5L4wSvyuaZztd2HuzjypOjNgi6odRO3Tlhvk5uvRGzyQaoW2is47sh9ZCAM4oMKpX
D3/ubpMakXzk7BlcnbFLCWsINzT08uS3QKyDMNj9qSb4CrOzLrPGR6n76dcuRT+OycZfwN60q1dJ
jzOynJONYVJMbGr1Fc8ovOJ4OsTJ9GmWrbWu+vQYhssLEASxmXHdQahcZ5Xxo4tw3TO53rJGeLNb
+6m2+nu7NB6kmdwFKd9Sgeh1laLmQ5m6r1rmJzbyFYI2ACvxS+SDQtcq2NlRJk/xRPS0Z8TskOMI
uaEy93EBuIldKCuAvDO3fVCUrMAdKsyMavhj1yP2XDtfVLHW4kVYdGJ8FJT0BH4fiLjrMaJ3Q94H
ad6TQmUlHfOSUWFA/QlG0R8+7Kr5KTtjXcwoahOEQCQnpa94OYCi/4yKFKBf46J8mZidW2ed9GZz
a8qVnxs0SkjvsmzfBbfJrOyQ54acYqbdf6b6hOu7wtOUN6K67fMRgHj3kkxueFMPS7A987BlfaoO
pHgGWWdnsI3n2oBHwd+ZUJW2fZZ9BfB4VkYlQMYCYGnsOCJaDbdWYA+4nieYg0VrUkkkXiM3lNrh
qxqV8dINX0FM1dszXwa36ohVku+G++L7HrOcvYjRlY/kmd0ifaKVv8Bq/Yj/T6YaLH5RHmPt37pa
VOtZRealnAjl7VipVqnDygFe/6g0GtSGEUS0/rqQzX1s0BQk8YLhIb0PMPVEuD1MlNT7iZdAFAQj
H685tqXaVvTMTZajdSBulj0qBgHig0Oz4oTkLY1ifOs65NmeMHepYVnrKHJZfuM0XGl5n7RoOI0B
XWQQ6a05By9ZU3+hZv9aNCVukdz1JRJ2dioh33FTJa/xEMiNlch1luSszo0f8MsC6FjudOMnvxyU
sW4xu8dqRshdsO7sZxvya2XfiMZ4aSaTLrGH/agnu8J8LUJI2WwFGIznEqEUfJQ+SnZVdhjZ3a/b
Qj8zad5gFX3wIw7PYmsv35OZpcF66G3eI0r1dV9ZNetojhYRY3XyE2sbkWrSi+DRHsyfKiWXLkD+
YntHnXrpOrb9p5gC9Eo6N5mLxCAPyxNgxnvqccPKHbJ736V9isyiaoZnb0qfk574vjF5iJLpmLRo
UZtiV9e3bmb9VLyFsIeBWf3SMZuNwbhv3JnDy8BbgZqsnP3dsjGdO7XixGVBG5l3dhZ9WKG9yMkg
UM3dvkurrzT2a8x61akvSENxjReJMFK74qbvYHPVCcJJFfJ23cp7J3LzweLbskNnC2hPxM6TnOfn
yhnTg/mTpoKds0BkV7r2077Ygc0h3ccpCWZxyWCYg20i6vfZ9989kB3LRyzM4qtrgne76z7L8nNo
QowxNDgKEb7QRnqojGoNROELXes+n/VXFGdPuauey96ecc4hYjVL/zPgeN43WfezZIFNvipDUlpN
qFRb9ZGnhKTU/lNJLLd0cgoF45GA201u6SfXTc91I958s3kaoMbFI61iJcMHOc5UlvGnZDJ7CKLX
AZCT1RgXQomOnch/aUFXqfYNcsi7HZIRfy2i2NnVfVWs3SbQG8us3ozkXs/Jz6xt/hTRrd3USJmI
m+DjkTfQbFeqi+9CGNmVYd/4vfvlmkWzjpylWGXZt31voYTUHlUkVtqx3rZ+cgrbN9tpDnH0ox4j
41i00wNaegZBgQIteZyT/ZWA+T+ihf5/KeizPZO42v8+hmxNnHmelB//9vtP/m+3EF2JF/xzhZke
f//v/wUkdPn1f4SRuf9OuC3YUOkhnbM8F5He/+GGSgigluk5QpjUa6RjI6r7h7TP+3dXIpGjPyhs
i1/7T9I+nmpKEpUgS5qEmP1PpH22aS0RrP8cdRiYDr6BwHc9S6I29Jck1X9KffazsSoAraSHRLjO
HvLUiyuncC/SfltqqwOX68cPUTqcysLM94KhZGNrYT+WtMZXGY1jhmy9zobSe9RGxWKtsUo4gkZ5
YTgnVHd23Ps+XMlI9/deF+0iug5PyqjlKk+G4tJ0Wr/Z9U1gZgzvYn4PO4ZqYrSqW6st9TmbmWii
tKGlnpj+QxXMmPrcsHjyCSrPoJCtJxMmDAT4aYckjNqdSoKz17eACSuCY6y4YqU2FugJpmb81QYG
seGmwSv3YC6WXn6Yx7DY92T8/RB1vQmbZPyZSPx1yHi3us7bfVp46m2aOGur2O+PLCZPYxF1L+Pk
sfc2Jn3TtXP70hSyWymAqfReyORg8iOIA2k/OqZ9XszFuRnV7TQ/TGHsHHtZfQQ+RaI0y/ZmhcAd
NKO8pN4c72v2osOw1ao1b238UwGD/Nb3YtpCRX8JiksvM7LnQwvhRle+CpJYSZ2yj2kAh84r7K3h
EksFcvaPgfFKKf4dDUHysuaKqLKcTSh92zLW8aGch8cu64OtbzEGWktjq9iVwmx2htOovaEuhJAF
r+KcPtA6YefejT/CoRhwAuf9dipSPDp1pw7BPkPVtmuQ1UHaKw/j2Jv3DgmZZd2bt0VH0ccrcvQy
vAXLuxgyd1c6IzxBkfDT1gRVTa20To1PMgErKqDTndw4yVzeG7LGTV6ZiuLGb86j6pDh44BA54m7
hBLQJlT2c5MZBMf6xNXKuLmTVoHKyA31MUDWBOoc+4qmLbVz+XJ2bRDvHUHJ1iP84JgvXekID/Cq
LKYc6mbVHWAOkvCi3fhsDsaXasSnNsjqm6LKfhAGqNjQPppMP0sPXh9ZSbVUjajptcKLTrbVUQBO
MO/0dmLsjDCFzOBJkjL6wL63wdFgZWWoD+38vSY06aKXC39uzwQ6J4e47PRZZDnHfUxBs7HpiyGx
84PHGabRjUxG6wYAMEj73MkwV6ZP1N52CUfWSYYTRYl0OkknTO+TRbhfSe9htCdW13HJTZZS67pg
+c/LyLeBQC9HjNoAcI4ySsrWalMYvn8yetoZTtGxdU8QCCIT2rRqegU1ZaABRdrgJ3MFpX75TrGb
pSFdGqvAO2lPXr/DV4QVKu1Wz8NYduexjj9tQrWOdcU6xEXNV8oUhryowfCifJz9uj5M8+OQtOeq
0v69L4oSm/Xy9ifSf9mg1YfRqOinOrLdt8vBqkOKJihGEZGYbJ7orcgzNdM3ViT1PTvPJ3oLpyQk
dseK5GtshAraYUyTlMSs3ovUj4KtiV835bpkBL7h3HlD1J8wcpH0Zebzwzxa01GQbzXVSXouQx3v
yOWLtzG5qBu0WN6enGS9SVk9YdfsWQNOudxQj+REcxgmakpGhHeN1i3ty+omxa+U1uU7NWsCBiUp
xCzMm/HFCCjgO0nHgiAlZ6muJf60lCW53Z5imSzGOgSfYwnkzFFr31TkPw5jT1xS8EMGkITn0qeV
6RY/zTDcqKVFU0lD/UxSm8aEv+sqW99EBc1TLxjHR52YGIt8HV/8CTdIJeOW3oZJ9Zu239oxiu6u
9WvrwcnEnVW15Z0c/Id5Jo4ZHymYW8J6bquANDVZ+Z9DH28r5R4jnb5GA3l4stByW25Un6bHqQnx
sZpZcux9n1J84VPYq5Nkn8QUcxLLwMWjjU83VcNTGlp3Knd3TmwjQRJesE6hDG+Zh9TFq+2Hcure
xMTIb/6BnWvdaY7+bSwScYtnDaWuJGYqGvsFSTyz0ejqEjWgg78E3TWorI8oCYNXO5zCW6c2T3VG
e2rU4XCAuUbNKC3GiwesYTcJN9jhCMJyKoieiKV6T93BufOBo0wCaDYmoRdFIqEVslEFHc4qLyX8
re2+UmDPO5Lc8Og1Kr64JQFSBp26Q0HZ81zJ7EeemGT8jMZZhniTsjx7rqdfug/vutiSL6lh/Cj8
7qy1jzcu82IEnQNe37ijB+Xy0VLHYqadq/qWqs4pYjOXzcP0PovyffJ4JnkK8a6rq+AYufTxo2gi
k2fpeAUc8aSfBTUZgEfbsX+j5gheq4iU8llE9xCZsflmMn5Kp8xa0yl9JNANuHDND5lZN0Vsb4rR
JsRAB/3ZaSzyPavyRxizIQTfCf6UbtC6l3OxR/yf7vtQdzuvJkfQiy0CWFirs+9f4gGLce+ZKriT
dn8QVBzAWNCNxWgpLkGFL0oZrdzL2aO4OxbzESvUsASVsgWh4XM7GAG7JuW9A1+HPuxZL4NJoz9J
zfs5QRxfO9BpHI6haBh2oBD6U8vaet25lrtnpmZFnhvIQKuFkDl9FF1mUiA4Uw0JXqd8eGRh9DGX
9MoruLNbJ2teIrTueoWKs7nMlbHVmfyIHRx2yhjo6Z4MYmI3HjKrNcv97MZyzPP3ROJP6TGmf7Um
fhxwYVWLQ90sAt6utVgDtOYGf6YmMKwp7oMcY91sfViVcB+yQZjHXFT2xcrsZEcnwqcRCD3VaUp5
qNsO95cZq2e1mCkDybTeYVdfFWqqD7ndqHNtYQ1VRQQoN5tOIszlgdN9VYbDLy9/zNmgnysaIPvW
hA2NdtgEORxt/LYPzjYys36oMU4gTj759l3UOeKxbW+XlvrZIdcA+YM66oxSQ6eMcz+GyMtir1m5
jW4eqAyfAwagiwrtbo3dI9s3deNd+jI+eRXtmRQGIPWW/E81V6wKDLQj3fCAYnXe6qgZHyPRPbWN
4T7XeJJy+LCwJIGdSHxWhq/aS5G+0wgsj5haf9fCxRgVhPQ6F+A1stabEYsoNZ5a83qyqNxPgjpR
L/Nwz/eMpz0q3gfI/DuL1hLVRLmmRyZuk5xjX2kYZfE0ih3fNFDG6KdEucDQSLt9a7dGdBzm1FzP
Mtj0SnZ3vdexeEwHHAOVCZ4mhBNfu8DMJbLgurfii+eqP12NakSNJhZSNJmN45AgNsj63jaMt0FB
Qneqp9Y31FO6vy4jMqE8ogUfU9pwO1FV2YZ+aPmDdiHpltFozPewbn75KcsOx8Ll7Gj/RrIu3JDT
WO+p91H8CX6W7qMRO8OdEzofLsqgfYEySVYoos20wRiHLqRt/bPM813FDuaCkaZ18vIMXPDLdu34
0oYR2+9oZlKgQ7kOkO6v0rLIzq2pSbsMJxQmOma1lrb3BUut0cFBB2H9njVrcSn4FLGHj6iS4O4e
Yhi+pOvC/e9tDLW5770WFuYWI5vFoVBUgyx0vKuxF+05c3PaYaSbO2TKHrAuvDhNh7nXCp+xAScH
WDLJ3k2Hu5i1G7VZMgp1FxK4yDnf8oo8y3hOu5MVyvoH8ef8hY3u0+pOO+XWjoaHwEqqY4aDoEtR
5tOT3gTmJE6udUJhZN5WqUerYOjmTY3vl2ZKPz4Wjn6NnYB6nqsJlCmYO3GyZwhosblPNwrJFOiW
8V5FuBYxqR+b0bGPBsCswFs6fQaL8HpQcAGaTOzivPxdlky5oWEnl6xEqU1XWK3ilozyVvYdsx2N
JnZdmAoB27PNMHBUoDhZp8uM0mT9W1GnzvG6GOL1UnMd5bZvgfwnHUKbsKMBFel1OMzBxc/wvXZL
D6mmyuGPYbQGR5DuCI98yAonveFx3AKS9EwAYXiKLbRl7lxvTapbq9IhW/m6KBswvV7SGLgaDPVq
pds0OIuheE8Vzi3alPmlooJ07EsgKT6Ilos7lES1Td428Ce9pUI6bbGUoVQfKcIS9LdNq4h/Nebu
U20Ttewp4uAEs+XWnQgLQ+o2PNrBZN7W9CeuDya9jHlZekVa9rQvQ8iogVs8RoHBuctwHHuipfEQ
KJQzultVLLapoJYzS4wKAPccHA2q2UtL8CyM2l7LpIDMW3BUVoZDEINtHXzqMWVA05a/TJ9I9Gjc
ZblV3TsJBhx27ANWnkvmpTN++ZK2XwOiYYP65JdD1C1wbE1pVSMXA5RmkH2ASztq7BkuSk3bN4Ai
z3S/GEwLUOv9EZ9KipKvxcypTdThqorDg21YHAIx4Lg8Sn+kGcGIYSNzpliGAb66LV3/1Ktm8OeW
SyWNmlBLkX+Oo5Qd1DAcvJo0CcuKbgM0h88mQKygZgWs+uAQsWDcWCNjfTiN8dkZx6dCeP1etULu
89CGg8VypR3ZsIhc+4eiQxvWZNM6ych6cH3q3F0w4od+0l7TocqZGUWzrmACpzAPDLze+4bR7/N0
ekM8YN6GLTKSvAkHDA4cljXiIHMg+KfIshs96Tcqtx6HH2wkWdrJWZfTT1pTKLppEZ9TFXo7STQ0
ZQM81VWS/eiIeV/1gZdssm7GaCu9G9cyypMLWopvnEwTnC/RyRmxZltOdTQr97cpa5IjgA+Qfe2V
MO9zA6ADdP60amgI9RCsALlfN9yJnLJ12BZP00QXdOjNL8X6ZdunRC0Qu/Zroj2zyXMSbStHXkh1
KtZx4/DmikoeOi8JLmLgVEsKgXhjIrGyrnwgFVkJyyHr5UbFhb2bLNRXcS0PTaPLg2MG8SbxhX/I
tMXCzvRuMjNRxJPaJ7y7hLQmodiZTrcojtxfCc2WUFRqi5jd2k9hWx+8fWCSUBpnTPct4/YudKoP
z51+NTMITjs5zAgEb3RP4VYh6L+pQiTxY9Yc6jG1N51vj48mvQ++wwlfpm7YlrcMwpowlJKu280Y
9u/sXHnCYjeZZfsGbJ1CtuW297W6L5P/YOw8lhtJ0mz9KtdmH2Yh3MMjFncDLQgCBJlUm7CUHlrr
p79fsMZul3W3Tc+GlllFJgkQcHH+c74z7NnFKfpmP9oLpBzQGzwviFb7ztk4c+o/YHBT69blvSgl
HFMTSNHG1KO/iZr5txeTOxyrMeYoziUMngIhEMN6cbXrPETejG1QldU64W7K7kFFRlAfHWnTGQOS
giCBDveuB4LFy5pjnT+OhS0ebDIqxygPMBaqHKSEpYjiMz5rthbkC1xCWbTPgjjCIwnUIWkyzFsy
tx7NttwZWNDaLAxeMQ7tO7NMdjr2u43lcNqhfllipHqgmWK/4PofuRG0e6rrmRWm2tx60Vyu28mr
6VFmim0tW+BY2+YDvLJvbo0/ANV37KfkME/1bUK1PWcppok4aJD5QSY47VqFPuAQcyTflnu3djTv
ZNMWPec1gaW9Ml3PPXY6KDgTYfb3Q3hPfpxUbwXdcVaAqWkZNFfQabdFM7C+MMYD+hafMuoLKGLz
nhCXrVvhffZ4guELFbfSYoDctMC1ZqDMBtvBkWKhpbnvDHnJOEzMy7Adu+DJSkQqJQxMIEN0nKxL
x3X4EiXDe9oazWvlzQgG+Y+W3rZnkUbv+F2yM6Paz68dK04Jjza5wplZ4WiejW89Qgyxs/o5TFhf
nNq5JPZMPUbXkk5zK/vIssKR/clhkPAaOk4IU2MzOCR9inqC9qIz8AW9fR1MQTIBIuYeZwkgZ8wZ
QJULiK+L42FmAMBFxITywYuavfrRXh4tpbo4j3IRHYn0tHsnVNUxmjBbcN7TgwWkIWgllD+OczDN
0Zos/ced1XRLU6jEjtHcR46AOE8y2ZUfkCg2XhujHTFbgZWQok2J4izz+E8savMCtWcrMxyjAon3
GFs5xhS4XPu2McNHdyv8zjtW47RqmA81QbXPwsE4NtGcnKMRdIZO8HPrsVKXvCiMQ+V1z4U/8PPT
knjss/pAnDzf9yHOjDiBpCJg4V3SQdrAUZgF6mmElDsK8aODR1EJQjFD8241EKQtVM0VK/lVZGN4
SGE+cF0mfFsY/sUsfnkjDuSxmtZ10zLONv2P0ODZ8tBn1hz2NAOnub41Sxv3nOBW6LjNcLIZbtWn
J+ZiNzh1tanJvQmCZQ9ZZsh7GIJeYNgS9q3zqY33IAD8GDny5FtuQKWH0ufYS088mOHqNuKIkFvv
RewBoYlY59nFyZ0ZBmJMZj4ZMUVrZaT6R0yJVDUOqLmOlzznXbX3qbli1SzHbR/wmi0WsdYZmruM
asRMj+6TeAmXzjje14UgQqDM/LVJnkZ3IqslqQx1wuHUGyq/YoNFjRxeIp2oqxgwNSj5APQQX9WA
v6aBBITtnquNT7oJHzstUNkYbzPPC9AbaccmI8M3idMOD54BV2RIxrWhtXGIDM7WORYRyuUDb132
A5PnpUtGlj0jokWx6GdIGuTusr0RQfFG0G/BkRjZrqoBkuD69PdEjRjvopWrjDGiMd0Lh9s41JjH
DubNK8DwmVxl/TgI72cvCx+sq+U/lwKFYESb8MRtcIFQW5bhL5JzvGsy92h0psZZE1TPoWxXBoe7
y6CTtybl2styGa0zdIYn9JF1MRYQTuYxo2vHpSpA69VSYH4AMbUxGBAAYpn0yliah6Iq25Mq/LBR
zfHSuDi52ujNBSMDse21kj97ql8WhYMEjmn+cROMxNYif3iakzNe0qNywSQWZfXounR/It2lT/FY
PLtzq5ir6fGYTuKRo44+ajPB8wxJchX2RfMQpIaxTnHAwZ+x3SNRaNyonYWZDzBGy3h+hb24Phj9
qga9yvmIvSK2mUU0efOjLyOXNh3Snv1k3XA9ZTvPyL97ho3PJNH7CKQ0O87EcZgl+SsR1o5qAphp
rxPstEfG4etKq2Efa/WozKo59fV67EwYKPh1+Zy7McMxWQLI1vLB/DXC/2yyZDp8ZZTaSD6bSCi7
Ngg+DbBfW1GwTHYY7zncz2u3RnE1+CQjj82T14WHKfPMdV2Bumt65oI9rUnDUjmiGgy0+CTqddMY
xUF21dZt2b5U04XwEU2MqrHPyd/trhit2iOVIeBGoTI5Itp+Zas6jTdnxDzu8bSh3dJRpOrwxrVi
U1c4nZ1MPJralzszdh+bzk32w1w9CazSZy526crIdLH9+jmT3p15vKAtnZRpMYS7g4G1CIfChaCe
tR4rd5P23ojXGKhQXtjkcyNCn9p0wvXPlkV7oecT25xoiQfidfxHIlNzXE8KZR6nCnFwGJJmm+lt
X7bBDj/eW1Gnv8qCzsi4oa19CV8TSejwR6d/IKTP205j50JoVug02MHDNqlWyaT2A9TlUbJZMzgi
R/UQ1/7HHLx/xcFtSIIHOlFX0lCkb5cPOiEvosPJ3nzFy0zDa1ZIYP+Np/7KECL5tiuf+cvG8CdC
4ktONej6h6/05jTaw7YIhx8t1ADqhZJnxTlozXGPcM60zCVEcRSmt8bWiFda99wILYvfdA4ZcKJR
1o1yuWkg+bhLsiYLi91XVnvOsocJpg8hgLVDmPuUT3DW6MEbbWyVEeTznZH7P3SV/sKWsG9L9TLH
6W+CIzuzwE9dzQwy2CXpefWpKKY5ynJ0uLND8xUWWH+yBebZqZ8+JYDbVelvOAWm+wYqXDN6WIkp
U5s9OplpKjPIKWA+CjSJl2riF1Hl30xnJvlnmuQOllwg6XteuWyBhbx8ha9dEWc7wLvnYujCtRWX
8x59gheP1q+96O1vxdxaqxCzt2QROKpKdTtdFsFuLqdvfurQ3rXMSOamqM9OvnyvxwcrmsxHw+uS
Dw+MKoirGvtiY5xKS75gXLN3pqGcEw7+V3sY3a0ZtRTYeRJTFl0ziTGwZndavE+uHXJ7PGkrEBtI
jOyKfA1sPsYn3GVcbw0AouVFsIRU5JhtuwIEEH6Yr4z+sAT1p6asSdGa979elwseYEJnXMEW/iai
/lJP6iXzf8n2FZTD3ZjCYAXQ+ztGigHlwu+IqbhXLzOp9e6SP6M5bYRPuNw1DFZh2Ct4m7wjsjBx
qKZ18SoFLXMd+BRlruyTwReHABgQHPkdk4VQy2YMvbFYyFV2nGLEnIMd7KWN+5Njik9GwG+oWYoM
8QBW+I7iiI8zhRAj/O+eXX6aUc+bNz/3CQdg93lsbrMeP4VvsRTg4NwhN7wbefnW/PTCx8xyYXsG
DyaOavB9y6Xa/labzTPYmxMdd6tg6u+l122oUgUsFnIlQgsC9Lwxra5eVRkmojrcBgYYNj71pELc
zk6cHOSS74HINhwG0l3Z+Kiryjky3ehO2YJ2mAA9INJ1TIQ6TrwzCllV7cMcRZshM8GACALXw9Au
zXsWMEc5FU9eMloYRFyArhIE5IYLq7nKyKPMWqPdhQnqu74ndoUaseTasyZ5XGiyM1v4FD1r5CeO
L2QIfbYdHNTzJnR6RsdL3h1JwzwpCfUVZvG26cZfX2z5/FCGxFNgbrD+gDILQr0pJyc74t08hPgC
95oLkUWO6+BM0OJDLYCtkRj9KjuAs3PqqnJERbONgzKctbbTHVn1/NAP7NtlVXFNciDbhkaztfXM
mTmzBy75SF/oA2vDjblU+v4lctU7B2IMwUF19ZaqhK70sP6M0jroWpsUsy+MgWD6YDLBFSPGyisn
zXsjMLHbMP+Hy2DincsGcfJLSrvmyXwA70M8JbPQ8DoTiCUF4xJEWFZxrCYNrFfuOL5llt/vHG96
LZcvC3TDhlfx22mMJ04I1B+lwdVk/fna7r4+LO2EJxHF+TaW3q0yKUWyQx7fQjuoRUkAzEmfKylZ
YgOIHGVBtXdPUpy1ruKuYnMvJMsLmKxdftoq4HkPNW5VJ8+uuBYwJwUc+opOP8IO0IGvTyVWobKd
k72b8EZPium7NxB9i5ijtdD6/tqll5/860/wQPqIYlHVjDghC+OdASaZlDx7HZ+cPF27PLElTI7d
xMG35DiDPEslvJ03AGTrdUmcIs7Unf1q2NZtdfexs++4lM4naQI4MS2sxHOmLv5ojes+7t9slZEN
cjFvTgtXiD5z7ng2+Qrf+eEvpxO59R2WZ9zTBkY1f2NwPD0lheXhX+zzI2SYtYAPte+s4VVK9gyW
c0ASVHtsYTDV+A8FJZ5lJcDbedAGU/IRRDbZulL69r4oDall/6mEPAqQs8BbCNEtJAUErO5oNN8d
03gR0XgNl1eK5wRnrUEEW+JO9glTfKOCddkmM2oZUwTVAzhr0nEPjJiCAoaTJP+EU71Ofax5edeP
STueHRShszDD7eTU4u7UQJxj+lg57I4P/CZbjADDi+6HKyfbJ25r3ga/Wr3NfJe4ZJTjzGKB4K68
8U0hqZ1O3zzeSVVXghftp8sgykP7lpgwq+aGKFE+gNHHSJ1vhfkbWiSnpyIC3ZiXwT7qEfPAXD7X
XAFXidfUVxRRyqm5sjTeIbCpQPXTcjwN3bhP04pVcBHmHFXoXfJSxbCE8zB8Yp0IkBWRMSSTbbAL
VmmxMlq6OXb1EGybBMc6uNIV4m12KzITcz3svdqpgr1MmvSgrUhRYDmRYjYWxIU0j6bX7HLdIBdk
Hl4+LzmaFocYNV17RiLnOvJQE3DcdKT2Wzp21xxMUozsQZz/MPkVr1zYIGtpdc0G/wbFvX31mbv2
pxETpoSHZ5ZLZCD+kVtYWIqpxS3gGcNxlHi2ubA3a/BiPLqUNrGekMFw5MZjsUuuYlzLsGEcm7A1
s10/oRsxmFQPhsR59QcxHazul0n4pbHs4OiQ20yx7+eQzG5xzJPXqqTeW5mKV7qKXxQD20MzdYek
D6AZyd9BERhM2vRRcpdc127awmn5UxdB+u4TMy6b7Gg3YfLp7zED06TACRKoUy6IA8jfftm427hp
1KqdVqj3wTkKMeu78+gB4C2PTmNBVPRNTUknApmQeIo9QnAMQJN165P/gz4LOEC4r7wI1mJGEArh
gnE/whgAAkwuk/nAz67RkOqD3d7NHuuOgX17SiIOeGTDF9XZ1N8dDqzLOOWn68NkM/nLECvckHra
p63Hght0SI1mTReHHniDZ0dfugMTIivg6Rw0StNzXcf6iAVrgtgkmscu7m9aNbsyIYjgW7+Q7+XN
61TGVerSzla76XVp7MGRkvFsEN3T9GpxwZaZ624arfcsUPHBI7K15ir9npGgSc1fQU3aSTsjwVDf
x5NkFuU+kDlZTWJzc8YpxYSTOlMjRbDFV/1WzdN5HGsOIISpjbpu1qPAteUIbGO2KDawyEkCetQY
t1K1B9tRv/vLvB0j9L+a8OhqEsJaF27MsHzejFuTARr5MfFp1y+OcupjN+BRiMByL/MrnD+4P7Zm
4+IuReQqHGwuSf6EucIjWJqCXAXWHWXeIREG21ECkATApC/njnwhcbYWd23fwsK0zYFxVy7OI9S1
r8YzkoTUyuuzaxbvanQ3mUs+jlVQ4dDnyE6OLGGMi2bBomEIhk1Nkv3whxqn+PKDSUpmCZJPD3Ye
CBD9pNVoEv7loQdX5tmQY44FOXlJy8o6T4VcOxWEMNUnZKkNDslscwrLDHYwogZwYeO47ja5ru7c
8tikzRSTd0RZt5g2adRNoE7wARFH2UpjWIXZkK+jOXuiBSEm294vYYTnua17cnjdpiyJGFxdzwFx
7zA2QndcE+A8mnW488RICq9ZUHVmcmi73McpY+/iYGB6iDM/FU6zGxOeO20Nd6PWPoT1eE/NNe0V
Lm2GJFhiYVBhaOVHOZqUV9h2QjDenuDsWT8Z/Tprt1RQEGLiBbM93sw4zjbj/S9cFewUPCbRDtjd
Z/WXoblqEb3Gd7e4aJ/+AFWKH+kAK8QblLnrIt7nWdF/YP4hyNqqYIWZ+8wg2Nindbb1+JJd6o33
OscFTdkKNqTlXxlcU+wq4puVwOUE7kohBRHpN8onN8tvcdqCKLKlu6F45E9hhvRb5+7F8fx8xRUC
kn7SbBw7ZONNwC6Tpr0mQ0UUvKV+HHtelvYP2NGxbose4jyv1rIqByhwBYNm5hYbPbP/IqQQmcm2
2sCibD/lbT5/K7P9zCtKDBytB9u2dlFclOtGsRfJzETrVYOJZ99/wDfmbJiJj9tstld97r7n6dSt
AUlgdBmfCVNwuZd2uB5JR6zNbHk1NIopfApAPsBpN4AhMM34pXOtN4/xUSZa9BVsop5VQIONv4FK
n3dYNLim8/rAROY0T07ohWfGVJcB4+Gqgqey82l29tzgjWq7gIgatfV6jM4ufWdJJsPDouK3DXii
rNNU4XH+n416M1tMjDJiHqwPYQIjpb9VZXoN1NjsLIuXjSfqAHNfZeyqLDpl9RA+1uX0ET8CUf4J
gYeBQJl/K9uKKW/vf0bCt3ehX62yEERWOFuLDJmd05mrRQ7HaLW4wfpVy+UN5ES8Lasz8VhGj+zL
PqMwzvPRa4DVn4OHrdepRuc0ZUuYc3kn0nG9rH1ENb+qZSsgEu25dL95CmSjuZzc1XK6/vrw118V
Fyd3Eu5GRpQkGlNFtXdFVdVXYZWzgIu+PnwV2f7jr/+L/5bRv7ZquXjOPlym0EO4DZYWzD42sbaP
3DMnt7N2Xu09m1wJkyKYcBu1+2AhlsUx6IivP4X//09ff/13/+3rU/7xFf/uU4QYuSxEstvAg1go
GhXg/aYOr6FPclfTwrw2ixZn3hTMGwMcWBLO8TYP629iEL90p+trFEfDFmiUWgnKZ4iko464Zr4T
2JHXLp9FB7C/ah3yLAFgcqs8eXaPIDgxdu1a1MKhjx945e1ZYql8mDiTdH5IKBRsWBtmYpPLCXKv
3TKpROaQjGpXoovOmv9PaoyiAQvQxHxAbAs+P63E8i8i/cOaOa4Lk2WuawDfu1ULG4CKX9v6rmOo
wVPQ6A2lSdKwYlZJQmMDd0LEd4tAnP3hsXQcA3dDo/gnrUu3SQdqr7jCL0Nsoxt+2KVrnQPK0q2W
Iair0IUm8jpJeK392EEzpNWICDqESZdWj+VE6QbGa5f9MRs/eyay0lrTb8TVcDMTv9D0NCOqT3un
actTkQBIAMkEUKa2xbr29knZiV0wcLMfxuLXPMUwRCa2QbN5xQ+NLj2zFExe+shxYetxI1qFFkDs
yOruWUA5mHHHReTACpHfhtrdc0uP+AyzXtt29LNBoFiBAx93AJKyA0njl9wIHd5qAwXoHaQv7stX
Z84Ifg3P45K3N2XEiSfzabAqwXYIrc+0Ezj7aJ7lyXEqWq06T54EtAdwSx1nXm50Y7bgFhKitmok
2D+Srkm7zjhVviJf07kDg+FfleSN21b8gwX5mlMxxghZTxoFtlJtfS7Gq82sesWi2dXblI1mQ5l8
uJoKP9+GY/Y0T91z6JNBNVO739Swu2huAT9LCKZYeVMGREjSV09kBfs7curgp/uEVZCfDi0dSPfe
r6nS8H37COo6BaNbbNskGw5iueOBC0iYH7TBWtd4JUBpjitLZ/ZZqPmNiyJNOr611dRnHGiyOpVl
gud7tA5fj9+qr46rkFBGkwRgDj8esOIsszeVJDc5Ord4wPcWvooAFxBRdBNbAsIyovS9iznvULj6
/esfojzAcXlMtDlek9A1di2aQR/WwCVL3MfpjBbrK4Lq9eQFp9aw99noD4cq7PtDP8E3k+bE0Ao6
BCntJJIkiR7jPD4VWcf37dH06c/Sioi+DE5UT/DC4TyMx5Xbf+LvOOQBG+UuKBRERY++hKnk+JYm
tNJHF09aby3gpLXjB9+b0npwYncP7OJjztP3se7xNI7FgYakD5rtYBhZcffcE6ijRj48dWHGrYaR
mXAElmfgRU0XvFuAXHaK0Pq6iqaPpCwnJv7oUX1sJNsgDvjFkgp7LmT128zUHhBqfO8wMqzMyqWM
LQV4IaJ7HjLZ6ub0VXnKvxgp53WuD9TxADSapEcNXALN1ghCsoUivACK8I9jHplQJ1FdBvFQjGCK
u6hm4lj7SEKVxOMdXq3O4jrz3bXT5CGfv+f4i6ZK3UekHM3EscTUsWum8CldblED5WAoU/gWPCYP
zB3jDQO1Fy9F50i7WK2bZepQlP6PmPQBbq4OOrGXwqZcXn4tubCN3/C0a7reoPJ159AuOd8nqFsm
J9J1wDljH+TNY6hd5lZl/BaXpbPyhzjfkKaoTrNq2cWyiTZ5iiZY/yw3W8caH3DnFsNpGrcp4ZX1
PPk+VxqpWf7ZZcN++OgXUKOzgFW/PvglIEga2zVR7PoCDanfW0wiPAdTUFod83SOiVBRKq3N8qm3
5LFdBhpfH7oSg4o0yYj3XvBKh7e7IndQAnWMuq3Tj78yetTWno/VuermM0emIll2kKTdCFu/5BkH
RZIT9LUjWJ/czkR2Wj7M9AZtZMtk8avc3rKj13mJmmYNLRfUP3RnoH5ceupfdpRQObF8DQ4ALlbL
muZSM+V7HonYSLyKmnQrL42DXznMPPv64uFv+ihLJnglRrM8GN/qZYJdeEmyMenxwi4VHnuvNK99
g/tddQIxMDJe8StmcxDdMBkTrzXEwO0iEbuhcRt2TcAH9ETQY+PlELqCLjzPxp8JvZ6bhDi75Hav
fstIO5+t+jclYUTDJUlEMZCptZ33oWNQbJqYseTgRddEVA/o5+keR0bOuay7ZPz0tZ8Xd9iUP8bG
edYinD+Ivp59NYy/Mye6+LdBzuFHnTHTng0ZMcEpcSd7cbNhavdqhxM8aznAgkXBn4gMzCFDVN8u
o3e78z+cQda/puZNhXCccvOmW1qmomaQG5E7fwKFGTUutAGq2ou3QW9zN8wxbBEXNDZWqEM07+B3
Mgt81ECZwwkboCYpepkUFtGauOozeGZewUXtfVrDsS2bW2vKu1tF3UbWOjk2nrfzsuobGhWDq3RJ
C2RLN/z0XcY3MUYhXAkLGT2SQPm9jncGK5uq4u92WuuzDHBTtq3T7Thl0/CnMZUkRQH2KSD4YDb4
ixt6ItzqPmAbFb7T//Rab2Ar8esXyvhOMSfblczv7tS1xHTnbQUy6BRH8Kn6EGPXVJWaBIxFKIrf
oxuq8qg9NFh7+k0320Ou432RDOKPXYVHr8byzeXd3YG2s9Z+58hrB5PoyFLY7SFvxs9kvrjnkmn6
DazXmo3yMHPCpRd07s46lCRmOutWS6zaY81YEYr9g90V+6kYqksfOvOtc7twn9ghEjBy28VzzacW
uzT2ZdgBuqIduo4RU/va9FjTO+ujsedoFyW2OqllTPH1IeNOeErehrAtL3kSl5esjtytV6Ku/vVX
hPx900LbcjirwLQZbl4bvhNZl9zSmPB0pX2nPkFCaenxU1UR9AejWmIivkEXFfUlhlSsd2OylWML
0SRw22Ormnel5uRBy+U5L1FuRGKJhyoxvsnOBk414Ylswz8w/JctcnplHNRzR53xQwrc0pJxcBcw
buLIWq6aMsHkmsK5DWXw2OMHcNLhFMEzv3nPg5tgIZJ5vvYInR9tn6K6Ore2zYAdk/AGR2JboCWV
hGYKFuODkeXe1guMdP23rOPtr2Tg/yG8dyuivG3+739J818Dg5I8I1F4x1aEB/+pC6ALgzQq2yg+
uEBI1t7c2Je+NU+R3fpPPF27Dm3qlAja1WEU1FtXTEDMTSb/c04ohaMUZvZ0ilIcLfFr33gccLPU
PkVJZBywr2REdV0APUPp/HcUyoGutS5qwFG6bA7uGMWniSM8joHUfWkh7ZD96Kyzk+DDLywwotqC
X4GeFB7ofvpIc2e4NH4VH+3OuZYBYOJ/fPAyyhBT3b1oq2KuJTgn9TjgzEm5M/O1ptyWpnXvlB/8
h6dRyH99Gj3HYt4llOfwVNL58PfcJXUoFjOGVh/aQf0qe219dDWU5MSB1UvoxkXh6KP3+b2cGjw/
KoXabI3OHbejxA4CjK8TqXNn/tpclZh3eBYIsIiM+Ati9zNvXMI4nXoxIfEcE+Dz+Ev0bUxid8Nz
32wL1/2ZWnVzwhwcPtnEELFchJ9pneIpGufs1YpGCHSFQDgVoSK93wSPihJLb5yqM5bQW2uT0xMN
1WDMnTmfNdarR43DX7UitH3o38W/ebk5ZGf/OZ/qOx5HQNslJqvUkl/9Wz41d7oAUpbQhw5a4Zhn
/dYNmn05gJ1wY3viKCljOuqq9tybWFnDfhfzGtgPThcdkYcfg9w3YfS0YIPS+vAVYItlWx0k8Kwt
jUV6/UuWmb5622qcp2/ZGD2OJlXEQYKX0QiyDyOO+2djEFR5/YfXAN/33z44lwfoYhe2xPL///7g
YLF1eT9je6eY64i9FPmUylEn+qTThgikLireSvwimF5BAK+acVUakfHDgxsT9AWH4DotDyKWlNF6
DFuZn8KdmzrzW+3LYaPqDKmblxUEkwLzChPbq3ZU+rc/JTJ8VLbTPk4dxBTDTtqfPUukCz/gzW2D
euftMf8AyM8xS85FA31Om+ojKLNjJpjG5aP5arbxRwSX+RunG6L6JGAOQnX2PcUIvsKLhBFzmFws
6sYbqo/7TFQiWXVgj7Y1dw5Km3xrXTE3OUwpKHhnYxFLO9vhrfbgK1Ta8p7Z9E5Yy7v1AE3+ofTd
kIw86r6m4W1dx2Nwbqr8rW/c/nfPsCsQ7WfRTRMed6ygtry3PT6GREn6qGUrnku0/H2ZjTmQ8JHf
skWQFGZTwSmpd9+rsbha9Sx/s7QeUD+Ds+tSwudGQbBqO0+/QHyGJW5J95GYHYkLI6NTEwE/IWQY
hzv27Xo3G0RUAE7PZfNB7A3jeHPkvUt+d/DbBzsm5SJ6tqOhLt9z5forH5MCXixxikOZHVqnnvay
xYrZx7bCWdU625RjRhgU1sf/vKA7/7oSSaVodnF82zSV9c/vMAY8keGQyT18YbNMrMsO0iZYgre0
t2+UkoGn1LW7RUy0zyn9Bkh+iT5goefG7w3ttl5mjpFp/8gkOi9EEL1XJnNyc6KLL5umzewT77Ab
kgLd4qoHhbRS8CzW2YQG2dRA/gof/T4IPzC2YdpAHYUVNV/Mls9MvUEeMmaV/+FhL/vUX9vbEtNH
XLFwU5B6cx2hHMu0/mlhMSRE+85W4WFWxTVKJvtqT5EG72FEj1p25yy34SXr/KWwfWzyvdm9cKO5
GkPHBbNuulsjyFj2CvTPJPXFCFJ3ESsdbDJklsse97fOepyDixFyHr9bpP9WjkECUMfxN95E5cZn
JpbUzaPrhCe7kAfkaPiJI3UmtaokmIpM7ioKG5h/bWbGWf/hKeAB/5vnwBVQAsl7oD5acAb+vv5A
hipJBFfhobfL/jql2rt0oCqszH53Vds+zfQsnyod/VQC74aIyrcholJM0VvsKhNBLvPLDzh8bW89
p1OCizmznZdMaUEhGE2DbCJnWdUU00YfATaFWz/0P6rRNA92BQEuNoT56sRqgyOFd1oTk1eZimvr
BNj3GWOHRfqaM3i7zlH9Ri0rJL+AyuPGqLtnX1GvlZcvHYrQpsrGkkqE4pZC57jWjJAfRj19embT
YzPNdk054Q6X7mszxfLa2kJcWS/fUxGZG9em0a0HIH/HP+Q8wBp4tKtOcjXMiIcMxqUjVQTlTsht
RN3ttWFUswEoePnylrBmHxv6HEC/jB72kGq+l9K6e1Tan7uqvjtO6z3QUIxnmMtg6c84jvFL7pm1
no2iJHPS5tHe6yRpitnbd7N/bukoPc0D4D9kqSdpdQnNd625DlsN9tPAkEpMUZcCB7oqvQdbUj4j
8eJtR6xlO/SPX4qypS1p6mRFBCxfD10a3NLMuqI4QBnt03pbejiJmxw0XsT1fWtaWbUZPYX5jmbK
XWQn+c2MugOWU+x7EffyYEbslpYGARgO8RlPdwPsCdFchl6wtSrL3gtahuv0lcMV578URc8ICT43
P6RVonzNE1auuf8wldPs5xATCslIzn4dAccyh6TQx9wb6Jr9U6X2Dd/mxcKydR0yxFFBwtTDmLOq
uHbdavpAtq6SzpZiU0TFyUoYred4ARVuiykyX8iZF09pOEbrweUrw8DlrD57rzjFVo7i3ofD1H3I
uokBTxkY3/7nlcWy/X99WylbCdfyhCVcX/zTETmkYSKaemXsmaaO6yVEeE1VEKxxdENPm8Wvnkv0
PS/jgI7PJt2WSuSnIbQ++1xp6AkId0YMV6Lw/fFGuVN4BMczrrPQf5G+Fx1qkAW7Xg3WwXHct5bi
wLGcsossZHNtJwPrXtVT4hqm7SP1WmtfegUXvNsYJuFtGfc9cSAlW2HZahvluH4DhvOeSYmT17cU
qbQ9X6eRU0aVp+xCTnJxC8wPvRy6zUBU+iJFxti8sCwmw8V3xuYo1V5x6cIQQKHF6zGSlnq007Za
OwDyd+FQx6vJIrqdTe1bNtjqNiTR1iFttuT0dll4yqgj+amm5hj5uG8t42bbP5Av+oNRMC0vAPBx
iHhUnHDZSQY6yuFQbGc33lCI2m+Hnu+ibVcyl6JmxHH1rc2pNTK4gjGam45wL+TmKwcv1dlxkfXS
/8feeSw3jm1d+l3uHBXwJqJvDwCCnhLlUkpNELLw7sDj6fsDqu7NrIro6Oj5P0GSVEqiCOCYvdf6
VlDN+5yKDQmyg/MDG+0lnWroFPpdMQNdYOGtHSPDwQ7YWvUe+3yEM8HRfB0btjvXhXabFizNESad
0WF6ilSx2MDoJTKUMQPWpJNZhPIWGfsialuUEIir0bsYjwnOGypfdg6TCi1mkhKl7NhpfROjB5nB
Vvh6iBkPlSTRHfmHkyIMcBIVdGCgnohunTfrFfs/qJ/Hqfr697/ePvOYfU/Tivij/Z3Vw/bLtn67
uTdv7dtfKJ8lfvDf/zqUw99y+/76hv/k9sl/sGxiD2zrUOL+C/ZxzD+I0jQVbAuAkLnmmFX/Avvo
2h+GzLBgQftxTL6PXR9BRG3073/p8h9U27kVsfPYyBr5rv/9v/62TWr+8fz3XbqCy+DvgxCRfZrB
6kbVdEdWLU3T/j63YzVqGU4Q7hB38jyijG0FhpRmMUQyjJKUlPywWfGcbak54zppTlFl9J41qW9S
oqFAqKdsF1T0yJO5P1f2a1RPw0FDOp3GT0gB3K7KvmEWx/tpcj5H67VFBY/U2/K6qUdlmMbqo8Y+
fKxs7VTJ4hz3SG274SkQcnpATCS23ZA9siTV7iarOkvNeEQhvFDRIPaahTTszCJwAL7aD3plz55Y
1lZpvoPnap9DYbmB6McD/jzqJJ1ENDarfqD+4G9KNCqVYsWHIkXagXeHTnIi35aAYcCrM9wm4Xxj
QAhNTGiPQaVrd3Vhfllm5nhN1H/FWNb8WRhEerYAw+zmia1hiBsO+5QWYGjQS0066WiPKHf+HGCt
3MQkq/cDvXFjCKh3K+NTyg1fafpF1bv8XXNM+kfxnkridEevRT4oXXuwNUQXVp7OUGwYfBEnHxU4
4duwt5CMGNbBpoMNGHDh1lW3A4x/iC9e7Ywx3FTWkpMRn0RlzQgXVNUtq2k+AbjY69lhapFo1rjZ
RgMzBBM8xDzfSasYqsL0zqZIPU8dawRrgJWpjcWN3neQ/5FbjAJQiWieJpXaN7FT7P6inKwK47Mu
YMI0mdkcgyrBK6nifXF6KwcQmJqkGFxRYqjHztQGoH73XU5aZIP8iVxCNl02ecZERwJRUVUA4s4I
wgD6ANpTXf/WtOKkBUN7KiRxTkbJOQeDvTV/pG0R7mZnvJBJTgsgi971Af0T7jpiolKVFZpxg3Ie
ZJERj/u4/MLsZRIjK6fbdMwlGFZQ4axhIKGWTGF69hulCIwDGojTUEMUaKww8xMNOdXIVLmZjUbb
xkwhfW99FpDqfUtn5SOHwadixihr00ZHhG9jRY2neNMqdCIrybozCirg/UAEGTUFGuVm/1os+o5M
by9pOJcn6JuE1Q4thO7yYFghahLV9OmM2WUZPJfTLRyE8M5M9qSRUYMWJZpLTdqhe9wYlf1iSNp8
mnBZ4l4JDrla3QnRa5e+HPpzonzTGsiArHaBbxSQ6gW8mw3uFRaHujiZcEFP3HHjJhHyCV87KiwH
HV2LAaczaYiTGKF7kZWbZ7n8kMZG7Oi5/gwnBA7E2cwbVbA3aRxPxf10I6vBWQD+34RxHXDVTT81
O8dH3C6ha4bEYk23uLVBv2fulETyATfKpuv1hyLTi0uu5GBkTGRnoGG3ZqVDbJiKFAgNEg9Qk56T
ph1eysbYU6BB+Zu9F9RJd8jK8bDT8dvhenxp4fGiRr0JR6PzpteY2JNtQwHKiex7MTBwKdNkMj2T
JmTHJxjJEjZhrpqkeFVmI94jgxnRM0E2UdUMrW9zl6nztx7IGzvFuRgT5rEYnmND/rLN8GCWkuGp
ARnyQB+WEPEP3jc7u9Q6VGU8uUXdCB8rMytwmhgzZINymEZKb020a+Ofo6mhtG8kH5MzJ3C2/VGO
ntgk6Yg5WoCBYMPdDIy/K9ijePeiJLgY7zOMZnNMb6R7OvFbqyjiA321W70Z+m2HS62PInIVlQTJ
gomx0ujwvUwpGtSmLdlIZxSBzeQKhgPkbJZWPqyGXdESUJ4bNmtiyd4n+q3pCOgcqUKWSwkuvGNr
5ePq2Dr1HKB5fqlwGqIZA/YCghhRzLiYxeczfDfEBeU8+9L0adDW24zIhF01DBH84K+YTPEK33hA
3MhfWbcgp5vZes6/6PnS214ADqIlKFWmWIe94OzEMHm6GBr3iJs6sNKbtJPAvSmttJF79sxBd4gj
3nKJWN3FYuIcYCNbbq0a1baTvmb8vdt4aWaUoyw22kChB6HyNIKDbGIt/MGcu23H+DoLJ97ILdzq
BBUd9CbGpCJ/103pSZKDkzKwGQNU6pqh2nut1D/XI6YE2fGEkpA4IRQL9Ih6irImfHDy/h4oubGd
SUJnHWukfg9vaTtGvUUip/Uw0avZ4qgk0qKR1dvUy/ofk0b7u0Oa6zUqqgNqYkvRX5l2QaPnN7JF
UIimVoavN7R4QotoZ2w41yAVre909VmBCuCP1DTcOcGTmip5ycVOcgFQmHPLKgM7jeXA/6LFmIqU
8jtZ8hvVIVuDprlCs6hWd5ge9vpc7csYwfWEhUF2iNGtm164RURSAGDr9ti388bsjflGM6t605u5
uqlKDJvBwJxgj9XWkbInQAngI/r6SYbPtLFJsKZHONIhn0AOdLLKFa6C9EYpavliJjfeoGB5o5cT
g2+AYdcUF+gV59wM9ZMGVxhTQnM2G24TYyyT2wHynhlqN3PlkJ8pgZGi6nSC5Bn6arzvAyIJTakF
n+1QaGBmJ+mA3G+9GgUzeiltbXwxYzKYzMgwTcwyuotlq0BWVGxSqa5PFsU9p44HdyRgy7eF5eyo
JOwkyj+eUyhcuVj0Dgb2tgxsBHwIjJOCapcLs+nSsfveiwcpriRYJ1qFjyd8DKwFm1sCRzODqveG
CF2B6HqmXFDFBswVI0BbFiWJcdErMmCbaltX0ngGEEhHpDcOXVqiDBpEv7zL/LaJWQY4Kf5sygVh
Jj3YMaBtubUtV5LYMJuIB86oiXYT8pSNkeE3qrELMwAp+XH1pkF7Qc1AZLgHV0AlA8NSIC1kQhBQ
MRH8QlF/E0QtyGMdO0Qn7E+V7eOmVw9hip16fXV9pC9+O0vtsMsiM82a/mG0KNDY3QQUkZwQrjIi
kivVRAkYEdWyemvMSntN0gleedGPQOc0ZLBVtpdbGYMW6oH1MC9gaIp1b2haMGEb/Yc0k+nosTYo
j2gMOdsZIFlKT+UxR2W7D4hqMkeYNHoULiw6Z2QpmhanRLWrXdvYhLfWeqthcLKYB1KDJGMpJRww
lCZfIfGnZQ2OQKHEDbQYgMZiwBOpItksgxhNUEf02bik9WjNk8jNP40mVEGeMDmk2zXLb031U5wG
+P4U7tZn4VKHmXtpm/w9eJVEXnyKy2u/DjleQa2KnT0uCnFcD81/H02qJh3i0Bd9EJ8ion2PJUTh
xTxTB0F6YBdJOLyteAZtTcgJJlxyA4o6okUTZER1XX0xg6XZCx1iv8bvrRag9aANLQ2GX8/NECt0
GJjP4zRTpFw0hKR1ZMU+WG77MRa4YtnLMLcKNAcCB8uahKqvQXDrwwYtHcFh4LHX601WnpVeqQ+2
QphU3yuIE9aHmdGkLvgne7Oe1nTRGNqoXqkQrsf1BUUvr7MpI95Xx59hbZasMzmsj34d1lRMscRo
6nJO7Q6q4DwPEzyhnrCUXocgvRzWp2JKv2QMNP6vl9IK3yrOe9ZZ/7VHGevHsn5WjWqcDZXkJJUm
fTuz/Rc6QX46CdkA5Zml1Oi0HprlUWN/1x3lckJiJuYzHYV9yB6lLOr+OCL3s1ns7IPFGfnrAJll
OMqZVW5TZ37KqRkcqyiSjtmwXHMx92ctIduiGHJcD3ZvCV82my8CUIlTmIeaTIHG2kusO46BJP91
sH89IkOWfN0ZX88otT9Xu+x6sKDBKz61xy0LR8a+rqkZ1YlqSmr+UjPubgIhwt2oz90CbRD3KDIm
kCl8sV9udq0maqGt8Srpq0Osy5DPyeQ8bdZxYrXkikXSsz5SJjLC3PV534Y/Yhur5HpS1nOxnqg+
pTJrFtZDoyWgzIOEIac2na0VK+ZuvUr/cf1S9mFP1SSj9+sLRI6i3nHo7dbFTLQ8F/K4SmIpLQE8
YUFgrx8I8/jvn5czVlgV8qSLDmwn/vwI1r9y/XupeM7HX385w3aB/jU65FMPW0oQ/SBrn2Vm9wQd
FdBIW+VOYUdM13yxBArW3sgIOAf6T5quEJ17mictUQpT+SQVXewldkFM8kyQD7FuXzJnxQaONWbD
9EIqGgOsHTp4J4lrSYWjbQBfpPg//3MYHUF+nxKfAKC7jp51vjkTXiGgW1nl6Kno83pE1fDVyTAH
oxsGV2EuPM+IiV5HrZxgDJNww+uNfl+25UONbawkWLbS0X1bKYt3BTvj7BSXsSdVpPhQLOWHHCrE
2kgLJWeIn3P5R4KahOZM9YLZ6UW1AqRtmDL41uRGREWGJ3q8Q9FplHWyHcb8HIfo2XNZ1VhaaM9d
w86TdBqG9qbZdhbGcnk2IK9kHRSOiaWP1T8mAHJOoWgvrTbY+zCLnjBhWrRmE19GaeHJaWwdFJn5
dfGsdzj4dwrJXQo8Uye3HxMtlz0KESf7XaJOALAW0GxnD/cGeNlhsvsjdLZLJj5G9c6mbp9l8TaI
JDj5eXqOjPGdDQnEKkm6kToK36oORTjU2a1Ti6YSkSOfCSyIxkLijIkHshJui+w62elnMMUI8aeI
ATQL35qOxQqh1GiXu/RsG9iDRqvfG0l1D8vJWbZ6aoCz2jZLPq72mloYGeCRA1PLMz8Y8ktX1ugn
kv4ijz8Cy2ohupuXiUVGi2mHWsdEpAK5hayZN1ZVPSHQw89J305OWFfZgDjntsQS4bV6+tYY/WNj
AoPhQ5gjiurdgAnJMcFyZekRB/F9Td2W6oLmV2L+SFX21D1eUTcZGvz8yKdMk3ikzCFgJIt/dDRQ
x159moB9EIUF7TA3voTQxKbT6kOnwkidaJblFDXxoc/6eGodktzz7LuJW8xfQN02FaEe6mic6yRD
DgvQpYt0T6ljC+cmgtlKbu7zSjJdsAjJHHqwuN9nNV2cK5o3puYF+gM8qbQ4W4SraQXCxHw6kbS4
TeH/ocobP4pOuYly8TRDg0eR/dMxQcip3EdzSXKArKUlLlib9lG+K2SyDVMgaqxJd1hWX8oyv1/Q
c0rvYDnB07oryHGgB5xtR3zkm0kmbyTgHeQlO3fouBuJ0xAO1zHDz4liSN4r/Uy9pidPMyZKGgsH
qlLdsDwtd67x2LyQPozrNyDvqmleRIjmfmjSQ6uCE4MnQjS2AM7Xjml/UuM63hWz9FMUGL0ChSAI
6dCx6bHKxtoGNikYUd2/yWrH4Cd1voFSiDU4wwEi/gaXbHvtUKihZ9pEKa4qPIJgijPsFYXyiPe7
B+1ANkOEgyZBee1pAo0Sn1rNOnnBB/fDqWuaCfANogUDKWajt8Q/DXJN80DxEBF8Z7VBQIJZvdg6
GS0wmH0aBV/thN0rKvubiiWWi8i8ceFq4VWukHeGfb0ZdJR9aXw/kSBz6vI+dsN+p6UjNSIaH5D7
QHlZFiXxoZbOshqeI5mMr3CQk2sF9BJHorZrDOveiQhRKnvU1rR9XWhP+Ecm85uVRehrXV/jMrxa
aqgwT/yYmhiTjDmfids6lw7aQMnsvrUOFIZTU5AQ2ttoiIW5I/8EFVH686yfsOMoXkKu6IKb5ir/
1DOxIGXmEYTksEnTCqkjQSeafUFZ4oIX50aeTZVOQE0Zn59dyYXkWkHxFMfTtSmoxuap1u/kVlcw
I2Q/mDUaLikKgRNh9eHAVs0azmUn3zvJ/G7KWnFRDTJhZ0syb9rMINHGQK9L1wlrmuGKFl11Cgwl
jygLtPmSKGl/J0k2+mxDDK+R0CqSQ5eRTaX4kVG9NFSszwxr+OA4m0Yovil7TFsxVhtNT6u9jGm1
ZgwiVr7+juBX0aJl+szFV0QVxa2HbzuZyg3Qd1vOWj/Us7s46tMNqI/FECifW9Hd6nAlmGLODQPZ
FhoIa472BXXIF1N6D5BiiuhU6Ucllw9J8klKxgRfphvO5sDcmLAm63SN3g9a+rbdJg223IwpjRsJ
F6aE2Bt+bgT9Ax+U00sh5Gxgy85V6ekPGxKjDKvahcswqAyDdsx6VHq3OgGufbI1T0Zcoor4XqRG
fmMWQw/d2oQhizsQMKWrZNaVbnHutXZVbVDNaljFfQG7ORg9RddfBb0y1pndsCtzYy/PX8Lmlqc3
tHVKlMGagmnF5q2VbU82CfVzb2i6Y11GP/HDFx6xVg76bXTNBc6GZroLjMAEdoUjD1KH7M8x3WVd
u9U7hNl9bfEHq3jPZSXb9qp5D04Gw4iNYBy2L36H4SyZ9vuCFZPYhW3QhRGBoz8W6UzuZwIhA50F
907XX4Ne8zpR7enrJ54KIGEKe/2icVXH0FXmZJjOOpJapi+120YYsDJBGlh2ihklsBWXMx8NRmVy
Zp5jtJQtwb0UvL0QCbBOHzzk0s8UhIzW1rCGj1RLH8vuAtSWljudhE3WYSnqO/U4QVH2YP9SgTMR
bdrtLg4I0Zj6HQFk8pEyGWnKskOep2FAkRPmXRyrV+T53SbTn4HmMhItW8b1AK3Oq9MigIFQPeoM
bANC98XO3KpUvCgOVR0wGmrBODJFQMs4ZfIPv3NAEadg0GWcNSqaqc5cBsNxL2nZhWkOfU/n3MQY
Z91sLB6S/h1oeaDWho8zJcZGGBhw3bUngevNqgA94j1+c5BpAaOLoZxn/c9ZGd9ZN/lKmL3KKZ1J
YiPvAoTOWs+6RdCYzXg/jTV8jlD7qVSe8WPrfo7tHJvwm2GQkEMqgslG+TDLbK/iNvvC93BPVBte
NFzqhpa8V6r+TsQo82pLwtSos9XsuOpsW7qocb9AI5eELRAkHueEYTgtcgoE7PelzuR0IsWVCMcc
JjTdlEzvtbomgbXOsQtqfqs4+JBK/K0ZWZHzvJSShvyHUNTS76wGP2eroeHK0eqioZnGwoRpod9a
CtnWuZ3Az8FZj3W5rG7bLN0ifymYGPXWtfqMFYpI63OEGiqVc8CmVtRsYwMLQ19sZPkDUjTwVs5j
XkXqtjOVEXWm8zZUEB5osZK/QtVp9rjFAakuBfNOmc5WfQOlqvAdUT7mmUUmn4SpMVo4Fe2UySAW
wgre+vJcrsOWUhNbrx9ZA5NGrHWEfMFIrM9/HeIqYrgwGOmlwkKmoVS7SBnw7lL430zLT4DijrZy
3bPZXG8RolWx/CJ47nf0RADrLYSX9aVfh36AyxAgUMBXyi9NRiNr9qupQE4uyWJ4opThV1hrjzZs
Rn4xOfOYPEsFHs1seEkMc8UqYR6zQMTd0NF1OA7LgTdwnpWw2K2vy+bPRNXJFcrNv9wTdsdCcJ6M
JSiwFMexbjoabnRG1qeW2TrEAZBqQbGsPuLGr4+RXOfVvmI5E9ZxcqDdBbdnARpZBkgCYzlQufn9
kLUk+M3qrJCuwMZe/xPNot0rLYQrop0ejUEVW2MMhuN6qKtiPBJcyp9lSvvVLbiaB/9hI1xfK+Xh
2oJFQjgFXaVYduDhAoJxTMWBark8//ViIaJNaRDKKicDpxYui0jNCos0m6N5rCJm94BmEap1qCyi
bY8IkBdCka26QZ1gy88SA5M+3S0p4fvMhflULRiL9ZG+PF0fLf+jVu12j4MFl3BLVlgbXW2NkF2j
7RCCa11iH+UFN5aYAmOdLKnH3FTVY7U86nHcHyw6n6tIOkCUT1ze4EhwO1NMHQink5CRc32kjMiB
5M6kwFl0X4qmjX5h1KwmpEhBftYrh7R+X5+sL+tt0R5SzlgrF/JxPYj/PvrHUxa8jZ9WGlrT5V1J
5ahx3W4UIkWOcldqfx7WlydopCRi3IEDMHKXbUKKrSu5UXQkjdSdeLPrO05ZJHiWqSletbxHIgeV
I/w95bg+XQ9m3SabWtynFTMxwMwOnf+fv/+3N7G8HdM2CEGYlvexfmXiQogDlszRkBp+YD9CYb91
+gnSfVSF7Llg7srPOTRNd7ZwHsWRgPg2svFC8k2PQwv2NiIhUZEqCPWANT0lbamnmt0E7VlRERuP
dvKWjtk7ayDgFuhLJjU3iRuPvwyjeCqR+ATpVJB3SyDaDBmETg+S9znl4xoL+JDBxF5ConmIZiVf
DPf1Vpv0U8uOph0LY5f2/DiBUPBb3ozsN3dzoCOfxBxC0VfwykHEylOp9F8SrAusBODFwgQUzWRZ
Lp1SrtzeOoatiSq7lx8kHKVubYr4T/Xg/4hG/p+iEVtG0PV/z4c6UCcogLr8XWmyftNfwhHb+kOH
kIXUDPCW+ptyRFnkIYbJy7aJM0D+TTmiLl/idR3zrm7LOrqVv5QjmvmHY1oW1USHqILlJ/7/KEcM
W1mUIb8rY22EX0u6lOzoqOgsh1/1uyo0NpEZZEoT4WJ7atCgHaaAwWpi3e69TIgDvD7XVfTQCABq
S7AMpj7p27Vsb/U0/iS643uuW2lvRKL2pCkmfpcY3CF2rlPT50c7a+AEozPrJQfFh56fbQRdbh53
eK/DE1xs4weCNlv5gI1lPYy1cZ6lpWRCKeB+aGabJYRO+UyRg6vRLYxTNdrl1Cy2JoMzu/Zp2DOm
A4tqMsXNXga4kYcBzmrVq+cxS2W/ENlOGZJnZ3LUDbhtiBcZmGfL0Gs/lLM3SbCnUaI43IH/Ns5N
kv2wMSieAH7TisUTHu4H3A9+YU7hywCgrGPjNRWFuKqo00gnhsJuzYecScS1BvzjiYb7OsSpOBB1
e27lRkOdZgc3Fa7mmQUig09f7EKaUQgTxbM8wqUsmfwhy0byTqv0ye0MLT5ELLFni24VuNib9dCa
+IJrUOupLHgPfBqZOmwnCJH7lIWWR8NA83MoFDsb1xlAI+leJzflxuD3kZkw7wxlOFWCRRhMKL9W
5sCnElT6FpIE6uTFot9HXlcRXj/h+YN6Mn2JgXQcB5lH1jAXkeK+M7FBk12Ppk6dPZ1IMTSa9EGT
QaKXUrZEkC5yz0TfYWzR2Mtp6Fs3TbD0OVTd8oFcPcI6dVNpBMFJTLIbiyTbRmbhuNpQgqAmOQQ6
mCiIL5Sbzs+hQfm6Ye4Tys+0mGebMyhReEpyAON4ObKo35RhdWI0fJED5ZQOjX4nDXDVIh2/VE9W
xdVUgcMUlv0aGNGwLQhMUsHmnwinjom2yUG6LWswzRkoN5vocNRJQiFYYoBGdEUXRtvQVKZe2rX5
GXoR1rnlwJ9mkMD90MfZOaWulRHKuiQ13IZq8TMImk1JPcAz1BofOGtUGATVHpZ4vLcR4ftatGQe
YZC7lj0kYlrHdEPVlvUyYsw0rS8hbiTLxCcfze0tVk+Xemd8SVNt24Sa4uNwotojDY+1NYU3eZ0f
pJSchUwr7fcUoqVZJOe8Mpt7aINALRzaa2Q8aWCX+1pJvkw7uhSB8q5HNCKDgHlDYu19WwvlihkO
nC4uRvgAIENbuVocuojBZZh6g+kQDxffQSVPyIY04Q21yoed016WaGXLKbGpJXxkyXHExpK6CZsd
e+lZP8/hCQJkSVw8wa9Zf6hwfXpEX6b+DATB0xOxTSfMc7ZCP5sIMdurjXI7EXYKRNIbnP6I8pOq
jPphiGVr2UpbRy74bgFlbqrs54TZkdMZEIoL/9BOyNZFxPBcgmN2dfTPm6kqr/KQbJ0CAgysLoeg
cslV0LuCULasXZgDEFRxUaIeigHPISpmO73UySUwZXND+WB46ksKOrOo2BI3/IlmTNVVHWhPadXG
UqAzaBhXM3AJOewZ1jzLbg6cgimNJrSburmhw3ij5Xfgvo4RRnvdIHQZWdVAd1UDrW6/i+gnguNx
+0UzHjes+llImOSSydWvLVlN2VgNXtrULxONKqrRtOUyRKzbWFcqFwPV6PYN1KqIVjcqofkqF9l3
HQ4PREoT+gqLqMYHju4DRCbBOhiqT2ktyLvUovds1CEu6Om7wEZN1nsP5IjQ6CJCTJGWH20GybYS
aNSEwCbEqLlBmEjCdK2TURAXu85Bv1vkyTWkVkJ2Na31MHjIw+y77zW+S6cTTceHmiDa7mKed9JQ
XzPnMaLE6EbG/OxA/3GrDK20UPc11xv15Buzap7iDMgYwg70960XmhINT4lGSDU3jssS8DWnDH+s
8MvZhorVps8oIZiI4Ww18GIL3cRYUNyJZnlTEBmEEykPqYaL6rP4iobwmkXZeFQRLZqtwY08aqck
ty8oNw6Ea6OcmsBqRIZK5juJvGqFttdawmDBID2rQfaakQrHtnr6rGL5UKGVmnA0buteewkB/9Oy
jZ9Hmap01Bk75aXCs+3XIlTp/VMIy2O5Jf/Akl3DbJ7jMjkFXTCwG0OVXctLHauZH+ai/wYTXQcN
DrggwCogs3VXJS9Sv8sZ/3NLcO6+apPy1mlCixR7uLsDBfnSfqGqn5xLC0E897qDbqXE0xwNVBJv
bFw3pKrE/a00FcBzxecMxIm6USL8lt+FCcrHIUDyU2y/xXF86en5kP+LR4qx5UkSzYM6MLMGSful
G+Jki0S60SwJnEd4GxrHADWlX+HkA89gBKdImvdDwY5CVe1gC3UKy3nL17g/qjTvD+nEm4y/48Z4
0xGfIBrSn2q1BbGM7z13ECugrUK48pLI+j0pfToydDok/VQeJyl+YOgBtBduGnNJ1mHeaMmpL+i9
TlapsniY/AZvmgPqwpD6H7C5/EDTv2xmIEocEK5BDmDt92J1+olHTYL0MImNpBLXZFKUaTTllWUE
bszkGaIS50wwqxW1lcKtV3+CpqhueHuVK2vTxrGYOCyDvD+NINpYIWWyXcbwoZuedG6MzUD+cJh/
cqvOBykCT+PQwzA5xVOuspSpLWAgA/GKTblhtXQynIRCR1984Z07OPUE3D/uDfJa5BcS2O7pjnnU
FvSPerwLCP3ZzEs6M7g/3Y1ZRYUNEYedpYBPMq1z1c2hawhPiW4xKMjUD+hqZBpDV6J8EfV5GgHM
uB1IWCWCsECGit7BfqrzdwRGt62hXYDOvaut8Ro2P8Y+oFGh7CDLou3gku3sxwD4V2Q89RkJMZ2D
eMG0kKSlHhf6dikCzWl+sQRO9UG8zWhGAU+QkaXfK3V4Ue3yU63NQ1MDnmjZ1VJcI5rnmSaz5ptc
YjJFHTBne67GbUWA+q6XqafPrNNPcWG/F913GzXdDgzZQlUnYDzMyo8xOE7ph9bRUE/tEu2X9dIU
waUJjU/TUlUYp9ZXnN2wA5Xg3aFVLRO0Jpnh/ExAU24QN3PzgF8RlbEfDIkkUru4ThnyLimwXmPC
SwvN7PAUtheAV6pvp47t8SmR5eeot3jfvYalHxcsMNl34Evb2ZxxUIfvYd8+mYmEvIZ1pVxrx+JT
18IrlorWZcu4raP4dqSCzd8EuxSxMzh7+mUYfUtGcCr36IOibZy/SFV6nefunBeBvwropo1SU/ds
YnccZsSR2YOVGNQnQ/kJ/g9dwJyhZczlx24SB+IjD+mQ0DUcn4FUkG/nJOyORzI4sOnux0gFg2ga
CkVItFN0JrYqATQUXjFwxOwEIKqifpwBkqO1AKYTKc+ZADZPNcKvHf2Ddtau1dVXJ20vSUgxHgWn
oczAJRSoh9TwRDhjgtNIS63ISmtKez+nDyrUZVczjUdFFJU3JO0m6JuL2iQKVBdOf2+KfUHmlkgZ
6CAKTFvszi7FhoqyYTL4jUzPGf73jksmdoNimWRokx47yaSoVQ/0xNaHho1IRB8RJiTLl23wTn99
ZX0e13W0sbuMTLTlG9fD+gWQmqhwf7346yu/XrNUcGg0bffrd/x6/bdfv764vrF//B9YTCeNeIEd
zmH0HOv/Y4YF1Lc+ZNyH3vvrR9aQeW1tiFisB0ejJEPCSqvt+oPXg+IgIfn1dH1EjMbvr+EIxAQo
w3gjBMzp7Ld8/R3r/9L//l//fE0/yqxT2SYjKGp0rDTdcpjzDhB0TASiEcgku68vrv9nPRiiJVfX
FEuqwmMJS9n7x/f/etqnyuRhtYy8OmMdQR/xP79IKeHO13xCiO0RgtAj45SOrJKLmCye5TUkiqmH
tpBq/ojOp5mau1FLEZxFi8IsIhCDnujysJPCa4FONe929RCdpUuj3zBbzcaF/QQGThtpu8eiNPCZ
qY+UbMefw532gBHwtsTN7PUnVi4ExD3RUYZa+zw/syJVKT990En3C0aLDabZR6VO6PI/2GcIrYl5
pILDzePGX8mtcxMk7vzcXcbKusse7atGtMyHRpem3IrpTFgecZ5Ax92+2lTDtvvi/mWv0iFUoJ/4
irY3PpWQbGj2vA0MPLkv5ztzB2YZ+ioP2w/4JEg4sEJBUin71zHwpNklm6jbaO/NJSDe0Gt22jND
iVsM26xzYW+6wY/qMT0RDK9EmyHfoNtQCc59qAl2YEq7ZDu73SqPuk5JndbNuNF90+5vSGm8Zrf2
dWa0ANq2A5MmK7UbspmNbvNjeR+22/KepAWRnTkaICQXYVd0UNWXGbIpEkB7orgF9oZuCjFpbvOF
r3w2u63Nj8EIwr7HPJLxs0NM2Uh7xzPZsg4eU3KxhGG56CbZYO5xvrG1PqpU5FJmdU9/JEBHfxzv
E/lJers25ZYew0y8h6edsof8lQE6u8ausocm81A81HcQavHo0/1kaxbuLVdlketabv7mbF8s53bC
ihd6wSS5Eprhbd5tyLvCvBmT5pQCFGQJCvjbIr2PBvub7hZ74U8v+m3lf7AxDc/Ohcrz9FLYnvSK
hvEcqq5x94yq55ZaJW1UdzwSrsbeRduwPXSzwIMZ5oq9vbmmHgJtzUWDw7FMNvCLr8GnfehddHd7
/WfwaMOTcXfmNb7gs/8s3vl34FoTz+Yhe4+flHoXfBJq3z7ryYZLNbiGPhQMl+UXH4C2d1AjvEao
4enRuubmS74WzzDSScZwUbETHuITbM9mdBO/Bj8/nCf7al/l3jfQg+JNPQTh8f9wdVa9rWvhuv5F
lsxwaww2TdOUbqzSNDP71+/HXdpnS0eaq6spxR4e8MELVuWiJitrQNMdhDUNH8RsbgdgJwxsZbzq
3vxmH2jw0RdyFfejerhET2/4BEouPf2jIdnSBUxsXjWuhhAIXRIbDyQq3yaius7s5PYaSE9Laif3
8KQ9/CpPT8m4F5zfvvbar5omU+WmF7hNvDtYhftz6g6aKx2BmJDSsvCucxzk7+1me2pzlFHN6SbH
8jJ6eI3wG13Ly+L1p/qCcte6y+6AROAXs+MEK549jFR1zt35KCT+vrr3FJOgHLj/+1UKGj5d6c24
j1rK01CxAvwGwS36JnZ0WAFn3fm76aUJml+wRcxlp98lGpLSIHfqF7xIgTlaL2pAnYVaj7N+M9m+
z+lp9iEf+bJmJw/Dub30t03cMFku5nnGJCl5SXbzvnFi/5fK8Q7TgZwGKggV77+Z8ps5geXk5KjI
Pbvt63cWtDvBMZ+p+XB+w+boUi4FWZbeXVQ3OwsPoYuePQpVVO225czDZJYdITxFh20wu989nlf2
dM+8DF3Q8lKX55BWBjWOQ1QcxYP2TbV6drL9egUgEe5oO676boYa/RA/RjYVSac6Iwj7QZEEMcHX
xIvs3M8+Ei87NFSHDuQ5EHx9RIftKqhNVAauPugy44uODXib87qP46OPblEru8XDR1U/ytfhXzmg
fH5pkbx21maHBi4S+63FqFWW03x2D2BPkOpi9bpT+yH/0J8VpRciXUpZzeiBDSendqUaOXPZR2p8
Xk+g6i31c/zROrfsz1A11Nm17I/VxWzU/JeIF6Swv7D00R1ZdYUHrfGzOyomr83gmglfGZH1Lfer
YVOJAll+iSluOqyJ4rcKWgE9bUf5mn5Lmr30myaPLSzxQC6cmSxVwKh4EZ0ke7nHb8N1Ckbjwuis
x8apHDTA2y98+1ab3EiGWGD6aFvz95npMT398b06o95475z0LcMOXgtWsBE2/sIefWFkKvP1xBpJ
cGh8UnbYot3xegAkjAme7AlP2KJOkh/HNhhQfh6J2cqbefTTb+oSXm0nxk354rDkCKTXfESqg81h
ivbVR8s+rPGSMQDXfkVyARzVFyJH5OFz7VL+YYN2tmdPqab6LA4Yqu0kWxN/oP9BP9fPsT/u1G3u
1QirDy8FxsPbY08I8VL5icJl/vyBgXL1GV3zG/jWyxOXKP62N254u+kzW88cQirZsd72qWmH+86f
Ind96Hd00f/+i6b9+hXZ0jHy/O4+izj22UC9vOzBxeAwvJaP1b26g+6MVZxgbUaiRIESJ8rMm0Gv
fosDiLTfVb2AsEHo1ucKsjXAA4QAvIN9uXAkba1NIZA7HkPxy8nANvI6IFEiYFTL9Tj1hXnO8RYe
Glv0RC8CV+KkP+Y/vfM1mVSTM8pnCnWslQYfNI6bw/ZUZ7u4Sl+l36mMivQl/xZg91OW/bdROOB3
Q+pz+WSnt97yV+2SHPYqB5Hv4xqmdVD37QMCBW6BCKcTQocxHuAZ9RjGhtd1T5MLWESKMFJlPNTg
GkfxJX62oK4wBx6yZxLvr/5VvLNQf2MX75HooBybD5p5Dpsne0Zjo+akfRnHaQUubfvRcfiEOrBn
GbxFn9gcHfHnOEa+4FIAQEfd54hFP/qx6cjH7fxR/oyOSLdCKMDTCY3lbWNyt//AebWxk788Qj+z
KdChHNta4wMPp7ubUsAQOou3PUSFIwOFfPd5m6ZNMFI1suujqWCB5LE7okatIemxzz9LQjT2Ory6
/C4wU5eVbz7WR5gDDkmDgK/tSDi0Vh9gwAl4+CgCMC0e1TE/YgODfQLGB64ensbekRVfQk9iuBkm
4kW3mNIvrUdbFFG3BN+d7jX1mCY+vsyO4fwGJmKXu6MrBppN7HlD/HBp/arwenz4fIBFMBWj1h4+
2kvsp9ZjvTO8IPSpZrmh39u6wyx/UoDJ2JU3XedLOF2i5gtubvHdCM9gUp35RyGblBWUJzHhxHik
dISkA7b4KA31YQXtIbyka/WgO8xl9G1Qqd0QynMg7HrjMzeZHMO+hgTZIQ3xrNZQ6fYomnJcUaaC
/0SJUwtPJW56XibgfPEtP7eLg6osWnhyA8oQlM8UnsOdNX6oLpUE4EioqxJn5H55wQhd3Slf7G2c
JwTSEj1etjaW/8CTK64l2u6WT7jS3DOOXzQWoj2BKgvvws4T21N8GH4bp7njP0mXuWbjcAlBCajr
kc3jqYNZ+QTXn3p8qR0WhQjS+16PY0g7BucLZEVdSQvGzskoJct3haXNceWBz8VRoLyi54zs0A3s
S+2rv+ovqnedo/9OgWISRrzXaCTaxmvm9XsRe/Y9FRPZRHjPoehPdcUuniTgehOCHph6um2PBlcA
HRqI7UwJOnJ1cJDwCMG+sIux4hHYc/TbsKmN2/J01OhFUAmCW1vuZVarPB9m9UJJZc3PbeILT2EK
O9KhWfFhvOFHZKoP8+gzfOOPILn/jQd7X86Rknkq1xxwJtQwU7HfvggkHscu3dc3QhfKj+K0bzBg
xZAGiN72LD2W/5C9ZEg/+6xnzIxpPHH2PqsTmlonDSagAzb5IEKI8+r1BDF4PuJkDGTY8vvmUOTH
WPzFNShNPNTKPhLcKSQPLZlR9sIA56TM5pxe33BaHR7ax+VeIaaAD1P1NDZekwVQIymqiHfY1EJv
Y5G96ARpe0U/K91tEV7C+R3TmSraNpc8tYuPXrSJCF97KsyE4KjjdY78tF7mxIZqsGmDegQYSxAN
FwLU9VgE6CoCqaTQaBwGTgGRECN1oYA153AbPaZSdc9vQvZMU+eAJ5A57bWvjpNgesz9BfRyxvyx
5cElMZN2Y71riysyOijUKOFznvolu0HllIiZbeGLwm4moyyN3H/1BdrfFvOjQbalPA7ShXCG8xEJ
Zja76df8nWbwHd64MRh9ywgA7uPFSzz8HEe0tgQfXXVgqyKET4bmQpMWCG2Kp5HiTDhutPgNHjDM
MopjE7kF9qvDP/KEiX32Ri0EXhKlRtgQ9OgUzZk0it9umbpiHYDUCi3IoSc4ibMKQA3ngOCyTb+d
dcHRorQC2jEZ7IfvOn5K96WxQ5YeQEd6gua8BWGcI1iSORXayY2PhhflaJwA6ukE8Ae2ySYJ+FRk
kTuQkAiNo4ujQ4zIvzS/9jQz7zyA9YtoEOqCfsgyzuUme8RsfgMAIr0r0C5BwWBnqJ+m8diKfoMk
oWFLslOrX9MH0ojWV40UCrnML6cSnnK/MtbLlbcMO/ER2h3NrxMqc+xeEY/qQOV7AVkHpsalEjwp
Psc0rWMxD1QUD4iXkXj0+wKF+B0szvK1lbwi/gkhG/9yJM04heyT+ZmLZs/JTQhfh4haCEfRpjlN
ryO/zhDtnjkeOJ/s/sK6MQ8KLWz/gs4I8WtDPRxbG7e/FTvqVw7iNw/RZ/bZnz7qfWV/1D/Kbn79
hnaiv6NR2QOtZQe3MQIg30/YmJYzD+HVIKZhir5QFkBV6pFcdpeci2taA2qxaZcPpHefAtwFd76B
Hbc+AbZecDpLvwm7AKhzjBmn59qvBTfP2FDNffs1gp9h/jZXiKa02KkYwgwbSY3oJtFFJkrlY3kp
ztmBG7L7m7bbigdBO/nbwUvV/SsVfLYbMr3sUF5K4KdP8w/sU0IahORgc+wS3YaKS1C04Qa7Dxy2
hNrDoM6SqXtAg4WFwcyE4Xunf7i9muxeRVrplNHPfYzdZjpvB8l8Y23xTmTuQXNnGwOcFLDgMq6v
gZrDnnUqbyxeVmQOe8+jXsCePrMHwfegRLCLHZSA5710wlKSWbb8Jl79A5EdPLHhGaFbHBpwNj61
qH/iXbqy3HmXgqThsXeH7AdiQfGbXIurcawCwyO8w8B6u55ovKTfAHtPls+xV50J8ut6h2HBcCnT
99U4dDIK6+TeyPIVhWumDxUlBMLirWE63JEZc6zX9I2cHPI80kw7+ZcCk/CFAnXxjbbYcJU9Ih02
SLhL7JmUVedHplZ/IVOVXgkvdad/V0RXpVzgX8Bcf69G0F6olWS2SeUp8csGfryzMDj4fiYOXhsc
8BCVREjlPh39HDII4SepBRalbLPJh/4OqZVVs7FlcGU9EzRp1vOvMfrwOO8z1g84USkerqXmexXA
Gg6Mak+aIWaekl1a/ZIU/yTbeuXNEc+zmNEcx80GC0l7TxxdeBfis+BX0Ho4qrVTj0ONPTxNDzk2
hPsQ3TWiWVV5rMKd+K5T+9Af0cbtfplA+xDjYEd2Oui9F04Yed2PbvbZnlp0tJ61OBC+Q/xtFacA
uDB6kW89AmDHIymk8tK40Ukv/dfmWwum0/QcH8PX9j5xYJJ0AuPF9d2046sT9c6tNV4rETiY8zkf
0tamnGgXvgtDEEZg5iKYDCy+xcfVzj7Df+OtshDy3kvo5pZ2ltwmiJI6BFe70p8Ty8XRpkJ9ZXyb
PjnPeJuPIgBL1/Tvr/W/oqf5Qb2JnE0V/tUdTVUn+8hvz5WjRCesNUwiRJ3jukJX/9hTeC2w00Sb
EZFxuyeOpTrQ/S6dDa/PtFFIXiGt/SrHwHoiNj8WHhkmfVF3oIaJe+t76vMgxewhekAJZpDxNT9u
Gusg+qnB+CQTHM/ljVig+ECY89mgG8ZMBQS3JXQEYds+bSdUn8ENu80v8ky5n7vdeUG/q/ZF+YgC
dzJjQeWs3RnpGEyf01OHgQ36f8a9Dr1JfQRwXr9S860N0DAwMAj2u2PxYvaXuX3iqZ9FGsDDEQwd
dQcL0FuVf1UcBA01uDSq7ZqfNk7i8kaFDmyyaJxC9BPWL/5RkbGA4Gz/e8B6rFA0e6rvlnGdO3Q0
iEP15HG0lV1d7Z4z3FTjHxDLo3DkPQYq/kH4r7ww67+pjVhqMO+6cW9CfQ9dNrQTOf5WHwGttwsR
GWFjDWFf7ronIzyamPWQXUHTeKdORwgPH+CViJdsiYJlfRBCZ89A97Hd3LF80FBneO1f+d9Wcdtp
r9ZTUz5VVJwBoOvvA5R0ag3M+55gJYCUQ/b2OrL9rLVHGMaucSHTMMtPccNWQlPFpXhw5/zMjsrb
UL4ma2Mxx+zqhL+J3+5SP62RxHCt6YU/9kVyiYEVEJ7hAlB8K+jKR4CRBdmmPb+ihgN+AgsoRwdx
QuOHIKrGVhCxLUIpOXtIMhCKPrh6BuSDK+omNlIaYVBAtyyaExF0WEINw4T8xqUUZ7bbG7l6fSvI
anQsW74YrfGVWIttLd62q3ibfWx6xKXh+3CPv0ldiIup5bJBJggA+sZOTo8kFsffHGj5e6LeCDHh
quMWghKdvX6xu81vhRSM/IwO3e4Itrk74/OW3ihqsLQeNpLNvovOy0I1BrXrffyKq8H8JdHEdpSa
0kwo+VmwJ7UHKQ1WJBBVd3wVJ1baFUiFYdnpM5Y7SeYJyQU1B+GBQU5wpKNWiDs4PZzzdFe95QAa
m7jaZ5EpX/0NLNmJgkdDtYYA1Hwnusd/nk+p/pMKEVJI1KyIEXSewQvOCFhicg4AY1F2UnoZQE3Z
hd39yy2fiCrTHUru6mGaPC2kBkNYAjICkdiRqtLvpL2W5FDKPTqk+zfhRk2ULSPI4H6gicBwU3sO
xuk3opzzT+VQbJaAjgSyI4RVE8w+qr0ZE4LxOpAkhe/LdFZey0vmcba9M2xi+hoSZ5F/m1RoMpdy
lyB+zbb5nnxk0Z6tgasp7vMXf4ltRSNhx59oJUy95KCnnnWSWkSwEdc4KV8qemhscB/xbXpIUMij
4vgSpiQJXnhOs4uhIfEBBuvGriUzMuQWN2U33ooXOsnacmqc6SVmEvLzdXTCS6P/yiLHus1HFjLF
apBgD+aZCU6lyeTwqWoqijj67di7CkKsDD61s6UjYDcmzzJtzAYQZBCzF619xbuDVhvNUPLX7Jmf
pbDTEFxknqz5PHeexqjRXPJmSkKk1Q1YrMeYiK8Bbu0jtUeAvsNkm0xiYphQ5slQpthHFEe1V7oz
5r603ivhXw86Zgm3MlxyoNY+6x8l2sjRrlb3RM6dciy0V4Gtf5PDC11Y/EuERXWARew2eTYSZseW
TWoN+AWIBLOypPfr8Rwwcegv60ja5sUYsHMSMFVuBCYYzykUK6odV8+18pf5RJGYz9TTeboY59TN
Njbcb6/ceUN2MsajZkuZn/lugeiC5payRzWRz0m5qjv8WFV6RsvYUcfd5qLK8o5/aixQERWf3vl1
3mdLV1wGuic9B0B/ZFg3Z002U8KdkSfiCsqOS5Lo19MC49sr8Jqtn2OMj5yFjDjjpQpoEPkpmj+Y
aJNf2VyMAcFqoNhDXlzzFClRfjA7+Zv6fOXcC4VdJb5x1znFxiZ7oezPCy6fynq/hSMa30Kn/MxO
yclHSo1GhUY3U3NJUaptlvDMuFeywTDbIkceKuc8o4qdmUBBQ4L/j7qPy1/hBnjq/ehwV8ytlpA5
dLl6rpFHxK7AVAo1drir0N1ylxblh1U43NF37INPGKGCC/9UyvZnM4J8up3b1EkoVQ6mt01a09Ol
N+YKLym5yigjsoj+3pl3sPo9l6CSVoN0g6ZIf9wlPanR72CiTh4Xyr0uIIKwMM+Cud4z/Lw9B395
WyDOi9st0BnfHmgEc8jj3lNMty2f22HSK/Akd5s4CvEl6AJqVcGMYBFKEkQBzHcYiOjloPiibUPA
NWIJw/2vaH5EyCxiSgUi02ESbA+pBrbpliDb0Kuy0eciaYy39g3C56fwQLKBxhebEbfJdMBBGMvO
D954vNElEMiYfN6X2+Hf2t34gzplHu2Bx0NdOCNrVtWboV1YFZq6Z8kXyrFHqYWugCbaKk1gEZYV
fVOsKpxtYSQOCxXtXvR6+vbZOKrkP6bPg2WB8B78II+dO+Q2VZs7GvWguUbyDpv6ZvVw2GuASW79
A2CgRL/uuC1lR7Kw0nEwYJ7p6lqu9Kzn6BNTYKSYcGPO8+YhqGcBKKe3GI9p7+SiWxmP3M/EVCIe
3BnricfAz1po+zAXAaZQfpa3KbVBX6m4E+4wV4F13qdfrQ3AjTLKXMVmVjnCTj/wGFZKCgYkm3MM
YlK58wuxeJrQbcpc5gePch6dsEC6LOCd6LnHOQH3IRVY6jQBreO0rT6DtI+r4rLXE40NlgVEqn44
MslgJz/RII1aZ1uLUOieoTlR9ahxmG0IW0DpBLTYUIW2/Kh0lfhThNNEOREeaOwROc6D36EOAOWq
QCSh3ONq5rKdWMN17N9TYGJdhXw+2uVnIG2ijFqb3cnnnj+/+ksZVFihFgEinyDGMpyTNF/UXnnG
XOYYPrP2jO7GS253Q3DVDhgO4vJQ2hlQ/TEQGZm3tLm2gY2OFhAdGbUiIOFM3v3f8Nu4OpceemHM
SbO5q/P+vxFmLxX6HZhKxidDaQSLidbBPcJ8meGBUwtxFsHjkbAWGR+twwXIKbeuk9M+qi/U8BiN
bvWqbCfJLrMQTIEhu7IA1TDA4iDGaVneVhNda0T4wOrkAD4ZWHYgXreatyVSpYfTCqPO72cotKww
Wwk0tsnBgkTVorZ9anI/3B/PlWkZ0rdTt/rklB+tr+Yack8kTkzG5MDAkuZxSdz/BghCLBAgq+6F
FPNxVNlyU/CRSO60xX2F9gnwgUkAp01Ff88xZ1R7QJwEKlVOsjKbzoVcIvaEIwclNXvjM05W4wTs
nk6D7RNM8+kp0d9YjNYx/galWjxt81VASMsezf2i+yjAkT0wyUhwyYFVsrZqes7wNJ5P4hx6jfAq
gvH8W3am6uvjNtIKI4BNOwfklTOT0ELpgMK5NXOs3CdoczcgKrxtwHF2pCNlOdpLTO7AXg68iw4j
6CkX8+NwOY7KFUh/80ydDSSHZR4lAdEHPJLSK+bVActgWz+qg0yOgOAW8LtH7ISq4cQXeNRNc2wb
kgoXt12W5PQQvjCionwG2YU3Dk+bFVCxh8i21e10Df7DroUEzLxWkLdwKLSKNERpezaJg4kX+w0e
0D4ra+h8AJdUctmBSsqkwLkKaxu3BUVK9mFZttj9SfGbBwN8Pz5d2E3RI0fCQg2K3s0ij+25Ug9M
Q+5ijNCY9nDpgo2GOFpKUvJBuosBhxU/IEwJEjQSWTxenwZQKVhpIDLNdNNiFb5BrLCNqb8YyVu7
2XxC4wz1QY3wxnoz2msN4d5ytpk07EGW49OlEaScLcHtGJ71qERYme2j5jjGxwVf2PFt7J+3rhel
hNiLkRxmhWKExvqj5NRv85q1mImO+kkZwaJNE9TNjonJo2DKgvinJIVA9/LACtSo9RFkGbCtnDK6
cxiZFSbuWxNvMiFnUYLcDpkl3ndX4YvXZrznT0XxM3ZWWr3nqXGSlyKn/UHInrBEKpbtLvhJHDm3
l7oLb7oFGBkfY8DW0Lms3RZJs+4FsJ/vVER4ewPVLn1bPXScOLdzjlOnkpmNNP2XbQPZzuycStqe
nQSA8pq4CNgwbQbtyrIEnB52Lw0bPea+40HmT61en3gd1g8sPtalcmXp9gmbncuEitOnmRsC7MCq
QIhtxbxIDKT+ALfEXkceGBiY4aigXz/thMVHTWSzpxew9mRj8OrxqK47CjkMt1BeQyIuNpa/zYjF
Wj/m78wZlhRXxk60jtvD5oeYzGxG7Bw8IozlxXzPQ2PnKQCt6A7nIz/Gdtl9Aghhg+K8E7Q9Pz4E
E3kz8TLqBmDWCqeSLmxjQ3JuTXDGxOY4gMFPZ+5ssQ9nH8UyXjKGBGesFnEmR32kg6NZlO23JgOP
ld8qIog5YMbPFsaUGyUnnSdI9S8CWDLta4v3+FOEIFnAFpKvSHibAITTjOrwyOzHdlkc9qwZ6mm5
8vkEJoCWDJEYd298s8k/UhslWSdf3Y5vkCeUP0EW5Y62wQz6DtTfHqQFxWQO55YKU0hE3iJUKCH6
PlsFcFIV2QkLViRFt4Sq0KahpTT9zGBur/GNpls0ajpK1CUb7J/z+tA2EM8jbFBmfXpYzRwR8M1W
CVUFB1vT0S0ykJwLavRBravXpIb9KW1sS6vBA1FMAVGVarGHsPaR9tAoCpTxD9jX2KGIQ6k4xTS6
ETC3E70tPaFF/OpPCysawqiwJ1lmJU2K6ODdQnvRonDWIll6WGC41rB+fWnliXSTep909AYi7OQg
VsybPpyqeGP83KgmiVQkV5xWf36p2k9bRJ9TyCFTK5zOMdLxAzoyxDVRZJb7DNC0PfVW7mWGdJtN
pfL/xKT+fj3U9cUPM/Py96U2Q5/KUsTb3/eKIlt2M5UbdEDQwZBhbxcbSXyC/RyYw3hKZGCi2f/7
IP+JZP29/pPfGuTaRNOGhdtuYnt/snr/fVC6QNMqjpIJJqiIEev//UCqp98mvieesqmV/X1oxyXP
cej439d/n40d06/A1XtBAJS+B7KF8PX4NP/zmIW6nQZliXVdA7JTyNrFnVWEEkvDYI0k4P3dHj0b
svYN6bpJibVN1qPOtn3698X/fnH7bZCdfOf/vlhn4X7ctOH6jlpPu5HX/97570O6PRl8V7icv0//
vqjVzasl0kmcoSmjcSE25JWcdPU2sH8fpu3l//e1v2/8fU0e4p2S6kmgIIpSGMhLIMDbAHVpag+L
QNeII4EdoHlpRblD2is23J7+hhx1+CWPGnKuOihz6wT5Wvc0pNiQtavvE5WZFbAYAt2Ut/HamMr5
X5eLLZlf+BVpWU5E0GDGavXe1Gg0RlYwbSkltNQYARCMZXQpBYAyioomRr0R6fByd/MauwG842A2
wWBeGgQHsmUw0dOYHuueA3kUNWco8xpM80JKlD+088YmNNXMRQsTXfjZ/Cq6W7vRnLVWKp9FWiF4
jNpiUkx+ZDZpoMk1jRCKJGqrXxdZemzEpQoUFeBrM6HAibGas4A5DLRWR1ESghYpAfW5avHxCEi9
ROVIq8bhqQNXWVO1MrM8PNc4tmvjXkwkhSZc27jhPNA1NMm1LG3cdflEHapWPcRWoBjOjHS0oMTb
9247lAD2jFMWSS0ZefMzDwIHdEQYhI4y1hU007HKpFvPIQT30HDoKmD7m5IVCnRl1rzu/MYsGFTU
QKeR+qglKn49gQgpJDKMokpeKhS/wNMnOu7VVUr+XBkofkt4q00VVWaTAqGOujVtouFjrBi0tplU
Kq8vikXuUM5Em6KF+Xo2Y7cIo23+gB84AM1EoQglh1iJ35olFEgs48gxhgod4ir9sqgAaVKm7WYF
aQ2UGOAPlTRgBopVOpKvJEikDEingGlDkmLF3uJcNPJN3rIuqBB7kxIiUC8YtAbII+uCKC6rZhSM
QIyn92rgigUhAxQomKcB39IHkbPLGGKEI7DIVJFdobSQvRs90aiofSEnpJ2igQMOFdHYqZPoVcJu
nASYAEmQEVKKxxn3KLyhsAqEKCHiM2JolZtLW3gvVaEXTWV+hg42bXrS3aYsXSIxvU4DCCkavVBQ
1qNkaG+NrAAlGIWgHpKKBWS6DdLPyP5e0azpFN16TbYSouZZk2IeMVfap0mFKhvSxBmKrEdNaM+G
oU27rOk/9E0pe5oasCqbenaDjPaw6Wnnm7J2vmlsM4nIcxJ00rIaOe56newVJw0vVdWfRiCciwrF
73XiESz1cMVL8BdWi67cD4l4jPE72k8gadNN+RuBUsh76fCOxRxdoHUT8pQ4fxf1B1vZaTe1EPug
fTwom6q4kq2HCGtvd1zCTw3NfjIRDOTGKAqW56Ix/FHF8aGtmxN8mv4Ib+WYh9I/Zekg0CAi5rGJ
0msAkNRrR02T0kBIR8QZYB5tmuji+tRvGuld18qHEnDEpp6OyiMotj9F9U1bvd1U1mFIDaj0az9i
URVBUelBKKH1p7TdfUKkfUKsXRlRbV9xy91mOkxdFN21TdvdiJcvc1N7l5F9Nzf9dyyUpmbTgyf+
Rg9GUCQUf2oozZs8e2mB9WjXKTmmnCNWPyLTEUL2xtop3kCLwECMTYm+QZJeGIi3NLkSsag3Dqi6
cbAYIfKXQ4yuVdQhxyes+wkRtqsax7u01o5MkeILa+SzWQJe76v5LhXkcQM0N32iszZ1lA3j9l3t
5p1q9sJxTYBpCBtBst509xUE+Bc0RveKqJwaHg0lR9DfUYzI86D8ahP5DYwrdLQtoiJJWh5m+rtT
lJIIJdp60VTltbWkjsrHmqCdoBATVhSiUFQkJ4SEpW8eAsLmJlBJOrjBmC6y4EOERctTgaaDbe9t
gf96WCJ1QpfIijFbLEscPMaDnlenIamV69Ckz6FkNT6bcbaX07seVeJDH9YnrFSUo0w/S988Efpl
pKkDFKvb/BIm42NesE/YfBSKKdmsVm0g6vG9cqPNb6EyP4QE/wULI4Zwc2RIIR3DHhA/8w0iIYb0
s8y6PYl1nZyQ8n5BMZ08j07GkktnSVjZNs1x8oXMiD2pqFE8A1fYCPVZL3rS83Eibrawj0s6gS5g
pN1UAR/rVdM9KKW/OKud0k5WgNMWubPWhJ3VlPSnnGw3z2i7NCptIDOT9OMQjs99Knf7CIYOjYet
RAJ3OGrxYE6yxleN4l+HiX0AsT+EpA4JdJr2nZLgqKnLr30RTV6sanMwjbXuF8a4b7SFo1ZF3Vub
SI+MVvULMX+RRgWMBhJZAjZUkLHHFWGhwrWqCs0NeTNXmxViW7aWQR1lfxLl4STXxSPaOu9z1V/a
oqNGkM3KbhXHk5pgh9ojVkYNerqpVA0vuB4zeFUgyEViF31kuIigl5Q6FyAuggIzGhl+eR5RmZOE
FlNQCEmYQnHY9nL+DP3nggL8SRiRb091yzNW3ARVAvqmbhpOVLDzUkoFJRXKnxJJOcRkPOJ39ROV
Xwp1ZvdUqhKlcsPcJ4jK7IoIWIceDydhsZ4kaMgRds+0TMwSALcrVF26q8fujtINW7tAVVHSSbbW
yPxOVqLNysQSudGpU7VytNdFSppZaWB/PHmLhU8CyaE0AjXpY5CmVU9tzmxYM6KEwatRgTJPxzOs
xzkr/0HctwfG4rNe3zD1Mp0oCUuyG+5fh/GyrlZyXuKLqWF7xm67qDNg1oVsQD4ua3rsm3bGPmAW
wQ3/RBrOTAPani+x8DRp4NEzq2v8MB1/kkUNbxadJRGRcuQETPMcReN31BlhIOwVrd6hDKRDBJwp
A6zVvikI6VFDP8ZtoV61rPuW+jFoZcKNxqQIjhLbG75hQPhhCWNIzjL+MLoOjx2UfzRppN0shRxB
a/YgzecFKbHTUNNCNVPFnySLBqFBkkMa3lcaCW8WIzpZVTFUSeO9Taz9JA/vHDhPuomtYbUpStTB
xDrFrzfUMCvMj0iY9bDNtxqTWN1mK6n2CGAel3zmJmUIvhoFegWFcYhpCvxnvfHa5qShQnsxEFw6
I0xAWX8hYKFCYMZj50lzfVGkXj9lKNJrM0ScDN1t+m9I9y9y9mVWYXpqwwF0UJoFuq5Rcp01FB4m
sdpNhhvLLjmSdpRmofONRXpV9OyC2J6O61b7Am2dc9IEvZlCSJdltpx5obi3lNZjpvMoEYoA1STj
erDE9DnFqXZ16UrFrM8xZEz6pkAmoDyXapdSAe+p1eno2udRd0jHsXnpgC36Nf111B2edL2lfKHW
PLKcgG4U6dI3UklpuMUZKsmrW58OpMOITbowuvbJIMt71bIeu0ZMdkPabXEierqz0Y3PpKZ10EHD
Bg7My8JEjTDPtI/FAu4WY4gxQTKmaCl9tGpzKSrFAgG1og/P4tGzxSN5ZHA1Xd0wuYSkAuYi+rz4
at9q8LEJIwR2phy3lwmhd4JL9aMi9vVQmv0t2pKe/SY+ZkxtjELezrBYpLUcsY0pTPCQdi1SRtI+
HAuUNasCvhvbZImEJSAauLJh96yIuXnGvcstK7lCpX+jIQD4LCVNOuKJ9yCKo7STEYfYkU8r07pF
BUDXM4ymUG4GzgggjIT6IGVtdh0SpFbjgeY6QoztrqqMBPz8omCzkAVSMSLE1iTIXGrzXp+gH5kG
0tEmagiHPB9jzquMmtRm/yitCuFJgGHNAvV7iV5MbQRvmpVwxyrpLXrD3gxlPYJ6V98MkTuLckoz
lZx5shg+LEa28QVon4Rajl8AdRFdlaRHXMYrKtXU/NSoWL25M2HKK2hBqMjqAgNMA8zkyl3cV0d4
jL/NYiQHa60SKifdB/Yl+1UoO0oO+eSvlXQIW5DbltGVh5YyWhlxs6IZYSfIw+1W9mdxJTHUMK2b
TBEY2QI2Q0hFza/K7k0QcPNQ5NEiZknbfbsARyeLoOSUgPrv1/6ARiP564Mgj9HZFNOLrGLGR7qr
cHZ+r23XOGp3HHVkNTWTXuMgPFWlsQ9LEgVjoKsphhzfeU8XvTQeSIbcMlO+pyxGpT5L0KDG2oy2
wwp+q38bw/mFsoNG+mSyy2ndrjLaBgKFVZ/CAcOMVc73Gcn9wahb9pYGkxY6/UIrhkHWZCg15zxO
KM2BsCIm3E+42SyGOB4wNQM4Gf0Pe+eV5baSZdGp9ARQCx6IXya9S59S6gcr5eBdIGACo+8Nqrr1
SrX61QT6B4tkUhQJE4i495x96Bn2TJ2rAmWo5eA+scbyEJTKeXDH4TBQHhniKL0k2kDaLtr2yvnJ
cJqRlJ55JmNnSNgfyRnfbZwFp9BKP08pt1Uz4WrkbOGCZgqLfWiqttKqtx2y185iGNV+7K+a2A15
g3yvnRGioJZfzJH8Qy9NuUSbhtLf/NlKzdcko1U4D7TlQzHC/yxo9UdaEzxStV+SlAxc2Jg0KdGa
dw3y/6Sl+5EkC42yzK9T6jwDwwKrKnRA32NehV/HGPm1ThqkGoYPJM+RxUYmj8Ws3+ZZYyETFID7
urxWXfc6J9XeKOL4ufA+dcPwbcoEItqEpWRDmWPN121WNrVbgk2PHejKtUZBYtUTeoXwOIT5JZFn
gke/yBkkQ+mIUwBtYCU8H79CNjx1ZIg85ub4wxmxkYQerhBSrb1VF+T5s5cWn/3xralr7/tMfk6a
P5aThKcM+neTZ9PSdKYT1AnKrbl7mbghbahG/RxaMeyVoJcHt2bgTj+LHQSlnMoiikb4LR/GTGfB
8sfNoPGeGWj4NhbJ6ZLg5B7sHfoOxvdmSL+lNbhWsJBUddsHaUX9uUJLOXBXDebwu+hMa+MvaJBU
zW8ffWhNV7M3NoJAQCrnZr1rQam1NomQcDotOZAIVrKmGdW2YgS/663pPAyxc7Bjhwl/cpnLmrCa
IaB1QS7fBF0DmrvGdtADjkj9Q2kvNZfFmDhKihhaNRTE+3adjDBNE7u5x+NL66Ll2k1a93MlxA+H
vKVt1nfECHHEwfo3Oz37905BThkRKls4uHuyYi5dE2KlcclW6HtyZlki62xyIYEIfFscdS4fl2hf
wuvvfPKS6XEmNgM2VgEj1yS1i+Z7SptSqfKnF40xCnk8qBIBMyNNJMwPo0ROZMWz3uiCPnJKM84g
UkB08mtl4YKKwq3u2vog3Zrh1WUpFw0JhPTu8zTM833hQTPHaUwsTrGD+UEA4gxUyTCYMXfU0gWf
YRTdo8plQtIiIWU3etn/g97+A+jNdiyfNPL/G/R27X8MH//1Xsv8r6i3f/6zf6LeAusfoWfZYQC4
LRB++JecwED8I/BNIG+uICb0Fwjuf3ICvX+YhKKBYPMDi3DwgHDif9LeyAlkcuN4giVU6IklePCP
XMC/zQn8M1499Hxnobw5nkl0qO//kUBuDX47mGZcH7QZF/cD9OanyK4x99C76RnTmBrPFA8pQsXR
T88nVGQuKP38Zbc9/ELL/Uta4R9Zhe7yLUJhmewm9oUV/hGYOnQUDdrQqg4VAeG4GKLnQZSXedDW
1ZupwutSXiSVmOXC82PLoDGvfmpQnTsAQdyhbCJt/v4r2Qvk7l8geEzyTNe2AzNwbeGEf+wYaTh2
0IQ0eW04+6u8MNTa7GcLKkHwvVSZ+VBM/b6tO7VznPgrMPcaBY0PBzKkoOJhwqG4vumrsd85Hq2q
vICRE4iZfqOJ+SAwyTdsnBaNQq3iTQg7GL0Gvtux24+2FR2NePpPsbRLmPMfv8gzA842SIFBSGol
f/9L2HxrmN0ErqE6mGI2T04wkTuR1GQBMwV0GuHu7UimSD4ne281KP5KNPsOyUmqOYdT9ZLWgY3X
I/wU2abY/P3etmAe/tt340R3XJ8oxBB8yL9+N8jFmRzDoDyoeHyKRn/NHLY41JSndvFSpu0EOCPt
tO+e6OGxesCv7bGFwUNSOEEH831p3Mem/o/f699OTHjopsm3cmEvcqD+CMjOTGNq7E6KvZsfWkWl
2oF+ducZKCwbqzorpPw6UWIzW1W2s2Pu2OVYLwkw+HC92bqU6OP/fld5y2H6l8MYeKbDWtITJIgK
O1y+8l8Oo+4swDPRNNADscatl0XGCWrGxrTBO4silc/U7nPbiR8hdGcvsFQ22iO5hRCbFNndgDIq
aqZr5dZwoAYDlxIxBVjg4kNVz+YnScZaMETyQllxWeMRvOjl7gvEYutMaQkkpLutrExerOk+C1mO
TUaNzKKxZ9jxxkaHE325SH+l8I2KwxDTtqvrs9st+pimO3hO/Z4oZa+mjoimIgMrYHRXZ8SUXddS
X4kmDLX+mWbMHMwExcwUEB4dsHaGOjVNGzLrKE4KisEjjPa1tsOXv9+9NjzNf9/BlsXrXPcm0anu
Hzu4Klm8ZKXq9zbOKN8u66sTR6eWGcXJzhx5AMtLvaFljj9F05UAGByKeVU9ZEn1YPSLkk2xDqos
AwXQIH/IMtBb3bKDdP99TGp+u26jUx7NsK+i4FvTZumORYZg/9K59V24cYHRvEcACZIkxGo02d2u
juzgONruQx7aL4JkkUPSBebVkGxuj3IRI9b3+4dB+KQuJ2CWOgOa021TJOJqRWF9GGsrYn5Sn1gl
PXEY+2uhJqTqyrNeBpeibRLdTzANF/SJRa98tl5mUNB5JxMchg0rEG0aG04exN8YFe2axY4qWaeZ
CzvKAn3h1ZRxSJWoDk2VYSye84sSTU5gwVfd27jeJgugU5GYmAB6sFVOsDb9Hi+hgyzFtGW+T3Tn
Av2P1xkVzVqdoRKKq2qL9GKlECiWjkOZfYLG2O+5teFesGZ9quRgXREu24bWV7LpH0KvxWDVQAG3
7Eqcx6SVB8JCA1qiE76wurEO3NhJcjfLYTW6uj5ZxJlRaEs7CrqCJvysj0aCNqgrmm1R9shKu2hh
kb+GTR0eb8fILxJMS4ljrYOxU1vHMd+9RFi03unRTiPw0EzVB+ah17hR1SYwiuDMXRVYV5A+Boo2
iSqdc2Ll6WNkDOmjmYHlJxDg6si63RlAF597yuuMzIj0mW1vLRYcZ48i1rUNK30dSSJYQ/KeVn2h
z3aQBXhv3PZR+CC5a0eau75RX1IVEyMxWRXqvh7zUACBJPeI2w3C8c7R3OUzuimbcHCxbk5FdnaX
TadNBztccs3nINoKSyUL0phhNpyespHyt+FZcKjMJN5mg4s6sQfSUvmyOAywrR7qKjUfiFxYpWmW
HoCTfbB+0Q99aUwPgyrfyNY5zb2iCmtNzpMLwes+HV3mGzxzXPOlmid2slWDVNF4AppOHL1iPvSx
CO5vG1IqUjqAmEpuT4krCn/9Iff4HWpAsnl7Lcko4DFCTbvSrufz7c2OAEXuhRXdyzINqTZTS6d5
ET/KZVOUc3jgIsGyujzVLYOpdJLpQn91d3vJNYmAYeV87BzYcEQoJjvbzuPnvEogRuYuyCvbNZ5u
GzPzjkmhKd0s70hCs99jn14y4C4BbbOH20Yt/QTt6m+3ZyUlyys/jy69xdjcIXgb0htUlA1wtfdw
DiripHCNdDQJWYdkJqofBYq3KAEmTG3zIArsSd4k1HNcBRtusNAqGvBqvSPeWFxDrBm78dmpB6xK
8RvNpmCfeIHe9x4WuNqHsqr6hvKkWLozXQ5bbkZHOkVt8x62A33X72NKErTSnMQmTmm38N4sD61W
WJeEMrloV/rWDdatPX0r6l48wH0oAvtLWDoDNho36vVb76uT6/e7IEnk3s8WUHuMQEZRr4mEt856
aqdFlB0mrgugLe7KIzL64BXeokNW3oawk3MvQYykAVk9OUkTyBhnqgzhskRsR70rSFfekhGD+Zmk
04PZpD9thrataEa6i6oHHDsyTkgbrTqttNqAK+rQPpVT9JgUmIedPtm6DL77Eh9eJfvwWhs4qQyM
KZ05lDuzyehFavs1U76GrNG1D35SkTU5vkST4dOGoqY5eUl0FBaiKiJvEqjk8aVIqG3f9mbhzsZh
ruTK8mi0NDlGjzT75PW9ejCVv87aBl/FMj7NRei8aM5l2X0OTaN55E51LZ15RGgqlvio6Tnwx3TX
e6eJdQj4O15l6u5vpINJbBynL27nzmiUu2tvYwDsRwYJ0sjXFA5Jvm7GEuDqvE/CsN1bDrGwfMB7
XMzPfhy75Hd1YlNVTk2GKx7AaRTIbFMDqwppCh3K2oQSPMfvIQRkfKJt8hA0M559Il03rc7pKyTB
nrxbuUKxdNczFQaMtbhJQroU/DS9nUtytaY0rpFwV4QKGdZX06gk81Wc5BlunbHq6xNFIYwRqUrO
k2PhagtHfLuYD6r5avXDqUIM8Gme8eiW7ppEbo0ct8j3Ttpc5x7xAguyYhe0Vbp1jeRIdOA2yQcI
m9Q1wil6IQrqLs5N7zkHC+328Dw5HY23uI8RM0/1TvRDsNZePD+E7SMJAVQdu5Rs8GZq+O/teeFM
cWMd5lM4yfyQ6Gm5EVjFvVmG/lEU8yXNsD1FyXjI29I7NmHJDDzmzqobrIDJMg8oqXgoTx792PWO
czdQvYrpFH0zw5qm2thke6dvLm1h11dTgCp1CBiMnM9Majz0TfIHQUWoyU3fORhK3Fu9g5xLzxJt
Z4nOt8gQJwTO9OS7s3WqAnfhKyqARnaOCEFNEtVpBCO58t2Pugub9zRI3gaq0JjQJenBLn3lvihB
EhAzcHDp4Rz76Ch92ezCrgC2mg4Iv1r/CjMnQJCwqrpao6Qs91XuP1hZSWcN53cDcaAVDUG/QQ2n
JsOLHAaRPNy+vKHi7rEhwA6Is0EuR5rSacD1qWjuXyiG7Oa4BD8jXugmSIaBIT04NEZXzJaTvZdm
7y2Vy4vCOujyy7Qh1T2ATUQyRPicpoR8Z5GRr1QzR237AbKV094XcpCgNbcdaqBDPTRkKE0/pFfV
l7EOKbhG8mczQwkZKVUfMq+5K+f2YJEDtQ2JzNgXtIqP3NToynHwKMp0dO3iCtxJHgTrrmMo7KPp
kz00zl2i+Ql5iq03N2qDZjFn0/IZKsL6V1VWu+MMOjg9HRIx03RzlxaCQ68tXkINplhx74mF2I6F
D9uxBdXcGOdiUMWa1Hr8IV2w4TRBYkl1LvN/EFw0PyywiTQIDrYS4U5mGHkIaz72TW8jMySePaVW
AR43Y6k1FC/9uO4NtAxxI9sT6omgTpwX2VurEOxIOfX1p2jGWaBS8WL3ESwTwJP92GJwqdoFMFVJ
lPVh9tpr86ckJHoV6SB7kn3Jl9POxzAYM103GgKWoSAeGQM4GjU0pyLl/yk8Ll3VgyWyVHb16Rq/
DE6Z7Y1kor+wPIVJPp25s7CLh/CUKO5Rg5dPz31ZHnJDbIaWTlZYJbDNfY9iuPajC9NU6Kt2Xn62
kujBGLPhhxN0B2oPl1A2ENZc1KOyrPwTkH3vJLq+x3JsHyeWcbdX0nH0T8RzQRqdnXyTFWkjOeN4
b3P7V31zkoPATl1CJiyqdDzLPsaIbSI1qko1nnyg3FBfWCa5Eo4HbdrvwrILdDCNSc4NzD4WZKch
TuPz7dFtEyQDoD0z6Inlqg2EpKZrnBbwa2sPiOeXf9Gl+XFqlQGRSvwk4yhdDyaCZS9zjr7h2782
FUG7YKzIbU8HqFAByy+N7RGDtllD5pvTd7OFKmGYNEGN+tFtia/z/QcDYhwI9ubJLGwP+nKIKJo0
jafba703EdtMJ3jXNaBxlQnJY9aJfKrzBFyYah9uzyLLJuAjHDCVL3+M914F7o/TGIaAX6YbP/Sa
DaeM85hDzH7U+eL9LPDuJjNMW0m15dA6qEUmfykyj+rcm3H7jHgSMazzFFgh5Bjdllhn+TpSWu05
FPmrFY0BlESg3y4NT9ds4q0ZJ9aTyi3zKfFpMnV8wUgJd1uPJiswO95QmhohdyyXD507uwn2LDdq
Qs3iCg0tpFTPMO6tTphHPZvmcSQ9kG7+8jxoXFQyKDvXIe2sjAXSydDk7Nlloe86imhH14ifnB65
6uxM4alJiAMYFifDOM1wRtgQKEq/9vfzRBMUEsbAkm32M7dM7f9IrU7j3dr7QZvQJvUei6YfjgEX
0Yl5OZ0PlDNl2Yg1/yI7oYTE59eRARqho7FT77OBxpFpmIkyfx4PpDOBokzDYtPH5Zku82dZ+18j
acYno5B7U2Twesr0jH4OyLqOH2kNXsWcXhHt3fnKfmGGt8+snl4LX1VbLp9dIheER3xW3AVCbzRg
lE9f2gI/X2tnnwyIVuR5OfQK0xd/YUBL54DiajtEvnuHYnXJGBTfvNn9COZgP4YDialkLQ3ze2n6
aOgIAL+LX5ImwmML2HpX0cBeJSGI6LHTMHBHku3VI5OTT3R56kOBYEfTfzJtwm7bvW1lh7g42DJ5
yCs/2ikcx4hE4XxVyJGjscYsquOz4erDiPi9IzbI7MyPun9inh9tUOCg8JuY1VjkDB0yJwJlNUz7
wUX1XQwG8CKfa6olmzU1a3lnhv0P1whgOHv5x5TPYKCD8JNd++qwJCtEzNDDuICyi9JLD8U6o6Z0
DJbh8rYpcaPJxMfCK350M7+TXgZtFf9ghQpGvOs9+ulEd0Lm4CuAnxkVEuPQNbdIJrH5Oogum8ze
Z77xZDhJt63bIcC8WnydRM8kfinv0Idu8/DNJL97E/mIE9tuEmvCeARiUxrxdZrLFbdOmPwsh+rS
+hmxq5sxqvCccd82LCYCKm8/8ncnQ2TTmGWLk3sq6buARGtm9Z2B455hCMSQY5PjYNCbqsag3Ttl
/XP0MGZEpCltrUl4b7HvXEXrHWqIwlRAAchUpJGxvkqcV180n2WfFse0YQnsClIUEjFmZ7vtTl3b
BI95sMy+Kgl5uW4+cUguNLfeZEuQZCrbD79XkFh84pM75CZ3/gA6M00IXfYYQ1i05yc3sBDkFw4F
s8BJrgaYRJXa8qpy0us6ZbwNDD9Vyqo900NIagW3rzBq5Nq2HCwVMkr2qoBvPJtPYr72TYqwmDRW
guqoGEqgbH1Oo9sPAhblvo0xn0iSOirPQ9HYLJZeTUuZZ3MkMoBTuGMt1LITbbkIKCQZHW5B8JRs
MUCaw0F46ktF4YhOdnes7SnZMu4xfnnm0t7CRkyBujKgX2SHwdXmR2OOcBjiAMhYIfQ+M6svLXMp
sobCRxOk3hxh08o9oFehlYAaH4S3zccB8cTLSFF5b6RYAahSt6Av0+cAcTIx7eGZozbcZR71pMgU
AYRrSspZXcK8nv2Tm3P1H4IJ8Zc1BAqdJveN2LBfhfacAxMF2FBLXmbHty/cDGvKGL3WWbWtG/0W
EDACZAidmKl7rMSJhP+TksFtjfmjZQjGrYm4P3QoHmJrvC7YA7ouIrGRc3rlxO39UHfX3MA2mWT8
nUZduUrJsWRZ1O7HDtdDVEUYtlN0olAPjJrosvh/3Q1+SUJ3FMyvt3h3j9I1QEcvbOiyp+Rad6iL
U9V8AQCN7tJ8qXEToxJ10V4suVxNWdjkOLCmbAj+KkjemouvROiGx5k5IAhY2wuPt+cVtJspSZOD
vzCHmyXXXC6b29Pbhm46hKT/88/REqX2+91jILqtHpPn0CYLmUyIdvDfg7ztMYfQPt/4BiI6XeX7
AdXUXi5voDJ1nOtFy+eBahISwllCivdtM2Ta2urvCWtwTBoTk7VzVPTpoTCQxvn3fUO3Bub8Y4XM
ETp4SAqIU9yRovuhS4JbDacDxYfS4Djb910pelaaRrgJcolC0Cd1JY6z+SlqUSiQMF5uUbI8wqDp
ovIZ4e+rNENkJwu12VxIzlMsVpOUiMmQq+LTEqQD9ZK2ihhCrDll/SIiXb/MAY4blIHpMB4MeNBH
5Mj6mugUaGyA5iGvG3KKC4tdU2BGScx9rIyGA9dTydBgCN3IoKKtQAgak0FekWNDPo/dZ8QlVdPk
QGzn7xxsVIIDliN3xEQf2nDI00Z/trGWXMcEuUwh/IaFIuF1OFA92dWsAMGnDnVIWbegstIXcX3v
Zd0lRLl4Ikh+JziTEfbBxRrqlALRRBIdWgs7nPPPPmGrp6ii2BClHcJN+mXnvKiujlUbb40Ix23A
HOFQqHh4FIYAnunNCsR6sgtmtRtmhY05SICGmlG1j5Kkequr6FRVmfFBdnFz54bWcJ3KpLhyi2ah
JAj9YTL+ETfUeIgsr4PJfUdz++hHafCjTMb1oBawqOHfF5EznKs4AwRr6n3rdv7XsnJwQinydgKT
Qjopn09ioqEzQLS/Y0EdkM6zqGQNclSDEntYHwlyziqGDu0UDvcW1VGag0fRgJQw22lHiaM7dtWS
PpH0/jVu44J6YG2tDYQ250AaMeIcAewuLX46bbdnQQnjGLwujGngE9ZAurHj414h3rsohUaZjXvX
qZNnqSJiknkWtLTj+lIFV0WPFwz+bOyl26uNqyvSSCR0oJ5VcCzhCGXhUO9cE+FYpJENMDN/nOCC
EFd9ySQuU9Pwv8mw0wePhBKlrj1IlGkyVqkH5qZxGnaMsNwDdH1jK5shuIwSr35WpWdrCUUOzOlE
d7I+MGYSr5EBcyr9jxwfR+ICnamp+D5kZodvO+EmZeGHbv3+qe+4GXcxFt8pnL93LWYzN3IJ8aG4
CsgsqbbIzTBcIhPICJleBWh2Lk6YI5MnYM83oISMpFvs+16/Jwkhu9MoreutLCU8Z0fbyH+yzI+W
mPdthYR6N6jwM+LpBoZH4hyLdCZuuAEAZducY5Ok6xnPb6luq72tx2eOlj6Q6cQaKB/mLTFH0AVC
8vNE0Ns7FGzz1uIEY4jAXJwJ5GVUh7ua9yeO/CQUVriBNlKrzf40FOpMmdM7T9Z70Jf3ldfJx2RG
41L5sboYJZZgl1uaHLtp5+l3LcarqIR5jgnQ9Ni9BM5Wn4s5HFFs+Zh+M/9a6fFTXBn1Q99GSOh7
rsDRz6EN0LIhhOheNAUqSuyS+Rx39zOl7TigY+OOPeyAuk1OKu2fZj+nku59b50lgdEGVxEbTLYz
l5wRp1pW6orKJOYONZRAZJxgEWcCXxvVN3PUCdknHqbGATrCsCd7Egh0PfUXIr3xFMZU0oz5Mrah
t3O0dNaovtH3L5WDrkQZGinyuEUMUjwYq8OQD/COw9ba65zd4bruNS1DJKuvmkHZi9S9tgd51EP+
HE92es10A89JWWu/dc0NqnR8G8kiOzfAD7CKFLbt7w033SaahWdCQW/se6KxO5b/lIqbT4z2zMLN
bDs7WK3VfNBpesQOlV59g14zk6SOhEWSgu7TmJkQUeTTQ9IxHDpSGedMGnyoHT+MHsWASc6X0MVX
33d9vrVYhADImTgvZvYfE1v/lCBsPvW1eB0nAdvNltGdJcHWBK5eM/DwjxoFnSDqxUBHJbNRT2Y/
Bqfwt0RSGseqfyJSuf88aPNzr7jDBtVc7RKLQ+wWrrVrJPD5GM4DQqt4o0taY1bmO7s6GHCao8IE
vkEPuGHilymXHCuAVGKq31wrS85eZ7eIZW2xKZrIudMlcROeNvLHkI8Ai4D923ayCMvPjtiVu2GC
0c/6/9SpBFqd0P6pZs4YKQpH+WCrHSvc9uIZZn+ciNSsvNq6pIn/ZpZuv2eseqNVYVA8r2HkTsvU
wpI0fO2wo75kc/bZYQMcRI8uFtwx3XB3WMiZMbxEFYE74tZ7dNEaHxuXRA43JVuACcXZWTapzYgs
455YZGaEjYlGHC8XEbA+zeYmtV7GslDY4o10bbQnKqnlKXYqCyKn8bOIwAV1fdS8OG5ImBCsEC98
Nz3tvXSG9F9miv5qzN9Tc1AXbHzy7PXRPhhRyVpzFoGb4AYgWCcq3XhX3Kr085AdriMKZ6eycBF8
x0V4R3QQnnmrrUh7I5WwKqeLkTHlS0zXWRee309Y/9IfPlLmbZ8QME4SfHgQ6o0IcjoHVhbd+eRn
oJTmxk651eYhhFzCGXJUYxEli5XfMWDwBadj1dEVQLllbachpugXZBDibCMeDhl1ITm2kdw3fYcy
ePCmVY2WAlkj95fZjiD5u6oZr4kXWtusoBE/VOrVdtJxX40RSV5jRYupqJzxsihXBUNy3gX3spXd
PdL57v427BRcwehQ8n1A5J6umau3KqyuwdKmdieru3jTvR17yT7MGOGzClGP1lZ+nyyPgtT4kS+R
eZUa/f1YWPRGBUYnWfBaVF38eujOZD/uQqaxJ+lPHgTXvDgkWclKAaR6JQNWoIA/iFDkNuma5sZw
gSLMVexfRjVl+7E0LzneWNFV5Umgbj1geYR5FjUkmQvsNZqxGSvd/JEETswKuRTPOL8ulZLme+TM
FYI+v9qYs/XQdyz8y7Jv0KDk8GzTttq5sjaOjVl8GS07WeejAF7sYXL33eBNkG7EfP8YmE78IpV1
Skl9PMVeb6+TLOhXiHy+aTTgOx3BlDUS+5TQN3qfTMjfPmRiyZT0ajVxBBpkiZP2ho1LAeU4MNWz
gtr6mo8kXqcl3QMmoRiHqIT2hqS3aVPZ2Q0OBP6y7cRLBg5VJOpuZO5K4iT1hKG0j5Yl23v0//eU
6Dd5bjcf02D+8OL+m1dD5YtEp18aytOUFl4wFKVkTFJcup0PtzMjMpudy5Rj06iiXttlGR2KGJoD
JzdnfJe/upKQlpByxo6oN/lYsTLViR0t0VNEMFIqow/1ZUigwlncN1Y04+U5zqwXGuAQeyr6OQNr
ty2VLZZ9tDvxzHdPQ166gJ2pVGQTEupB1tNbJbwfRoelISsKCNWzsl/nnllrNdvkLyyDMHmDIeMc
czpvUt9GZCmXUnbmTg9tvdYVnU2Z2cauNwLvMnfBW1LX6qUij/SSOPZb3j769P+fEVumL0JaVKgr
EMlJJpAJCCzJ7tg0uJyWh7fnzpJCc3s0ayGPt6eJdpFZpangXqe4JaSZODiuAGCR90V7vG2IJfpk
SRjdExIMd/HI90FD595cgqt/Pcxpax9GfaHYXB9vG29ZqYll2XV7ZPYpd49aUQDnks9WWeiATvEo
JlMuCRDP/3pckaq6iqVDGp1tFGAhovJYIYn/tRGLfXHltydLtSamqP57rsoWTIvmA0Y9V0dltNXx
9sjKa58x3P+U3XzVw2Lz/vVwWh6mi+W6DRiNks4r1/SVm6PFTWtxq5HGvTz9vfECkBhtTq829Yjo
uX3A7QN/fdT/viZdsZ6DuN4jQpYzCMsi2uA6ebu9Lb+9dvuARZFOTsnyFf74wLxBnIWY8a2lRnrE
a8WBMLKkPf56vrwYkwRHrVminRngHYcFtk5slzAMlj1+e/T7aZQYTFRjojGXd/x+/bb7/3jt99Pf
73No8+RAWv7nk4sYhT79wZ6pPQcw+X0Ub88No+FIpF185OQ3aVwCrolc6R6LMfGdO+WVCDJEvhvH
UFA6fL69wXC/CrtrDlMwYdMTGPR/fW4wV5wdt/8iqoeKzjB/uT2yEtIqzUx9+/3S7fVwedvtEc6K
bkd03eH3x91e//WZ9UThz23Qz5ULoIAKnjpmC6Xg9ui2uf2hT1mBF3kPTqR5xo6kD6qBSqwHv9iI
xfRftGV3ZF60Qp5dHG6HObmdbr8PK0zoYbmoblfSLRf+thkwLB1dX2O3QNa9QaQ8HfFrEblDeZ6i
Hk9/b26vlcnMyhBkRJZjl1xhIao3tx8SZ1wkt40OJFkXuVxMe2H1KjLU1oteoPBoIKNzAQmIrimB
ZQRaNUDtvdIp5T5h6k1YBjvCjlFshS9G2MsV7eZdVlYTt2h8hm37vUyTVxLKnpycEuw4bTSt/NUN
IjDHIO3g+TFBs6F0ssS3MLJoVnhI6YdXlO33pZ2FW1vn30PBeodG+Ktf8x+WoJbanmvaqOpPoXYO
Q9W5d1WUxLvOcS4upxswAIR6cYv6yJve7Na7J1M4PsduvE3mpdicRuco93F48AVXJAnr7iu1OHrl
NEZXCMDyhrB1ZpaEAQOw6xTRNBHVf926VDex7mIBQdSCuzjynUvkunLl9Jdp6Q33eH06P7s3A3Fy
dRfdUa0bVEuPlGhWr+s/uYV8oGK266NXy4ytdaLDb40HQ70E1KfEoYvzb4zWa5qA/J443WVGiF6r
1d/mme69W3K4acyGGkgb2Xev9hh8GEBcupKcrEB9CxV9FpAExsq26BdEHbz7UtPBSWwWC9zGU2gU
iYftK+3BThqRuempAV3wpHxp07Zg6QF42rJx7CK2yOjcDKB0/Ch6SEP6iTEkr6SCsxQ0QXMn1k7h
Avzl8ZqWzGIJHQ6uMsg4oWS8OIeIYi/C56Lw8a2y5zpWYsfIBgYR98BCOp1sm6Sgfy6sd2zYtmCZ
5ZRM8Yk93XZD9Jiqa1VruMYlyErRN3iocKTChRlY0xYdFGSmXzQCwem5jrWLENusprbt6VhRlbTt
9CKk86yVDVfJV0AI5vyJEtWF3w7GRJMyjJgq2xIweTfhZF5lHpCnxq/euDp/WmqtZuqkeLdBqKjx
4MacXJZl76PZpYfhJLt5SBcIn/mVBUTHJWtbcs25na2ZH5JOTIFr2kaq+aSVA+i/Tr+mzYgZKjTX
KCQjCIpByw+2nnTgfY98KPjjscmBV0m1MOPBbGCJBXltVWW0k5O7dxF53Zkod7am0eZYS9X0ahN9
vZ0MA4/d2NoQjuAgybYe9lk8LRQF5b5Mmoy+0axO8+L+DMvSe5krq3ukq05OCcuG20v/zd55JMmN
dNl6Lz1HGQB3qEFPQuuUTIoJLJkkHVrrbb0lvI29D2A9Jovd/bf1vM2qYBHByNAA/N57zndU7K2q
tjce9QwkmjVY3rYup8+mb1pXvP3O0YliwK6SdsGkTOeorMF51rCnM0H39R1zRQSdlv88oC4+ehSJ
q7zM2EEFZKWMOEPkPiCufN5BLYvsQdrZ9BQEBNNU2HO10WfFo/Oz8dD4oWtBr4TJCa7kbDcchjG6
dUX0gRNF97xsGiC0Q60/RfkFs+z0FJXiW+mSEG7Yfv/syIpuv644FU7fSS9sT2bYh/ehgGfRpzts
mCbHqsQ7kCc+7yZa+KiIJQikuOQMZt3O6s7lRACmbFryr51H0QjncTDAMyZTd6+35lOZVW+Bnnr8
E5DQYRTZnY2bkULd6I/EKmPAwje3rnKy2oy0KohUrfa5rMXNoLLrchAHCL9fWe9ATaCNSN9vANGQ
yf7iRC9pEbms/vsK7+LAr6B/RuhBrkgHLcogq/6IMzSbEv1a2q68EsMroUsgVxzQNexsjeyGvgUQ
Rhc7oe0PCEQFxkUa8qHsQH9othq2tKvqVa59FENHxkPjXgZ0V4dpKsNNmgYDrCNAm1XYzGr1NAAa
3XwfE/MJZUXw1NCeD/wm/WD3WJBr78nCbRdY8ccUI/XF98biGmnG46K6KSu6kmGun9QEYs7m6f+1
stiYHQP/EG67qK4cso8d07B180+rxdSZkRc6ojjEhhsf+o6hd5MC6UUz+MFFtPg0pHUFh2HcWbO4
Y7AhcP3rl2D+B7eH67ocUHXcojqDQPGHnN3zg6aNEPQfUg25k9+adyQA5xuth6TFiexzYrI+RxAA
tjbvgpv0gOGagBS1Iu/WdSmIQ6RxeJ7FpvhQ07vOVc8Nw+Uj5ap+m1WgSzfqv3nVs+D6jw/OdXQd
9wQ6fInq/Z+Kd9wMiYhy8jNir4FLYBnuUXX+zRATsvc8kXurI7916IxjZ4/BnrIp/jyJg0FmddiP
hLxI7xU3tuEGX21Tf8lp5tD8sb4jULFmmxdLYLoxZP/Bd07DcDr9N6//P5gb+NQ9ExeB69m8jUVw
/g/FfoRnxrChBquMpbvUAAs3NW/CIt0cQfURVUYGfKHudlPifMJCyuFBXqMG1BAuYLzIpnvp3a9W
HFWHyXY/eXMHpIyKz+x599FQFPuhyGG5pwF020jeZJO06+VN/K8J7Hksvv/7v72yyss2WFSr8K35
h5tLWv/aBHZXfVf/9/9k/8nf/O0AMwz7L2nP9hHbtZFwzn6C/nvd/Pu/aeh//7JsXCWObtg2eyX7
4/93gNl/mTb/5gmBB8miNfLuADP+8jxPOg7GMEnou+79jxxgP/ef3/YvHQAKL8EyOW8J8FbmH1an
uKaf1LdeeJ/5X1xAbKcM7gRkk4lTYD8exkTt/Lx9CUTpnybPbdayij+4Q/hN4feFvENW/VKNvG9+
1iuRuAycUME7ivulblg2lYhBQeR4oZeCwpq5bUNTAFEi3jNRrXlaNrnD2muaNVsNHiWMFOXRhle0
bQLBWgdp0t4eJhrZnA93ddz126JO40MroOAL+RYlmn9ftkkDftp7yVxqhQnipe0797a3qVSPEr0s
wwfc1Ue/kWieXPdC5+9qtXF1pP78GrLyxn2unWG+2KtS67Ndabis6Kd5FlnN5fhyqZ3nk7Y5vJAT
rTZljr+0y4o9IuVb3OnxWQsAmHZ1/c0f/Dc9YAY1JO4ISTynnkzt/iTdAQJyB1kOXgPemh492bzx
OlB7InntU1WdS1+xXJLIbhTvRot+9h7ey9elFbFUt1Qyz0MM4mgpC+nLzYFd9BpLpc7xVDebqWWZ
lXUG3AHaD8t78DjyHoj9JrzKVRPCW96czrOttIpgr64HDgl257kX0SUKyCcaR5jLY47TDb+GQ051
APBYN+9CWQFIIJRobpUaqKJXuiIdNl2aph0q8RV+w3rTaySJM7U4hY19VD4FLT08cpeNJgeZ3dos
R3uHaeckEOzhZudLpsZKMbPrDgd54f3+0f/xTbx/O0hXJMTB9oeQUB8hpB8MryKn3h0IA22y9rRs
hkFSp+TWdx3YCcHJfX1SNpzxtpwFuPPOsFx63wxaUJ/MJAdNO8JY5elPy2Z5Q39cDYVZnqrJl3A/
DWo2rcCuu9TLPy9Og3nf00xZh4b5eek/TUNVnJZL71eN+bbJqeTBBcKzfNMoPv5uPy1Xl83yY1gu
TSM5YmjxOxIF6CwsO+NvPYflxuXXAS3vk0hDsa3nH/Hy0b1v3m8TgaMf4+hn+wkSHljBpTEl5txl
Y94sjamEqhWNSE/86oL9+7VZ2gfLfp6GFc2yem44La0nJIzFiaYYKdtLj+q367QX7LF5kHXdT1t3
bpcFskULVyWEBjAJabpcbkLNHUDXN9NJuMZ0orM+nZary8b0yKyTKIhpAX6OjPRgGP4eVkh8oC8C
zAzT/AqDHTSKYYybk0trCwZuRvHIzPZc9f5HNx+2bW7qGzAs5LEL9PcuOoW+MV0ae/OLktuG/t9J
nxs0yw3G/JEvG/Hr0nIV8rSBZR1yqkODaZz/wPRrc58CSOIEgUwkM45xo/KznYLW1HRNAdFlJBEg
JjzpVE4wN3tGjXL4FKaVB1czCE5y+sAnS1dCSSzovmDTBV7LWK/kqB1Yn4q6UefKkZAqMNIuL7Gc
v+0gxRQxYG+boSqoHOY3Qz8nLT85ulcex760mf1CRRzHZmKP1lFOTA+1V85hv7LYtl19i6bha1MB
YxMzHRaaUqhoxcxnOgJn/G+hZyRHqIzE3KbNBnfpU+KCbFFx+6LL8oBoQaAg8F7TwgCQ3acP3q5F
f3IKU5jiaUh+U8k9yrA5KISW6Iux4tdjci1cJ9u7w/CZEPuNMcSflcxp7oIn2tQpnIcBGUVizj+F
YbgTFRATo2W4MNIiyo3UhBHe3kIzV7s8cmO6oS1M3C6s9xgcoLUrmIYVnIoN2py7OMguScE6k50o
vEgALxPOGUul1za3sKuBUAstbTMwmj9Sv1+NcnhygxraiTVHRKeOB5OnNUkZ4/xmucOhtPrzNI/b
CzePVszpaAzG48tQEcA4RloF3if7FgsSnJlOvmm6kqepMJytcAG/DnU9IVt58F1gxkxuPoQTkTtF
NBLb5zZHNfbdLhxg4RQJ0dc2JCohIoHXz0qPWUxWDlpy/BwBcuQU9CUQmNpCiRKZsjmNOEy0OX8O
8yoM3qEu94xe07WofSbmIBsAtd3lQNUA4QNSEpKkiQrnMMPMaN1ZrK5a0ZKQG7lkDAKIXVdSCBxx
rVi7afwdzY6+V974TO2A1N7unxMpzO0ktF2Ti1mW2IidPtM5bHKekEVjv4z8YlcWPOhYJ/fNhJqE
L55ojizWbsMIK1iob8GY2Dc30aDT+UVLY5bkkAL2UuxEBgEV4HkihL/9xMRXTIjx7Ubdj0lxppDE
gQh5SNMqDE42QkCFlg79R2etFi15H1XErEo6YgoatuO2xtUtLLJ5jVkvyjrpa2JjzZkMXlcoIDSZ
QW+uXVd8JG09aM+5pxerKTNpUXUbXQ+/xYqQgj4lUjVwtGvLRN8Yy3HdcT4/NAM7UJcFn+uU1EB9
QrHcFaVx1LK5EZN4WzNm4sqL+cZ8myAyEw+8IehQTN+MTNw7KYm0hXONEz5TW8+/NF6NwhP8xOBh
X+Aw5bDfxvTkTkGkbr0I3IOZOAcWl8Y6iNk7gyBwQCq3lzo1rA84/jSiDH1y8pSGZqP4EI/RsbW0
U1sNJPtJfMMJHSkzispNH/QECMngJbe9t8QkRK2ee4aubmk3CFttmkd7Z0S8mxhAioNeT7YW0yW9
Hdt7bwJRj9iQzlvXv6lshtDSNwIyAPa5OSLT/tgj3t0Umvw82JxoHA8CwPCBif20GTT5I64c6yGr
nqsxALVFu8BRTXysYnvcsC6FsJgT4CEjnxwUQrF9C3VG4R4qzRzuzdh74oXeh6FCHqf15TXC9BSO
6lin9vdoFJ+mQuGILPWL0H13K/UOtTvyzDCQt5buyK6zIaM3DAERqevaNfX7GgFpeNZF+QOPaAwE
RA92oHBQQQN7XwmI2BONQ3oaztfB8u8iDQHdoJfXEN7ilpLbXg+xccHqfIMnGQKGjR9MJ36sdML3
6q55JhVB1MFd0oTVOYBgUzm0EpVFglgfdyQHGDNwPwbuXrlkM3DoJ5zABZRTFhWWnqH+2DPQ2hR3
YR6Pa9smOwnTIXLyOtkL+CJX1xKvlvUFcrJ/rvwyW1lBz6mIvb7BMsWpNr7vHZYyuiTqzGDlndVf
uxaalzNprxMwpqDNPgUqZCU+SdpEsNIMBy22SzYs40TqB0lUS9C3h7bQz9oQz4BRlKOxVn6DVdMc
+SASumF3Bc56r9Cq+4mJBqKMwImsa0JWBwoQTkfaDGePcdn3+TDS31XeqRuYVoiC/FHO2GgECSph
8n7jXArxsL2vXESQhh9qjMTAz2TjtO5n6leqh/mBziplDln18YDscx5L4apinGzN65Pl+nIJy0H5
82pfR+t61FiSzeXLsmFtWvy8tFzllJjt+jp7GWTB8jvNInrUENWQ0GcwlFhELRtsw39fer+at4N1
VIgNMA/g5K6NTTmNTwI7Ly5GpGOImsKz0zrupqAZjnSVpUTRkXPidTFhPnZb7QOpPgxZwiBWx9PB
aJkpHyuv0iiqXZsEb8oQNbGzbCat/XsT0b4E/8Uy6EDvfJPOIyBHWhB3ajrQaWA2HEN96AvzxrA6
UtuC8LLAqrOxe40VvV1hpsew72C5zRO9yoB+75jdAe3+SuRkLtlQcE7UGFDBdeYpFrJ6fl7MbOnL
f6NnWW8x5QIhQ2VrHcENtEaPvezXpplX5aZKnbmsu77LXhfhbFpk7tqz0S2phXw+z3MbaY0EZ8/X
vcQfd3HqwCdEx0vWaM6bnS+KedobzUPh5SqCkPTk7+S8su/jhtgEc77IsStg5szCsO33yZBPt7HW
z8wBjSegBi9+EncHziIGe5murqojpF2m8lkqfx0J915LYeGGs386csJvbSDifdnnznmsyZtzCz1b
+U003Nx5Q5fu+5TQEU0w5J40JBVbo6I+moLW6zdJZ2j7wNfRubN8Muy3UI0Evo7oktLQsdbW/BMJ
QvzjY5/ad0Y3HmCQBdsssF/bXFqXsvNP2E/VLfMKStN01rdqxGQxc8f9Vpmvw5xo2df544VTQ/Gk
zbYurfqIGUs92xAhVk1BFhzVuLaSVmZ9wLsRUwIjcZTdjzHx82tjgHjAN6+28Vwv6sKUW2l17NKO
QWQ1nsG73kYgM+h5ixkNwypkJI6rHDLt0MALm+aTvQlnZRwuzeFqeuPDkNRXutA3vgjvkCdWdC+N
76Ku4pssj1FGf7wPCnsjsojmNqd45o92uktrhNxgsohPLcLxLppQHdN6X3cx1KQ6H4YHnP36yhzK
a9en1P/8YFbYVoA7l0x4WmfYwqtLzxjkqyMKW8L5ZHXzxtlDm+MWLMKO8/kQRtfaDtyd3lffUXqd
laf8vbNuyqm5NrUAaDXK+zp087NIAARGGpVMWvPSLUQw0uMQrDx03KzvCbXXJ5Rg+RH8t/48OvBt
rATkoZ3X36BIkFJqxoTFAETTukBuER6GmzHs2MuN8b73nE+giO6DdjCOI0YVoNbWQzQEwc6Nh9fK
U1+0bBT3zVh2MEAwpjmZdgU44uNsld9geSU0/zHpjNRYD2IOPIAeQqPdn/YsH25gxJJzZnWs51Be
6Q35uY5NOjYgt5URc6SK2KPWrTCAK66V7YR3DbhYa2zlDcHHWW+B6MshfWvEbLOAs84YPIpupksk
edYmw0Ncol9EGkk3Jd1SNY8XZzBPmHAY8WVNvZ4qwzhWyafRjShPsH0xAx6Yr7UELbW9j9SnJgyl
4R2RClgjJo8AS84YDaQ5vJqQFXzGYWZfTwDG9NjnnVZEaccoFhhSIikoo4+oE0ibiiFPrAot9h+k
0h9LujQHHjbbloqgNMQJ/DIrkjrymEhXwp2MeIjvzLAmZMT3L64PB2VM5ckxaiBvA17ADFr9cokS
hYQvLPsb264y0gvAs+FaLqh7iIboR49Y4umqIW7bjMljF8GuN3w9OncePSAtJ6qBk5GB5a1jVBW2
Vy9iHmnYhEZH49aP+m6rl8RXmLZ3kino4hg286OBIv5jGVt7r8nfEhfdDpJWtdEU8YDeHWNDkjON
7kMw+DqDtc9tw/4F5HRXdimNfRtOOEdX4EXVV/AzuP3tCpCbp+N0NLHD9oj7Gfq0rMlmr3OdqPTO
hVN+S5hZA5ZaD6D2jkHjqOdiUictKd1jWfEQSZR/6w28q3glFIMQMjiabpeoCmuztPYRBKhVUJXM
oJrmFY2guHgt2j6vreQmMiy+1cQvtvQ62oOVa9/aAtZKO4/+9Mx+iXFHHiwZPbWNV92MwMqPrTSe
lwNtPdWPCiEwM16rv+FKprwnh3SYxZBNhnUrT8cTVnF+CG0wbRrXuJdhr64tXiX0Rel9IPQbZ6PP
tW9UJ+I0HhwAV9cQ/iuqSmgJBaA4q0mh7Eq6EJUDFHkEqbxzHCSraZocjdEEX9EzV6+S66i8YdPY
DnPYpHH2zFOw9UYAqOAtmyfTDdpd4taMR2cDpskxkl/Mp1hS7FaIJ8PaNO7C2DNIX+zI3ZEO3N9U
M3YaauSNF/QV8XjV3TD17ePcTR1Q5EfOW2MTx1XbW/ap+hDaZcJqKpx/wzlpUl8lKld2h+6gUBme
BuMrSwzg7RkpBYziVym4myPDCLJl0DuSLF6uBy0c9lmZH7zE+R6xbP8gWd23JVVkoGmgZQFhFGl5
GLPxNXISxn42u5LdESUna0IPmsL0P8TX1LNAx9vJrYtz64HldbfuIbVsw77xYeoNJB+a3o96QqOX
2VicKzcI145tOWul4ejxcxbYLUEJYDtW4zTO4IGeGJnBdHdNCtl1CMHI1FiqkT2wmrfnNUDZV8B+
K/O2rML0BodsZpFC2ub1S5O4NvGLuXFCBf+h5DjNtBXNYd4yxS8UuZxoaTecyi6LddfqSfoMR5ox
LNabhr61BXlnY09I3UzLoOmjbeKQWBLVJm9DNXqbdOwese2+JLbZnIUmsfcCuQoYxq3SqVo5TlJg
pYzIH9MRswb9q+yn4NwnJcenkcgxHSv5XUeYnKFQ0HlM4kdpuqw5g2qjG+DskXlk+BGvRn0rutxh
4et3OyCl45NCgB7XEAFoRcmV6TndNq9JFgrCJLglFmtvB4LPDlzKtxJGaWUQdNoW6Y9Kj4AggeV8
tariEaVsurVm7Ghog5CcOQrTGAvamuBDY+yDV89xaDigv29xim91RwuOE8ufNfo8qlbziUrqRzfp
w8WpER1RMZLNlZs/vAZnIDOVYz+hCR1RGSv0iJwzctifDY2OFirktpDhcMZltPOqSq2EgUKo0vXh
rhU+s+7XJopQtLTIWvMpQavu1m8EXMzKWQ+aK5Lrg5dZ1jmricPQZfdQYmNZa1bmcoSR/t7CrbSR
RUWTszYeM050Cu/URYFoHKHVnfqSsWGPbB8PU14CQyHQtpMwuznP6FeKI86HQ5JvAzNQq7xNtIuy
dFJDwD8eUqM/FIak0zX/YEUFPFriG7ALWDNerUHaKD7ppVtd8j4Kzg6vftBm0JydmpuOttkhmfzX
VBUFmv4QY7fLQdbyhket7En71dRThNunry1+YxnzDyMiAHyq3RwhdrkKvYZk0bTHoUZpu011Za0b
TjTbYBYEdLVUKyyA4tB7WQdbm2RFTvMaLgNhXsP5WWo6t5BjJ06kOYt5EB6rGLIp3XXLeBaM8kmX
q/u1y7CG8qFsT2H0mGMA2WY86drtapPAO1aocZnfXIK7kso6VzEyKmBPyRHbJUa/sN95PV+A46Hm
x0tBCQQ6ZM20jQTmUWuPoSnXgQqSK42JfS89DWubWZ9FnzU7WXcEHgVDxCgIv25j52+mNbt30ZHv
cXn5N3vOTUpKQx1YFe0gsfKJTHW4DSeX1jGwhqOVu9RreYViJp9AkfUEmwWZhsBo/ggMfM1ijhzQ
Sh/cra+fQV5QvZydjjPRNFNGotI9NHZ6wTdVPRi6uUa8yuG2RwBmf9GA664zN3/WE8grlhLaKcLm
1o1mc83T/nOXTAZHWQTh/iDpKKbtRO42bdRLX8efZDmgsE0ncfFTIhXKMf3apHG1AoTnHDxgjvQj
MyYnIruENosLzBDVBpN8dM77HPRCgdRqYGJ5jJ1CP0KIPHt5dMc5WZ3dxk/ICACQpMX5rdGBW/HO
9sWA6qK01KNPb/OaYQsP+0/hzDpwY2JUbZ8AStjA9ilxPIq0XHu0osghHJqNW3URD1dFa13I9M7C
S7eTfcrhXLGELFOs8WHvOFcztLMrb9ttQw1Jmv3Zslrv6M/XGif6TGJKdaaox486cCzohf0xdbTs
VrZ6fouE+ViooTpHIQo85M8NbkNm//iPHhGekPnm1dsE84fXUalmQ1TdlfKlcLz2DBys3FA8mBeN
dJX1VMK1i5OohE6Lazz3sElliXFvBtrwpE8Bv3Wg9kDvJrE3JBrlhC9uHdT4QLQ2conbk4AsGVh2
E1RFZGk10K0Up0LrR6c4ne6Gmv03z4evsitDDFKJe8tUSdLjiBxMtS6aKAMnbtS+9YMlHyJ+hogs
9KcOjWSQgH5TuXGj5j1OukNRh1NJdhOL8+Qoc6u+8ww3wVpGdkdWt3c0COF4KBDXjZLx2c5YNkLO
XCcQwcBfbEpNcDKgNEVdiP4WiTqBRRyEU7iXV2+gYqHjdO+S0kDoSEW6cgR4KSuvIKM3odWb5BwJ
nMJ42ypSYbRIhUflzto2ctc3TunFd/HY3SEh7k7E6Ozr2OvhSufhMZ2h1+Gc5igxmEfMV2tjlCsG
mB5y1JYmc8qIB2VkuIWfJLZ4jTuOHx77dWf/CKPqux7Z5R5v7ddghJBXd+ktbxJAdRHcutIv8fZV
063C6bee8BSvURXmK0JWtP04DM1eJpzqI8qmXZ8S2Qj/t9iFGiib0kH2aKr2JbWqS6vZYArgHq+m
0YEinBohIvE+OFvwUnH5F+suB9c3AKo6F277XPiee6GB+6wMziWJnzHrDQ0PDR7yNG0FIo840NkF
Tc3Nj6Olehutdp9a9HaNqaw4r82++tJ9QGwFsN+aA1E0TeJxRPaVtXSUSHP5LtSQn4k+2Srdyg9h
BBEeHNuqbuuPmZ1/1kcwwf7Yv7YtK1t3iLbL+2jdEv/Y5Hzsg4wfcKiSQ28Qme527RbKpsbY7W7y
X8DNqV2nlROHQILcA4/JrcPg6ZQ38rmIzyBth0/S4rzTVxKisdWefs7y545WPA//3ud+y6XlNuW3
z0FJHCHdXJq96dxLAo3Xnto637Y+TZgcx//kduQrzJ0yzQMS6CIFkARq0BfK9JQokFmDsFyPauIG
ohR45QSEA5cfTVa78XGJEzyH5W04oaIh3USGHaJM9aBa7IQNSDg4NAzBFlU9ayjC3KsAvmuINEFP
X1PhtrRltYNX3SH2TfaK0fGpnztleuI5K1+R81nbBNUpM0s3kK7RZEZNf1o2QRLd/Abrnkar5lSP
Eh/JwI87ZYp19uOKStkyH9hZyOuwyxdr6k1qlhCeB7UMfKvEAO+TqnQDV442ho1b4zyyhzhBPB4T
0RLVK6aciFnC2pxZrO1NnHlNqJgr+qAfjAg3s4qw/JH4lKz8Em9EGOCRogTxV8s7WTbvOu/324De
Rrt4zD/8MYf2BaukmGrEAlpxWt75cimfhd3vV5dLToEjthJMkigPWQVXZP4tl9xfl5arwfyB5ab5
PDXlLShTsU4LYFkc2BOIpQDT+oWaBgZhlQjN2nSSULhlY3H2Ok6IsF2HcefkUu+t0Ih1J/K4GKzN
m+UqpitGXhEuLwTJF4js47lWk846gA9jfm3T3NOknz/LMOJFpBBzdKarztCYacUM5RcVdR94v7rQ
Pxmj0LbB3DTVdDbx0i9lDVKfPIwNrRdBYWCyfEp/ae/j+VKQJdYOwO3d8o8MEodj4Lw089vJQyLv
lk1TzJifjqzZxX+xKGWU7Z7SfCSDQSs8ghvKr51L0wyHK5yVOWfxfdMJYoiQ9e67IEY1YgG9sJeO
MMNBY+uJKD5onU0bkU5mOMh7Caph978KsYzu1PjfKcSAaoAr/q8x4ZTf9fwfEUz/UIn9/Lu/VWKu
+5ehz+hrkKX0amhT/1KJecZfNjAXAb7tlzxMAAjXdUHVZPHsHoXZL3mY0P9ipOIYngexykTX5f5P
5GGmafwJHPYsUMPzK7MFGTS69QebOXRCAgQK7PoJWIKD1zdfWmnfvLRBtk2mzcklzNXTummfDrF7
iMKM2cVIwd2AVqhMQmIk8D7sC/cc+pqz5013nk9709aKV/ro4PaM9vuQ+h67/sSZI50LDdX/6HIT
aulY3GGyJCJVAQmqs0hfCQIm1YgHpuJ0pXU3EX3iRLeLTTINp6F2N3rlJPseozz5Dj8qM5l2g6XO
rDSTs3XfKvIj9KL+kpLIuhpa8txGmJjID1ZB+6YCJoCNK5/sjJjBKoRzIlSA5ZS2a6/70yHtmv3Q
FvEe7xk8HDfUDvbMKKXvMqxJI8l2UYDXVvMT2CMW6W50ptZy6up9OISMgxN9ZJKg3rSKODFJ3sZz
02D1a0r/cyCi8LbIbh1fhZvGAFHqDP54iUBabquu0xGnpkeZ4qjeZnVBtEKkadvaIxfXc5R+iIe6
RQjt8OLKOthaAhOo37LyGJPmCvfsOnosQq24uzJPJw0mLvapH/b3STA9obHFixGRPOHqX4cuh+Ga
dd8rUIX4uz/3stXXqYceUCMHYj9GJSOpfgOWb9r1ee2ssFLjNbbNF5AqEh7O+GwU2binxOWBcnrv
GhEcud/59Ie7s9v3w/3k8IUWIhj3+RBzOGcSbuH8v3hGucorHli45EqGefUqWJQs9x6b4Gblk3ce
wsfUT86uL4mJLtDK6zwg0hUL+6MXk2wU1qBuI9I6ClKkCZM9+Z5ZEV/Dm9SFcUIzQDUNNAolT/jW
BRbhVPOGCMa/N3XAUuD96vKvy/2W2/6zq8s/QFvQ96zWL8s1DWv/OsXLv66illXnH8+xPF6x/Mty
cUqltyuV/fj+vMvLkGg78tXUfixFjUbnny90eUyLXzXzoxIiwPwO/suXt/zt8q8yFqB6dIxFy1+8
/8NylTjgjnDf+bF+e30/76lNL5bNtEipeGSZ8euOv11c7rg8zVQXW82HrTHgT17TttEvy6Y2zGYD
fQF+BvrnS69oHckuBXwyC7EgrcU71rbPWXqx4y7+baONMr44ZsJt81hKJSgOvfm2oZfGjimGU/af
l79Zbm3dafaxmBNxNvJk9fVHJun5tjRNVQFlgBMydpdAY/4+5Nk28PgpGXqqXfym1y7LJRGkcIR9
MkEazuXnxBlOvddPR/yrPTNxqisM1SudEfpchoPeFxdt3nhWaF5wfClG0pu6TYj40sV++XezAaTg
1N3FdzTA1RpYOd02WWsXvbwoZUsqBy41SeYjdxopVTGcs8KjYQFowIwI/MyQ7/s6n+H7bQArtqJl
NTjM9yDa6K3yAvC2saDXALhwYRQGPfAiehY5hTef+zQEIoc6RoMpEKsMe60f0X4pags649xkWO61
bHQ7wZgx/5FwA3jfffzJtAlPHiMUqhB8sLzhacRRgY7QQbszYxFrk/9HvTzQ/Fk1hhI7X2ZvsY+T
UpQRyVq6UVxTJ37JigawconjpS49UnLzFPp7S3oK61xagrTFL2MUuHsPxg/i/eGSz5uBtEEo/JVH
Ucg9zOq+7yZxTjnSz2vHW3Af9uQUaj6J6HqXW0dKKYCsWXCJ5k2HXuyEFJGZrmVgeNY2bi1KMpF5
wC6s5klknF9F9sUmiuAyQWvo6YhVNaL9PtOgKSNpIkirmi51lMZHYnVOwcRNy+1Tr0pEEm5EYcdt
0fzLXy59LeVJeG5+GZNjr7nBLlRII8Tc48uw/JPyUpCyQD/uWNCsxh9f7YyQYqjDpI9hhVeiJi06
dHPIRPPEchgaSSovI5TK45j2B5k3cIcsD19Ptpi4mG/siVp7WX5YldCGnT0jDCqX/k4pc1I2anS5
tRyr3XJVajUEKQnUA4hkemVykm96hyxOjfBxu/aht0QgslUKJpZwtdxx/U0ed0RkKAKggMAlR4Z8
NcOAmmy1XBl3jpXucyGSj6GWJQfhk5xlBwb6I4Sjg0Vm2OzIoVqcbc5yvnFkiAVWEjEbjFF9WzZC
kR893+ddLfHzxvfryx9Gi/14uecfd1+umnw9BHq3d8tTO2bjrIoQ3fUff/DbQ/+8mKXJh9o3UfK8
v5Ll+Zann9KUl4datGDgGZbr317Eb/evMkSBpsrUWulzgLY2l2XLZgnZfr8a/8rgfr9tudR2MgAA
gK3T3ZtYC5CLEx+dKecmAKRpDJe2hP6xw9lfy0x9bXwysfW0/GpPzhckxN21pTqFJxKivJ8+WTPj
hc/1mAxkVFqSGY30LBMnvNxL0+gOlY82B+LPTCChKdDIZEtWZLGrk2Q80nr+qHnV0Z6T3WtyiScD
3U1A4Wo5xWNnk9mGx6Yx+gGoIvm+CimixpwOQ+MmtkS4KXKjXYkuXUH567c2NF8IVDkjIMgfxzSx
CD/0mwNWfEIf843B6CUivXvqXTI/mALQpie7ruHhc9ui9iP521Lmpx5K8gbBvQPRfZuiybo6JhHT
ZVM/G/SUMv9j0LXMxG27Odi5GDc9HdRtPLk3Gry7OEbIFqTal7QAh9HS4l6rwT2UUGk2tWWAXaoJ
y3QxOMPw51TLgXCl6wxRjZwhTMQosXLhD3W1d8QdTLvPIZnKyn1EvcG8RLFCAJLUfiEjf4J5k42J
H2Et5pza3CVi1aLGh6gxbI2ypkc0MY9z64ZOj4ecO6z7j4nBCsxn3r2OhfOg8T1U/4+9M1luW1mz
9atU1Bw70CdwI2rCnpSo3rKtCULu0PdIdG90n+O+2P2Q8t7UdvmcU2deExogQIgGSSDz/9f6Vtwm
h0AoZVbIbNVpwQVE0eLoyl6rvj2mk0PKJga61PoWO/Rzc/3RNWiYh3Z1njRL35t5+8kN22DjBhQq
Ynzb6eT7pyBD71AtbIRY0/w1xZanyhTjGrUn2N/ZfQnnPryKdDSSA19PxmLuHSWs/LpIm5fiWcjM
3ZDjvR8IKF3nuvzUukG68UfxZRB6szXHapNixtlXLqZtvyWcjUAPsr00BhVjuBc6bXUani+mTgyj
fxbecId/F1e09FXrdD0PQOwGmivkp9JM6GB+B98RyBwE1bWNALujxxKDJ0Ywzph1bhYmnH5lzH12
7vg6gi7WN8PgM2nIQNWVUMczB+19qTcfYGVGfk6hqPyBQ9NAQyf1q4n5+VC8gk0D0ESKZuP0a0DO
3TWU1Gu9khHl8AyBN2fQcsd1V7gp+cPQVazGv7JiLMemO1O2s17GeZruXYuucJQ25xgGmu65wQEi
GIBZtH8r9EC3jdY/5vIkenq96CMZPuPzRKHp80lBQdkM/gc/0uS2tkcgcwlBhYi/9zGKCrKeaAE4
XrmC26IBUcR7nIbjNcg6ktxdn84F//rezjDDD0Ytnu0EIIcehIe+0a2DHGjLSDc+CZziTiHOuKnr
DdW1xuwyBNTlrZh4j0sEfEEx0vBskIJhIvHeUEZLt3TdGGVntrex9EOfBNMzsMoPrhW/jou1e8xS
UuTh/O4zeQNKzF1pHZcVJ04ZgXgRoSJupm2myQHCq/kfyIl5TlJsKz11nW3YLHrnVUqoKWRs2vSM
wvZOYVnrIF8wr3Dqr5L01jXgS9WoPqjCF/O6KrT1aPclkyNK2n74KZAZztR2/DTUJWzJobuBBONd
y5Fsg64g/NbTt10G5t9A6X9wR197HaOGLl3crRBqmnRsed9JRTySU4Omyv1hTT9cx7iZPjuZ0LZm
BMnWrOiWmj7nR07TdrISbe9jP97pOnbi2AvNbRG052WIk4XItZ0sI0s7I32BpjyEpWhdhot0AlX0
RlbaeXY2McDZJtX6HVYZeMsDfRjX965KudD6CGiMNNdb95ODtARiDRhEhGeM5ItRUJx+9UJoCa7m
+QeHa4iWmDEDKR/tiM5QvjAr/E6Nf/T0H2ZA5kgscgAyYQihPwWdVMgELVmXMQnn1JrGvmgzYDGi
okbLp5E4BApgQSHYl8yTL56Fus4eXXoJ8fjCjJVQmd5I1kC24hWpU8YytAsOc+XHa5sgWjRy/bkR
5INTuNyQjsdRW906GxK+su/2x47MKuh0w0M0i89F3zjr2Pawfy1XPOV76urkE8ox0DVBdvIYP81h
jV4ltGFQ2B0KBLSUVOXpIDSeoK5tfwvlItcMHltO+iq8y12AiMEUeitivn9ElDBWJkQ3Ypbkeojc
E1eqAbzaZ2gTCJCi6EZo9otJO+tEhY0JMsCurP7cFNyU7K77AfkeehEnesV1FVHIMh2NzOEcacjB
5yx+ash/2TJ4uLP6xTKj518DgzugjxrNaADZ1Q7I8wFCPSydLerX+9An/Ti1NnY2wDDq5ab0aUPI
CVNY3oL5ozZ+w7eAAXp+q8cerer0jHIpHOSZOFzsJcQqhDBoOnpEXE50+zPmrGeMCnhKDWAZtPaS
LKQe3bv7wiU4sy8eKmaetQNsuXAqSAEIJ8LU2yWGYa8HEZApWrgvdi67dbkEpxpkD/rRVzMpy420
B2K26/gqEHUBxtKHSl4CGyZwVLp3bduvJVDiVZMgaEGCXO3ucERYWw/BUuHp92mxpGxEcCZJm/iW
FeFhiHH6dqPz1UWI+WBr3z34hrIN/Ydx6cDPzIYAVu0tgHeV039qEgYWHoo4aFjHMQ9fC8nXC81w
Ty+a8i5THIzQK7MiVKekOzCZDaHFVfx9qO3PQBhS9GxcxhO4L1v6fLQ2gquspK6VhSYfokaD1aOe
zo2x2AATTlaVU752NKsIEl94mUn0WcTOq1UokieFLdOCIkmzKwk/VPn8LZqrdJvak9xJHL3QBGkG
RtohIPO5LPlcoxBPD9OGdeyML12R44LzpuTQdpQRxocYC4YRFl+BE4BSoltVcVTtMMH17WrSp5xO
45rYg+FJmpveg3LbRv28yVNbkNlOGA0RX7Sw0vKloEZT6OnDNBQvGm6QQ9yByeinZt9NZB6TTfrB
S3Kyp5chl4lfcmU33KCNhNlptsx9ZwcNe+x7J1GHe9vwdsXgnC26z/usJn/Td/pd7bo1wIR456cA
MwqdsJAyjbdNO38sC6jY6MtW1qi366yr/NvJm9COOtZVL9JDbKXu2h78YFU34KQIv/E3bRMQbzPe
TsMPx+qa3ZjDohi61N55c51soQJ8lDK0N/B5HgupPwOdt/ZexBQ+keRblxaMupNj6cPxJU1J8fTd
htPcwIuyvStzHCDJmU6OiKb+5MPJpy0nvkNY/x7CYUezhOa/imJ8E22JVoJQoV0W3JS+PdxOOaUO
zQcoV9rMPiMvPtre0a487+CF6SLFT+YVA97uurlP2lmn+ZZgj/XK+Q65PBlX+AdE7U1gT2f3qq6i
DwcLM0flbsM5s45kFtzFNkwacA4jSrllyi6cfUmpA2FAVhHTResr5QdtCju8HSxrk1b49vPGfYyl
/cMkqGdFvgoIqg4GA5fifu0neovEcl2mxpeIQRN84nRbicbZJbUgsYdJ6W4V2+N8lqG1qvn1n2Ko
IoHGf31Kxv0gxcc0IPUgNfN+I2coEKkFxDTd5J7jnMq5Qc+SDzGoCeuMpe0DlEJiw2evgTWcRRvh
5p81Z3rsYKVxp611VELNZ4rh7tFtCeHa2an5VVKZ2TjmHB/RnjwPU30FJcHfGI3lrR39NqP/Dn0e
YD+2Gz+R3BS18IyR66Zv+2kttIaBtYOP3qrqa9NzDgTdlqsQLu80uku8ASkDeOv5HtZ3vRk96L6d
bzz6a2t8gE96eO0aRX+y2xmbyKLbNQ3OvqmBF/OlvriDmLwQKRKQdkcbW35sg3ZrdGhIU4cZTuC4
N6KlEjhUya2bk7w0Z+06DZ07IGFXTt6dyaMoqY/LM+cJJGpwa0a2uXM77+M0ts6G0EYIv8NDWtnP
Nckv/EqA9hVa+pAZsGaiaiJafWvEA6yLF5rShDPRDNukSb3HkRNQ2qDVPTzESeAdKi066/S2r2aZ
uJtVZefJqfX2U2ruaGkVRynMYYeCiuC7xjnWRp/ckImLjJPsveVqUVUTszkrsA4tVf5oN/TmJ0go
yToYYG9UlnkzFvgKVRfKLkMPvYf5rXI1AVk0IvSJ4n/VMEqeHTTl1bEZOZyIqivgkN4hBwOCmcV/
7qldf3SjrjqNC3hbcvuhtP7Nyh4RE2L3CENv33npQ2xW8XZqhLfFLWhvqvB7XsnhGoXuQJN8LZNq
3OiC0Buv8ph8EUW8HfBH8ykWOeEv8WGEPK25YNSpJlLC6g4edfItsx53nTImRsBP6rsLhkECZA3o
EBLpYp2Cuk/XRJH2DF1uYaqf08TrwU7lzjEYhycz6XGbtB6tdw2Fha89CT9sN9iymEy3x5KkAX+W
jI46+L+QTKLpyiujbtUDA+LWal6j/cfd0sIsmtrGYAZtOgzzKZGG5H7tmVZCLwp/BHqfHeJCbLiS
xytrcTEiBGHwMfunWqIbtF2uwT33Qpgo8BNRu80UZLoneubmqY2Y9OCuN67yvjnSa6BNoZOAHArN
Aue6q6fkyXAtnP119zCKGPzWwnRppUstjuCWFe+1F2hSoE8VyORPvWwLCEUTg+DCC1cZXygD1okw
6d+GvjNtRWzn22mouAVWCXhUBxE+9q+15G6J3ksnrtz5LnQzvqqG8DOGHFifuKsiO8FU5LwAPeT6
AUrSIDlxFQvxOoVVhrgMkeUgiDQiPdKn3rwO28ReTyUqIzsjjWwmXzCw4E7OA4E+7lODGWJjSCTC
VaebO4dLP6EFn8NwZKhSeM9h0EjOMQxTMhEIUpRMnnWMZKmsahyi0X1lgDvJYppHug5Tv36xKFkb
7XOTgTu1kTGc51ib+Ig+pRMqobDRvjQUKQx9tK5bo663zEgEnkQPQfqDhs+NX4uD5nisKANOAWUI
+7s/h89T24FbicaUdhLeCtMaXksYB7tIT57n+iZMuvCMa7S8I94KLiVj823RPBfkunA/oZBD2OCu
s+udk+ncPxZXKOI8DysREfFYHZ4ItZTbsWNYaurFx9aiBjyPODLT+RtTwdkx9W1B06iasvuIT4wa
d8J9/g6l/9bpMAbQ/gYi6bv3dp38SEf7ts/7p0YbxFa4tDyMDhcuv8qECVe/tV7bYMz3Wo0Vzo2Z
kM6W26ztKX7KmJkdDdt/QNl2KsSIVMo8E2Of7On/YahCyJ/EzxSN8h3NyWeqouXKtjtiXPiRUo/c
TMwX1wUZpkMXxlfEo6Vf5p5A1GmwUeLBVAYQF/i7OMvWZIkj8Yns/ajNB88y5arTkOn5Hd9Mn5bq
XkdEPyT28+CihZwcxItuNP+YB6vddhrEv9rT1/XXIOz3VjQ8eoCKZTh+c2Y57gmcOuEx+xSModyS
QIEWzEKl1Ab+jxwXya6qnZeZbIYDt01MWhlpJTRPbvladFuw8/YK4iBhifAs1u1yd0TceKfTmIUW
/SVrSQTyqier1+NdDGkJeblBKTq913X7acgg0xttm1OzFx9rM6UJSZTnKje2Qg+ZA89fDBvB7Fjj
GVzwYfC8euqrtrkK8DNktptcT1hTib9gpjOUtxVfEX7XvsCNEEZUj8mFsaxqG1VYTrnZgnEwqdpS
YyFmjFjUA4xWHbNzcArFdLQa0I6lvklC+5ujiacmk7eZBhsViOsr1NRiZUweODJrLZKuPVOexIXQ
Zgctf+zbL3gZhqvasl5y8jIrcMcbIyZJxMIBcnTHb4wxk0fh0m10ZH81k2gqe6I1ON1MyodtHyXb
FLkgcW+S4TNVMHCCfbt0Rb/PGHWEazs3poDsXbctlZfizvRpPEe2NqHwRjyEYHldeb1341ulcXBg
6O4z3cK6K4ud0WTfupQWOFLWYCMc9FCTDGhcMbyEc4/UedQkygwuaButI0OA+C9wTiBVIfeeiTJu
SBxlfGgM3r7ywj0/oJWxWMHBo8ZHIu9w59sk0mcxX416+jB1kPno12e7CbJ/F9fJye6TjZ+jaiKS
rN5HkndcOjOG5cLAna6d26Snq9LkyCbb66mgeIjxoNwLSscnq6f60lofy2AgQ6xw6D+4zeKD5wpB
e1xi4++04U6LDXHgF0PVoEvvcVtwzxyaBlY5amEA87s6MdDuWX63Lw3/rsv0zy565rURlbu+J8LO
cgEj+tMqa5fpUYJ6r9AluZ79PteLV2ZWZyQ45qx5t0Pt4+OuAsqC2ktXUQvrqRTsJyIi1xZuL0Jj
wvWIvQU9kNvvygh3nVPc9MW3eEJl6wxHs+W+2VrYs3tpcjuxv8YuGWNR+WhldwPhYxTJNcazAflp
lUYgt4azcV07aGo0qgya9uChb25t5qFGi90TtwRFIOrmOvmxZbQvNL/gCzUwqM+sc2y7T0I0iKc7
XGtThquinwWAggyjBPhMf7x2A8qdvXTKjVUZ94U3IX0FxVqNoj/GGUY2ry42lU3p0SHkStcR8mk9
Q/Qx3lpxcT+n5iu9KXMljmY5jeQ12yXz0Jgq9OAAVtW/NJEfPnBt/iEiRGdUTqNtkphYZpgobRvj
GKOJuovz8rpEkgpNorguZHhqAy0/GnPaHEyrv6Pz39LFwQqVJBCZ9QCf3ATRBA4VuS5h4Z/1sf8Y
1Zy0uUs5wan0tn03ulTSo2dGIhb4YQQXur6OiOU9zi0l1Ul7CUS7w0bQf8LtvSelZriLSR3BK9Rh
JtfLaQ0zOyYoR8h96UUzgjpUabQH5J67OOXPdnwVfBNoSBw6Per5frToHWBlrl3z2rEGYxUiTZN/
4XCVhM/JBxqPSsh3kfQhc/op7lPPqZd4oYa98LJ+2fvyXEwXez07eD7VASFAxIAp5yTbaZ75+O4w
b3/1t4ckQahAgd2S5azemjo6d0Oa0Jc/9PZKkRRXHdJ+RmkDc8ogOPQKwKP+0OX9vR2n6IxrkMf+
7t1hm0ZeMWci83NRM757f2r9bUf1P2k95zUagn6r9okoPXEqlhP59sK/tJDqxKnnoryI1qIIprVa
vZxRAGfFPiZ6E4bsBzDnFBt8apVxUr1kOGU3ke6WG8Q12E0k6ed9pjFzwRFsjabJTJIk2c40jE3e
MylmzHx/41qujpbb9AnUSvaubhubkCAwRmzyQ8YVLukIWTDCr0z5iYIok3rFLXbYJu7EZR5yzODT
vjc7KKGSYFBs8yu3KD74EqORhZ7FSR6y/kufFToCk7xbOzK90fWlZTKhNp40AVYivDaK6aqvk69L
C6OZSKBIZHWurPk1bfGBg/+5Hkx776MlWTHEEM5OK7QbKydyDYU+96eEJCMM+qAwuJ8MeXCnY+RZ
JwKFgOXEfOvJVfdmCIf8YNGq3rqwMOgVyfVcOqDc/FNTR/k2tmwiG929pBePfyQ6j/Hc49NHzFnl
5tXQ5V/mhtNb0uKyqkX3S5qQb7UfugI1aZjSrhFLpJCVjUdubAet8vYU0vDQudOrRS1vGrRP6HS0
dWiiiERYAxWBea+nL2ChZl+l7bCNImvntNNnZDnMHLodgKYQgVeys8c2QO/f0DK3q+c8c7+VgzVu
+nr6NiAEZ4Joc+EmUniVhNwDDdnlqN/BAZhPJdY3evUpRcAegXn5UUL5mMcZtr6xNU2dpA4tdg4D
+sst8fL+ymtooJOdg6mZvMpaJ3TUSK+CIDY2wFkwIGLPh2PL1bTPmG5g78Dfgf1jhZ/9Uz2YSxhf
+jQEjCvcKlnT7Pk8Z+aKQhoeQ735AtVDZl8mbmqQ4HOcYQWRRLEL1BITTmw7jzUlznpsiM0TdOXz
ubjhMrb1R8QLTqdp6yTH4OfW/kmfg/uqDRx6ZHO5HVv3ebAISvaAghYYHXfdtGMrbSa/mVe+LG+7
2X9u5+rkpN1rPsZkJNK1tCP5WR8lJikjs9HyCLFTmie3IuH8nfrw7g3s9h+FzO/KGEfsf/2nuQj2
3vHe6OO62KIs27Mthkro+v7OU4wCe8piSXFqwqS1ynvNP4mUzkJsZHeZjrojtoMnp6qtrZYXpCB1
UUDGKVXhXJawIK0jJvE9PRTScsJQXhEB59/b40SQlchvgYlsS9E+cikI/8Ub/28EzeWNuzpfB8tz
LJe6/9/f+BwXDdF0FXecwUuPmusg16CctxoFnTOJ0nvTJh49/SwiWCmKT5Pll//qPfzm5FH/cC1j
kUJ6jPL+/h7imkTVMcrjI2KN6bbKzGNK5Aeej96A2ys0rOmDtwuYHWg1Qwapn9zbOSqqz//8Q7R+
hUpyLpCK2j7WEt0zXHdRbb6DSqblNIHhE+FRVnANiCeyj7KjPa9zEYRO8amfw3IPeuRJhYcg9x0P
oE3WfWUfK0Cy597v6msG9Kum8IZziGCG+1XGHd2Ihq0No4nOnmWcAxFeBcQQe92A/V5rTSLN6Ic3
Gj3pAqv/toyNV9fr+8MIcSD1S0EQGA/x8tBl86d//t/+zXdXmL5lG0IYQJSFWD6ed/9tSbxy1PVR
CAzQJBC6rcptAkBpa4QCu41JPtLcXPf1wNyyx1BlVsd8LOjvZ+Ra1+N1kYcLjWKwD4aT98dgiSkn
1QqicBX0e9BI5kGaw6MMSut/5dHf/0fyaMuw+JD+sTz6Rn7vy/84/7//O8Zfy78JpN9e+VMgbegW
kmfbBYVp6a5r6/zw/sRo6v4fumPxYwBqawvTZdNPjKYllhfptuBVAnWdyc+kLWUX/dd/WsYflkni
CN9in7KSYf9bOmnPR6D9/qqq+z4jE8cDEOEYQEbsXyiadWIDwAuL5BorMxGYzARWViXBJmQj+i9a
RCvluIjAh+trF0UfGCiuplpO2TZu620dOV/tPNK2loPdE4BiG2FLUA9L/xQguQfPMJ9ecgOqoFWh
5MckzqxFLRae3+OJXZ6VQdG8bVerqQhwlaV0UFSftFzQgZVV39W5hBiw5ByoBwoIzOnVYkX56xjn
37Aq/AwnUMhAsfDs1JJ6QAMTbidDi1YqzEKBAxVSslSYTLXYzTasyVyQv7GMyC8jzsuqWvINlDfB
NB/efA+L1MtalGCXBwfA1F7aztXFWTS2f8Zd4L7VSGZpr9VTVUCbhj4uZcV+QkIEVotHV/mF+rKk
at42u6BnAIHm1IbvoxYFv/tjOj44FczLldVOP6MpVD6FWk0Wg5URaz8acgSGq5C7L2Za0W8mR0tG
9MQlvCMM6E4ANKDqv3X5dKchisD6Td+99RHTRfK2Afe9m9p+7xHFsRIaxB5iTTuQMv1TwL3XIH73
YHj5k+RKzKSguRkMsA2TqLd6lYR3EUAq8kBndDZvyaCSHKN9bxivQZpuhaXRVxvsfmelEAc0xIHb
cqBcCeQlydryqOIU1GeDbe5DhvcmmEFy28/q8wvnOd6lre013Z1dEiNh0IVgxEvDhDY2UUel7n7v
yqLdEgMoscHgYVFLyOF/Ll2es6oBDf5lXe1zWb28Tj0HaJ7SZZ1hH55kdbjs9y8O8+tmddjQjJgu
q8W37SkdI+xSl7/pqDd3Wb/8vX//uabynXVa0ElUr1UPeQOj8rJ6eY5W8bzXHH9Xip169nJa3k7B
Zf2XzWp1LBJIixJBjFqNBqPaE5h5QhVYnOJlRqceir9W8TUxZL2sq81NkZC4oF6jtrztdHklgfH7
qQPugUEKo/hvDvvLc5c/X01LZs0vm9XqZZ/Luym6mokbyuqN2kVt+N1+l+ORyeDvmtS/vjx1eenl
ucv/7fJc2pq3jetCgVLnBO/MhxJZ2A5sUHkiKpTrYls2RE0YXCIbU5O0nn5ZND2gUtoU3ibSMHam
W7f6Vjdo1dNxhCW4HONytF9W1bFSkcIiVlt8fmykXCx/HMWrfcBx/fb3fvc69dzbi9Vx1Bt5O8Jl
XS2pPX95rsxHxqmNXh4H+oPofF7s7ZBTXu9coGUxM2v9bT3OoCrjPmTTu0WHxCy+Yctl9NdNlTzg
m913SwUhVmWFiSQpuA5UtNvlmk9ftzg16pbwbqdQ7aq2qWzXy65qVbqo+afUuVFYruwvNpcCdL1F
8BqgfXfz1N6r5y74LqcdkR5d1tWLL6tqb/UwLEE1aimizr7yC9NBVMjZIZkYa+CypB6ckozj2ptR
2Vw2dPRlY4ySK2nQ/eEK/f7hd891KVQx6BRyOSdK6qyWlBJZLaUKqau2hIzVK7s39iMdMKp+rg3P
Fcb8zijim193fnudelZTX+tuRqBjZtEhWWyN6kH28OXzKuzXKtXXXW5u6iFexMZqSW0wwPBlBIB8
1JuxP+oL6Vg9mEKnkl4kpkd3Pvw0LqfKauGIooDTyFQFfzR61F1sA5sC5DDAbqBKTsNicbw8qOei
0vmiF8RBqsRBhdtRAYQwpZCUoVhtFwdl2pJZpJaSLqAxWlbHSXrOaVgejLGb9q50T8RaDDoqF7PZ
hfb80AQlNKcE1aL6zNXnOy0fchbM3NLVk0TNsQhLJT9lV3MWUukLLLPh6u1Wa1wfUNbUmVAnJrC9
g20UYh/Mun3ypU8HaFmKnObn0uRK2FGSYhU+doiC1sKcM2cbpzIjwPKkL+hmtIBI12w92XgTjhNz
bLHR2vPwyImC4oy3ldmHEGvHaax5C6M63MYoWkjfJIiNlkK5QnfsnzI4k9vY0wZqC/iYzALN7Kgt
zjACsGw1ekuX0Zxa7y5PqnW1RT1QfGKcV5mZubbKMVi9rV+2v9tJHUStZ5nm7kyYFG9/h74LjNYA
rtGsWY+egXFj1Lp5XisGorVkjKmHETl8UA1EMeTY5NBhmYLLjXqwlpGXWmqtBf+s1tWLLvt0ms6W
X3a/7NO4NcgaelXrCwhwVmlsap1vGf16RQb87XbwV/qqLAnn+WUftff/4Dm1y9tfUS/BS/ct9MNm
e/lzaunyX+1HqB/2BE5W/afU2br8d39ZVf/RVCNf756E3/J0eTCWm9BlNVzuIMFy6zG6YGc1o8sX
drm1lOpudtlRLY0i4752ec1l89thY8rXh1+eFO2ScffLn1X7/MPnXMbwNHGsnaujrDYbvunqoQsX
Avivi2q90IyfO/26uXUcPsp/vP3dQX/d9d362+K7Y4/myK9OQzihDv3ftqtd57gExWd8e/c3fr/4
+790edPpZDxNfgU0dzkZ745x2eXdIdROv66rJ9+9/G37u0MhVrNbqP6Yasx3D9lfq5CVtjZuzIPa
4/L85QXC1mG9zdnL5anA7mCQORltObWotsiMoHu1VJKOe8rp2zFyBcGwWNCWFEYUWs0pTWxonmpR
Pak2o/JjNnzZUy1FEJng3aEWSS6bXblMltX2d4eDuQCCf6jIgFSLavvbX1LrSTM/oSxGqiylb4AZ
5C2pl6uld8e8vKXLZj7uB80AHmTkI2jixnxWv5XLL0Kt2iGaMEx8y+/CBcoKY3T5Faq99LxClBMz
CuF2CrK4pwe7itQICBjj4k3788GjNr/2kSiuxUjoMvpkozslZffzgYKyyVBmWc/n1NHXatH/3kgn
Po3AXrmpLb8ZexmeIWWqTpfVfNwlpER4XrFXhILWi14Y7FBBmIAYeK38PsF7JDNrnVG3o9Qfbhzj
McxJZUBN/kmAq7iK28nYdYb9QpamT2Wbr23KYUr/yu8sZFLL/05N3y8PaoY/x01ECZHbjCYLDLWw
w5s0ZIC7sAkwDcI+6cQ6rQF1kmm8x6T3gRCEFVrpq9buFnl8f+K7YzR5tvVcWiTQH5Imvb3MXVUp
Qs1i89EZtrWLM88foG2oQtT/ht78C6SBYRE9889qdofX4fVvMIOfr/izVufYf3i6u5DZaDFQuf6z
UOfqf5g2Y3dkwPZieCXU5mehzjT/MC2D2q6jC9t28Yf+VagzvD9oay7BNJYuDLYY/w7QwLD+Hidl
o/GnSPfWSvCoF3pLZf1dCVl3/WxOsIs9Uk/RDtlE71lD2U1YsnFO41T7mOFSWFXIgI1O2h+8GaKb
ia8HNEHlU2mZnxlsIdsNCgrlsW6Aa0eR0ekk/qU1jFOdEZsbLiwOHwHH2BnQTDu0ftKCPbqwswZP
K66ttCXmF2JsFx+E3WmnKYV5ogfZQOyZse58/HICgAmz0RBZeK+323DAr2yM7ovnozbIqJGjLkRB
4BGkgGwb3DxzL3GwiqAABd3Od1BcaEW7Zbcp0ZHtUk/e12GPp1+HqydJHll1NEzOnQy3c+t+qIto
Y/rtY12OkOHhapIT7lyFKXIRiSIsAWPrh7SjCnyTo1VCAKIxzlcJWmYchOgrBaQEAacgsgf7tgXo
3jbVSpsqe8GwgjeqBn7tmvulc6aPcJ4pbYXi3iQD77bvGsTGU7kdoEXeT04H9KcVaIYSpMVlFzsP
qGc3di26j60X/KgrhDZu6jPutFCUofSrtri91nVuEAqdMsj25cTEvC0OYxLvkn6QN44dnvMxIKlb
kI6SufYJ+NaPshzS20Fqn7RYv2tLc37InZGed9qGj0Xc7DrEbKgccMv1TWhgF8jsY1LoP+BLDFdx
pH+l6+TeQJyINsGYVJtQ77pDPc9P9SjgjndRsa9KUd/lYRq/RXJ9Hf9P+L38TR/P/XsrSn2R6fsI
fhw6KCDDW9Le3n2R89m2Ey1oMUwgwE31QB4cSzrbaMzgwDp9cHSMqtvyd/G+JC/6kpNdoZ7zEOWd
nMhsb3ufwB2tNMTGHcr9QpC/J2ABbvzcW3f1qnT98Mkglo8buBeeRNXfx6ne7+cI0Gw2yp3JhBQF
uHGTGWl1rBDQ+1qXc/sHUTTUYu+hflrhMIs3llbN172PhIMaqo7F+KYkBhzN3Lh1MwSgbpd9FVX6
Kvq5/QgCck8r7bnPpPOA6Iwm8vBi5qgG+5avqh+6aBKs8jYxpgdqlbiOZTltRDiYiM2gTRSWDla0
I1n83TXuNyfcXHoM72r8nHFbF8tFyPN0HSQLLYO/nfHKc72QHO7iUdSpJBW1E6cumrZDH1lnKwT8
ETgfizAKb7PrEdHDVYKIb6z6l474FqCfyJHrCSppJRuEBmCu0WkXB4vYxWsmquh1ACsacUJV3kxW
2fIQ1ihmjIVZ0lYD4y0mEEtM1BrEnHVnJMjfohZF/viF6IT0lFX9xzbVgLBk8R2+VUR5sYg2IPSf
G8RYAxrXD2ZVGhhZ6uJaw4PnyVCcsmbAhlqPd44XPIf2aOLFL+ITlpSBifHQE6M9oxoU1ecBs0CW
VQWd4Fnb2951W80dSVDYrnCpIn7wqs+x3np37sCEGZneQZ+tb4UrrwdYzgfBxW2y2nif90aNdDAp
n6dwuLYDi96jLradrXUbBAQrSUjTLkqQS1gJxio7ZMwxTflaDnoKJpyWb5ZH9gn5MnY19ybTZ6Se
E5hLq3P2uKyOkNDXRl+6EPB6Gh+J/0k48ms5x9dpZAXXlf0hb8v40UF7mnatvs5ahD8hUPaojB46
T/PWCNbMNY4LHxIBcJXcl3tUlZiOSU0vdIIaQcjd9BFVjzSZiexyjQ+YcW6xPdU7vU1HvAU1UMB2
AVjCNT/E9HgwR4lFEjFd6XNjYgKWIPyr+lBnKYkS4UY000Bg2JIdixZlPffVdLVgV60KmprA1+8B
qDySH8hI0RsIrdXHXS00Dy5/GoP2qiTaTrQLnicPVS8nQl3Cc9/jv+eH/q1zU3PVmL22kia2u8BL
vxZR2x7yrDHB8W+yrtMxiZPXgqbHNOf0Gr7xJkr06ooC0pGsm+I8DFOxmyh9BuSJ7ep2Tm/H6d6K
cvsOQGNBwrGzH2MHqdPkVHvXF9VZPQh6HVVNLWbif7YKi7Q6FDnBKVhDCUMOpsXa/WKZcbjTZZPu
jMo98CMgRQK8mo8Qd6/BXV8VgzkeEh29X5+E6clqMVUQgbu3Zywp04wlC5fNdYQDemV61V3ntl9l
Ew2Hf34ZUP3Ld5cBR9c903dpSNKg9C2TfvTfLwMm6ZNogIX2kGSLRSpCRIfMnRqiSECYOEscpt2A
MvdOGC+8DYI3f415JNIEmouyaVHK+BMUG5SbMwY/kRf9c9igXTe4vR/7/8/eefXGraVZ+xexwc24
CXz4LoqVg6QqJfvcEHJizpm/fh7S7mNb0+ODuR80UE3WkeQK5A7vu9azkBRPEP0eQ3IIaAG17XCu
TdxWJvXKTEFaVxXmJi2okymEBaeB3hA+XnwYHHBF5TS0h97kSlb8McQVNWpnx8f4YNm74B6wsb2B
feLylYsz8PCIIkGNAHnOk0FS8xWAZ3sKoE/iVRQ4UemKnyZNI5tOy0YI3ecyGMptXiX4DAI4wT3k
+w2EqnXmkRTqfRpoCtJfN9JTVRtrCPkAH7CGqSQtX8qOsb9XOkzxujmeyRnGdtMohCNxY53RSzpu
o2I1BH5M7cKa3X6KPQsym5S4hxhjM6yUUzmqL10a/NUV4SeK7s5Ogy/gqJZ/SkW1glEtNq05Ah6x
aSk21gSlvMQ/aaANcMKsP2I6w9SH2QdVn3KyHERpfqeTm0T1bxWKxrj0mU6C80jqQuog6h7N2D9B
6cCLMEQ084YkYgAgOqniG9XCfg+BKb6gjmSXkycZpt0+PmP3+pID+oLJegsVJ9gatqnAPVXqmxap
7Rl28xPmCg8AB9IzucvLIj238DExgvGwH7r225+vWmu+KH9R/XDR6iyebazkqH9QrkAM+3W10AOM
VIi29W4o8Z210/nOybMK5zQ1Wr1XDe2FiJi9okzDrTM/R5MzXgxzKxTgDzoxU2+YKHbwO+KNoias
gucqJtphbQsdYTinPTJRZbopYx0R5mhBLq7kVTGT8aPMwIKQBBzcitQmzxuU9M5oIEUj7tyYEhMN
AHTHdWTVrY0sHS4l1sCVblckc4dDcgbB6ayoZHs7XsYnK+zFqTHjie3otCFZ4dIN18zDvD14qMLg
muKcaQz1RvxWxSKaLw1z34sT0JK1J7Hv9QkFILv3M9vGhjsHbNQA2cFL7J1t1iCtwEj/+YM33il1
5g/emPc2gnBZ3UZ59fsHn00xLp7At2+JRRzSEInhDrumv/1gtJP3kBGFvFMNjO+5NOFRkZGhBKe8
hjIBPhYni6FEtzS/ywJTAYWSjNsxjK01WOkX1YPY25W+QtZW59wp2FmZV0jwwklzl1WqsoIycRKs
DA5ejpNcMmS4Gryufa4l7AnMrjglaCSfhGreJ7HEvBzkx6kLCAjTvAzsklxJpvPHxvfq9aSSA8oq
+aAY9Bv//BkJ51048vIh2aDvhKYR4QTt7vcPqU+rsJqM3ryxRmTGjGLSJMUVj2R7rAJ8TPybHywA
Za7VDe1RbaeB7UpEY6YTxiHtGOoUx8xgmbcNa9+hd0cvZVlrlP4abgSmG+j46yYSJ4SX00Wl6LLS
vbRi3M6sgyTF40jUy8We0x9a1djn9TlIu7NqF1AFikAcek3OOtF221iQlp3a/jQGqblnVJywd4Fy
GHTnUOgqnoQ6PHdduhYFPlY46VDOWDGuNZkSsC2j8S4xGOTisCP/KKy3ijqyw3Fy41g2mTynKs2E
2uvbA5T8fiXjO1i6wQdFmOY+C187pa3OeDm3YxsHF9vSiZUfA+NJFWPh6jGu0bSGB8dCgoHk6Ps4
PKMwZX+lYR8LcHDttGFrKGrjlrVQXMqREtq2+cHquS179job7K/0I2RAVH1e47pOLUI9MkuccmLj
VfoaDomiCoumB2H04QYKTIXbIUkvfTW6WhAAx8itc94m7S2c1K3SeDiOm9K6w+9vr6NQDWY21odW
rxk26oEmRPxJg8T7JmMUiA2JBvjNZy+gvu5Zij+gzvjS1e44W/VIME/W2WzKE20Fp2aegYwge5AM
UOdcLe/CQrknalneV6VSbWUA64ss9ylLapJW+kOpKtYR17yb27kgZtbNTTjtWmQrxyKwDmpW+S96
nOLcGMPxGpbBsbJIosfU9pqSAPHcD84hTqp6nQ1wSlRDEe6oEfnRdSRfNYrMTrjZH5riOdXS6L4s
2eVoTbDVTOy6Wc3I46e7UOv0EwZE8ki69oRHyXHjpP9qY0lb4xD0SZQh52nU0vhJD48BIY/nklDt
bVEnmMLnU+nXOzuNPut5mh/GgVUctxTbXg3ngSTBUMZ87EaioViGpzr0zaOuj/jGRgyidgNdfBx8
9cKHK1d/vosZzN7PMY6OCAu0tAmjjYLNux2pzETa1nFX3kzUCaCbHZorJubAmorKHZPSbbIY+s0q
M+6h0T5qgYcXuQQSl/QDeUVeCfU3slhRsLsbdLM66dSPN6FHfFJ2NbQoe8LpT0rCdFW1KMAcPs7m
nUB7dmRtuCGyzZXs1AzrWPHURNLcqTXz9jLO6lWTrsKk7g8IjfgmkJDfy9j70snupia68wTpYpvz
NRM74UUrTUSIhCiguMyZtD2LvHC1TpJv4UHXoDoDECvHmlP3dby2FfAtnigCdwhgvIB/bFZJb28r
ZZQnZZLyzitzf98SqbUqrDLjH/bBjLT6SSFoja0T6F4z89uPdjEdIqQZT5You01CvvKmxIvuZsWV
9BuTgkwePJNjCIw35N9NlCF6Sr1Hy5l/Wp2Uy+DJ5OAYNRCukKQ8csW5rG3/Sli7egEfBgJA1c+R
ZxFZAI/3npXia22JBJKNBlOPaCiAjbif/ZEcAKe1P6e5n938VrUQrof+CX3R3CDeZ6C0T2JezviR
gdcH4Py66IZyZbJkukFxchtqCLvaGZpVaDJzhVl70GM2dIMgfUcJlXKbJN0uY7G3SqGT35E871AO
xieNwbGZ7frpqmngutdDTF2jV17CbkZ/e4WK9wbdqm21bDNYdBAUQXqD9kTduDyZOfmNnkeLy8sj
c9NawToEXrya0t6aowMIRc1CIAZ4n7h0yrLBG9zG+8TxCc3yo1fiEdNVOaj6OmkBmGU+YKs8cdjD
1t65w3Nw5XNYQx35jCFHPELGjndmrvvHsMjqewuFhJ3jAmj6Mv0sjHtmXO8NBNJIbAJ3pC/65ICF
TKegCGzESOO7UIbHnN70cyLMTxRsxKWcz5qSKrs/3coy0Y8JuuinBD/WxhfQZKzwJa0V7b5Wa/3B
C3TbnUFNW1nPKWJqKvkKnfgmwTWt4pzttxF/86r+k1VK6xq9aLriHwNSdbfDvon0/BoqX0IIVW5T
VfIUJDB9fDvDM96Zci3UXD4bU5LuqCJCGYuSfBcTKOEyDbwo5CSSdsNcGfu6RTKWutYD5t+hTmce
dYq5c9QKt0GzRNZ99lz4pH21aqYeC/Wp0yuWPLkefpRdui+rS4Ng+Tz5Jlr8vPki9EiexpTWvt2M
6OzicOuLILxT0aRee785mPCMafsr5BuYxfgSe1x2LI6CoJk+lMPIxRN32TrFrOKOjOLnNCH318g+
FgMOAMOybfJFzTNd6PzBJs0NG9aQPBRGRViQ9LcEeyjb3HSSy0QEzsrxKE924cCaTKnHo99Gr1mI
K1uyhnJb6aS7NOthQfoYXkxNBB9SYZd4KTv7ITILag7VF+oU2h3gEWdN/gyCrDiARWcn1g4NYu02
oYAE2MgnovdM/cZqhejPSZylETxHHsaDwt8nUVPty7GPKIOZ6ckqRpaB7J/QlBjePlVkjUVx4VqK
7gZQJQUKv1GbOlgnWRBOqxRsxoBtEtUjIQEIoRsgLbp3hP1W8UGFPg7QHqs9aX+MOn23hkfxSEpe
gmttHHZ6Nx7JLYLkOC+bR/OtSYrqwOb9cfLAoowAV/HLjdpdSO6jM+6KNvqcRH2yVWeSpIYRZlI6
CUvQA2yES863Ru9M6uZ013ewMRz8Big9DBazqpD7Segf7czeI0v9aItJ26vpiKdFsEiImwh7fmjP
sU3lXxPF4o2qpyoulv5GD8HhQ3MeuFmqY6S2/V1SDDW1Jv1bUvoTAY9ifDXG7N6vsNkRUsiYZsTV
La6sreO8CKfOPkhq5+smMVUcDW29x4Vof58p/6+x9A+NJU2TM9j6D2Lwr5+qtzp++00H/v2XfvSW
HPNfOoMcxVdaOKpp/ALKBqCNDhxLhm5LYYN1pTz7o71kzOJxXeMm0x1rNr781IEj1P7//++3onv9
7vxXM41gLfVu0UMrC88bjlcaWpbJS/t96wKRnzW8F3TnrDMacolJnaguS3NyEUYvRz8f/vfPLW1P
RwJ2pgBGc/9//NOVETBoMcgSjib0FJrrHOqdQ9/58ZudQWBPB4hhLNJD5SVXuk35KYFG4cL92AEh
xTLaV09B/5LLXCNUobc3nc6vSyE+pop24G8VsL6S9phl1eucK2xvowINp/HWtkq2YSAdzJCwT6vt
dmoAZEYHDN47xZMngw8MCWTiAhOCTvTctAHcqrJ9MAuJCyWXpB5U+Xj0su6SRN2LzKpDQlI0+XaV
WDVOZB6LHl+sXinbwCPjoMjnXMwZNjcSjOenL1DV3/qeYcTwBm/dWpnLEGkfTRWVWKwpH1MLpyjY
cnFAlb0aW/2LaEgm6jvksZW1anWNQJoBlhCSlQss4NyNcwPim7TbexV69bZhR7MCP4W5JMpccFe0
SrZ2JFs3iskfbIrsRYv8fW2Zc5W2+9YbgUFsdvYYqxFEydZp114MNc1siLBiC4Cz/sXni9rY8hgb
nrbO9V7uh6zD9b5nZ1KYiglOKbvLuoTqIgwWaGpA4sYvXtA7W1b7sBDwHWwn0z/bpnxxgNG4uYW9
vqueMstCteKogD3U5jKGMBv6PHmoghIlfbOdmLI2le68dpF4nKzc3BpGsavt9DoV8mOXl5js0I+D
UIMcVrXdsHIqZAEKGr0hJik4IhGlhNBBifRzF5Z0QQaugxC5AIYcGoE07NzEelFxw8FaIQDWUCsC
1WymmIAMqwifkmKz6srEHZL3c52A0ImMiZjqgoCnsXRjAt4GcCGl6rx1QCs3WRFoWw/RZcWqiqXJ
55yN1zoy3xQbYmOC7mIdWmxvqrg8yy5J10ytDfZpmqBtEvPt5cV9kTrWOpORwiUdlBu0lffTkFnH
1GxZ3KYp14fO2rnHFNnLfONb+UuW2wWuoKLctl3Xb4uEROyUkOsyRUpDmV6bzNswsk708VMivDRw
fI7cAkN1LMoqdUlmrLnaiCFuc6wYqcXSWtWCO/JAxpVIlL2wQMzxUuENlvanpEo/QRhY5wYLj86w
b1GTfFVVZXQD89BmwKAsc0SEbLxl9sRysw7NTaeNZ6c3D/U4fYm6wdvozdXodBoYWAuHOJFXEfcr
zU/+ioOYvujwaUq6j5Ryqz21NPJwmuxNktvh1o2xUnT9WWKioNvCd6VopbmJmpPifBpE8TiPrxRH
DYcvjRSNLrs4Zc9Ckuar9HCeKr2h7kgFKE6NF34jfvDG8LiZHB+eR+vn2EeBicJfBamn5Ssa6K3+
BOfjqYLOiugfHf2sYfz+YOMgTI3XMB1bCgfaQ1RZ17hRnHXkBaVr1nTpRSsx2Gm7yFPCBzvuEJOw
7REWdZjQad0K6veQc0/Y0RCvcbqZcIGI+Y6fmrT9HHF3GQoIewyzprgpQI71NnUphhunEh/OFL6a
E/vVqYFPGpV9Ao8nOSX0S9bh0Z+0dsu+hETnqAfSP/U73guF+8644Au+G0KPS0MriVA0XL8ZHkrU
pivbp/pmz0lDdvw8KgVJLXahr0PHvPi2/IRdmKRQcz/IONqrHmT9yJK3PCTKyU80di1k/ZgtzS5T
B/E3yFXUWdMGKNe4Ic2MW2yqqVt0fXbvAcNXm3WhQuehbvbRcBA2FzqhrMpI6QJDcdSM7LUMnOep
hMom8eKK6WtBUcvqiDiuBxuglmH8VXiDW7eXatxEZaUDL4iLdUEhhq6ySTYKCuiKHL9KwKroWVzW
sZne6VV4Eyh3ylHSTmorEw6G8qk1JJy+AnSxZtA3SzxWilqHU7iQLNi8tdexM0lAhhHckAYr24CP
oYwWDW1C2jqQPSsQm9oU0CNk4eqOkbedb61hgvnEFmncxNEXGGcHzzSO1aRRS7DorrS58rXsuw8M
SDwLIMNpaX0E+Zci7++ZDM6VL1FZBQy6ZEZcQWw3G3YiTjQCDO2/hRoarCytvgZWwKbC65kqm2+j
N7YzPPwpaupi37XlOhf+RHGw+RYNDXBNKckMtY1zaBYfMvjisR0mTHthC99UcJVH4JpJq/w2NSkY
t4AuUtwRPN90yLYJ11SIwxTUyRi4zHuV+sKdjmqMKliQXwJDfOoH7VaN47mB7ngIujE7d96WtHdC
f7TkhS6GOGax3u2azGGoDccH6WXPpYrJ2YtInDMx0ZuTRZScl04rqwB213uXBhJ5TXyv9Pq1Hpvw
pJvB3njpVxon9RptC2sHTbjIXU4O8dkbUk8/Nn2s7rxKf/NKzzWQ6xH43X4rHGLpNQO+KB2YM4F6
1zF9kZpPam3yQKJkSf5OQjj0aH0zk8He0rqgdaN1aw/MqtuY9o0/uSsBibtBr0K9U0mqB1cLw7ZU
zl0bnNQCUHyZBs7eiMEC5NqOH6Y2VJbQtBrUIqwycrq0HWY2UswcEmG5n4jqxLUd5t1dOzr1uhDi
a9k5G8dgm9pbxQciJEJ6i9k3zHRu3avlrmFJBxGChF2nAZBbs5Ov064/jXj61cqG+FR1yMe1SrpC
IQOjFslaltAtLQY2Pw3pHOXKNowRlsN/1njBlGm7B9aR9cocKCU4GZAoneF4Q6t438jhzWs8ND2U
6bed3n8lLVfkNqzd2Fnnk/JRi6JwN9R2S8ShtMDbGAWTvePwZvRmXQ5G7sKD+iSSeYknm71HBuwZ
ITUtBXk/NlrvTqD61/S04TQhY2pJnVgb9CBGP232OpCmkbS/OR+VKHM6FytpFGt1pGGW6MBW+Pwi
N5Ll17ZlwKBXLwkFs801YxnEoVEEdyWK9lVXlnQIdSXaNXZKHnhQrARK+lVrqVxAQwQXQk+/2jQf
zgNtwKjZq334JeObLCdtZH2V9gcbTcS2T4gyJlB0PPc2Ea3S9IuVqWjcRnPjsARv3U/MrIVvw0Gh
v53w75LPQPLCSCotnAfY3X2WrEE8gcoZ1KtS090zyqDZVtas0YqCW0b55GwqhbbN0R+uDKu9cA2w
BkkO0LJiEp9BrRRZ98Wu4y9TpH6qK/vRQ2bjFoQpruK2/asMJrlZLApVhC1wZH7fmOb4rBSAzKy5
rVV5+pMDz56axyhc8E2m130xBmeDvX6mGU01qAweqhHKu6MBRQ/JdtPbz1rjm/eOPVOG9WZnFcpT
msriagI18MyDLAVEzqzKtr4j6Z2F5DkIJvLJL7q1LoFeTLrfnmsIVFakIrqo7WqdlKFC52dyA8LI
781MBaJsWxGDAOE11cSanpCB7kkZzHuCL+8IS/X36OwI/k0gLGTMa6qXU2oBZNV4TQg9nUStiTIc
rMVAHC0lJZS2ENy8edm6ccDKRrcC3Y0ysFgCUfyZ+Nhu28XlV/JaylMd6eVpOcKEea+bqjhoysCy
0SZtdbD7kdWCqbt+3r8qY6qgVBrPhtmad4HNjW2GzX6MRtreTJs4WJNsF6kd/ewxuhvSWD/YSPiA
xDugx3SWchogIVfxvcsoiNONIORtezNaUcf09kwU56q2CfrwxnBfe9N1jDpvP8R0MXrVPg52o6/i
oSQkuqOh19HYcWCaHLyoVF9SqT9EtOwoMSC70vxgQ2sBi2y56kZVP7XFEF1KT15SBpJW5Oc6n9SH
gZq3Lsbg3OrWR4RuPn0FQDDxkD8hr5CntCgfTaeg/UY1REtvtSoR9iF42ZRTWm5llnqwy3KQLJpF
lIHq2dteTtGxtZRH/DHoPNhZbDMCwbREFa+NtgH9ahAbnfZ3vZbl91l/9r2eZHXJ4jSfLU6/+Jxm
F9S758jO/Rz6rDg8DAtHYFlMi37rUTZVKqLelmdVFNBpznhWFATEWXNonEr9jer33+ddCvRqZqnq
jkZbqUtHmnSZ/y1SJ7ZrUDzq4/KQp/4420O0k1/qb2Gjt3R5Z1H5EorgOIBPKRsjF/5+3pRvPtiW
zWJq+u5nQqUI+wC+QRXYP3xP381PerlWoA/tW2MIuhMDuQnxK0aLnfaYI+cEw9TwcOsth10KzbIV
9esSVmHM/sqfD/2sjV5OR0W5lgYZIW3tqfAxCHywptk9N/+55UFlYGcDYhP8/u+nvv8DVQnDuQuU
9c8kDE9RUVEvf/jnkw6QsFxTx91P+xxrLUA9i3Wuomp88MU5zRPuhmB2OjmN9u9Db/Zwl3E4bMeA
ONXZJcTGQ5lb6dhGBuoHi/XKab2Uj0uZ2KJ2QnUFLCh2/Cr7jXL2Z+WeCS+uDdDAzcmIy4Myvx3r
HJdIC8lUYMXoASta4iycOexiOUIfMolNqKx0Zm08lvhaFs/UclSoZjeBUrU/tIzgGz1Ri6Nlks6d
F+2U70dQoD49jP1i6gp0XPBxlmBYW87hjZRH1ifTXld0d/ARstPYxIswHxlVjDjSbtet6KtjPT8s
R0nVGBuCfT528496NHaaNDiGc8TfcvEtR1Toed/dgABGREnsLlebz1pHbJY3zpdUHR2nmONLgXAt
1rHFRNY65lDQQU12AZytnR8H5XF5MGfzU0Hx8djTSu9VP9stT02Tna9BDrMHzp4pcCOKX1xAYMox
9/xtq8pIo94MevuFFlyzdcbmWjZ/R6T8Ej+y5JqMAWGXKGXJyp71+s5CwVrslsv58rCcTgqZL7Tm
nIx4C7bh4bwRU6cWGUDqbZcLR2HLQDp0+iEILOwN1fwOlje0vJfhBh4mPpaLnwuKGb2QnzaniEb7
Ytory6kmttKujxW+02ovDcSknnYzjV4AWhpxUi42h2S2PcTcKKhqIuLuZxvp8rCYKpajcTGn/zxf
nlSXJzFH9Bu4yG8/f89SY3UiOI2/07RaWn1YDn/+9lTr6aFWvw7FbCAtDa6774dGSYIocwVrk/nJ
qAs8aukh4/zPn+xqkkuH+WE5Wn6wG5iHqd6gm1KxWWpRuylMK90vZ2h6K5yTPO/o1YeybWaYE2dV
TKlto/q0cvqpMNeFkoFlz8n70VnOfv8Ncz56d4odZedYjCq9ZJO6+vnndb1GemoUM++Lz3b5WB3J
x7+cLg/9/B9+nr77kYDgiX2XMaLTwC2OlJlw9+XCUzeKXxFkRcGTbTaBznnA4DkI2CuqTyD3d9wE
skv/x2E5Im+1I+rsw0M+mt1h4Ut4y+C0ECXkckgZt1xPJXNCk1+V5dtcCGS/HC6sAlmxkw6DbgdW
g0GSKZzH3MmMfQx0NJ49w7rVSbh/6itTH7ylv1/+chrOP7EcLQ9BUX6c+lbfoI2kujK7eTqGLK7h
v8894q9QzCq7BaRRzoPnckQa1GbotHBPmbhaa6bafn/vy380a/iUsA0z0stHdng0s4J5fOEGCqr9
cjgoAKOoaTfIUPG9LvGh0Xy0nA5+xQ40nZNCmwSIm+gOxD79iELVmfUZm+bzXih3xPG8vwjna9Ly
25lmwRdHM77fit54+OX6Xg4JwrRWcU98xHJKMF+8S4Q4/fJzy5WtNuJOmIq+/eXiX37m579RCoxZ
WUo3fHmO7FnuJyIoyAo35I8XuPxKbRXW5A6WjdxO7ad1tPiXo4U2MI9VwXz07pTGMViQOLfdpc3w
fx2Zf+jI6Hi+UGn8zx2Z1zca2hnAvezXnsyPX/u330dY/3KEbpJnKB0KEQbawn9bfjTjXzbJoRop
oAjj/t2OAdijaoZESa+RRIKe/m+3j2H+C4nyLKyl1WLMVqH/VXvmnWJfwh6UwhHgggQNVvFesT8R
o9QqUKuvsWqG66yKR4os/qHx1d71W8LHU33G/muE/dBc3OGDOGWqytZj7rTUhSS3oHLQ07fqRUni
f9Bkar9rMrEekfPqzPghkPIAq95Hq/r4wBM7aIwrIaLsfHPjAi6cRoJUTHCh4pob3s0UOQbVPGrR
2cMltC0h9q2P3MVOgZrHvqjJpKloKJjR2ZsQS6ojZXqdBOz71gu3GNPJkrI6hFbep18uhP/kh+Bb
+kVS+uPl6wTRSmmhNXvPQqv8JqZlI4zr5AzFR8we0V05wfaO7aJwiwnpFT175yFQ6a30H+nSNA+N
0E6pZQdnPaA8REUa2ZvM7uwceSKk1kY24tmhrxzmikTqBWU81EpSRDuEs7ZWnzzKErmXRmu9UO1z
qiTXf3hPv0uY5vdkawScqdKRDtfg+/ek6SEA1CjRr1zo2a6qVdvFwIkuvQe1piEbtANhnmOuj20R
E+zg5aVyNEUwngfD66FXl89yIKGAIi8yxlLcGfJJC8GrI140blZCbLUPi3twoKv++aXPN827r4OX
zr0DHU1wV83YrV8VvlmReS0CA+2K9NBVLXSjo9j1KXHySRp6ROh2wSmbKGWR8nXp2mT4q0B5IPst
Ah3qjiEB9Tg5qC7507DFU0O9OSaenj2gW/IWTiQGXdgwhe5oI43RUIvezxmtEEzVU2BQT7PtmWod
xsSH5TaJuRUVdcsIpjmCU+eSJByiSTVnU4YTMzQy/S2QhHCn9CiKbP3e9Ik7SYgN2E/eBGgdjlLp
IWptFVp25ejfhYEF63N+iKO13VnpzrQCqvyxesFtER7MUJl9uzUNQNXA7pKPfzkodMgWm5WTOZV/
dHEbhophV6NnXslIQLVUm+5+OaIE+xBHqGwWnTbC//xOLb0DmGMCVsg47pEQ9Vb8ZE1G5VZDLDaK
oF40RlV5GGq1WvdK8WUkLgr7Sf1BywgYngZpXANR7M20rvZ//r7fsfC+X6pULEzUPyZuhPfEMdlL
wuDtQLtSDzt3NqL9RFbVzmP9x/LHOEhbu+t1Qx7ysX4OQlPfxCn6SjrEQG41T1yCvNi1juLSIpvO
SSuuvbL2Y9YrukPm1FQ5FzS1zus/vOzfpb4/XrbD0GfPmhf+//fL1FJUujFmJa4TkngG7uDmx9a9
bgNf1ixQnGWmRXzxCBUlAQMXAwpJqMSPtfPGqlY7WWr4DUFkte9p8x/qFNWYATpVL4nCAWMe7v78
csV/GBAAPuqwaBE2qvL9GN05ThaXyEauqSfLB8C+rhzjv8I+OQdt3ro4rEsEshJrhnEWYLnOwo+e
w1g2hz+/kPe+1XlkAlWHPVaqvBqs279/bt5oN0xNfEtt1j2WsTDO1WsSED4368kCVWlf0u5jnGfG
YziR/KQN+Cl6TbtfPsqxbrbh2Cd3VdYY62lsXXBFaqQdihJrTlULeDaRQqouqatBlhGVkNJrD7tb
FxuIz8vx2HvC2VIJrV3K3qSZKtl4RA/2IYpJOfvzW9X+wyWi6+D0aLvZpv7fRjINixPGf0+91kAD
jZYc4h616Qpxu70m7+821vE3K8dhoJD3Q4MKWoFFWNhIxL0W6iiuIwjd1AuqQ2BrJ62Zg28mZdhN
DuEPpZL9E5n0nbliuaZtFhfMGfzPNrV3GhBRRGqoUKS6VnUjoWOH3Y5BejfZ7ecCl+A9jmTScxLy
llsbP21rq/kprSLjUOsaWn7zQQTURYx8+GxCnz8T0QtWWeZ/GSrRkkzAROFKPT4EWnTfT9TXNavT
D9J4tRpf7tVAp7ySU2PP+Bf2eCOPASqYdVrUwZZIP+qPwsZeko4pQYXc3H5+srXhFquaPCOTczYS
icVeGWwKDwDkJ9lhKOpmiZ28jwYcfpTRH7LaN78pdKqzsBBXBVWvHoEWZ3P+KBxffwaXUNGjQchu
1qAP55q3Z4EHSoNqY8xvSquw2fz5QjH++/IOBCi3hCqQxTkMKL/fE1FCiIUcHXGl/pKQqzF1tzGY
8tNkV9XeUqzhpjhdTyBOnpxHgNKroB8PVj4S8auk1exU8qjUGcdJip0B0blt9dkfMswxrj5W4TJY
E8I1nojXalGhe7p0SHJoi7Wlk0rjNawNs9F49DMLOUYU3cdKZj1JCYIo006T3moXmZONQK5HTwS7
sZ1TK8k5Sx67ctJdgie2aUC0wMA8uOoju9ikJtI/La/a1Z8/KfG7C+X7FaobSJ/AYeJ2Ut99Usqg
tR0Rn+KKpOIVWwQxfG3wIU64EOtSGGtpIWn3+gpiT5imJ3Pep7Zpv4qNoTjR7q1xIY6XTIfl+OdX
tpBqfxqTDImKizGNjYMqSFYU719Z2vhYoogMvvYFpvII+/aDY87ewPjZKxV5rmzlPCgGST1I4yES
Ut/3Sqxzkl6Iu1y+BS21vTnHlTWaol8qCTU/bDv1PHrOZdIgQvmeBRpFK5St0SAljTEurhEgjZtM
3/stfqFef+0t5kWln7C6FhZVBLt5w/DUHwSQJGXCtJqY5SY3qOgOBJuO5TQLiKFJGfhHzXq++HUk
R2pX6G4aFuvBI1ODlNFgSxRj5aLCpd3uO8UWreKwRni91oUY7+L4LYrHFlMHEY4Mzaw9KAbk2kuc
YrPspE4Qc1EQfgJR3Q0cw3drH6U/cVYTkQFgO0h/Tf5p/HWM30VtfCl8D9xQOqOaZkCJfjegTTJ2
7DIc/asS9/ldqkwdUgliA80sIDtQOZtm+SX0hmZrTyPhFFFIHSsLnppJqbAfxqgD7E9yqOI7E84I
mCZ7IiW4QIzP0vtAiIIMZm9iQ2Im6tfImiNO2NvQawHX0qt3+J+2bRPHD6r42DSluMXe8Nx0FgbV
/AF90T0NHpw9SaNSW60+4/3fpQTy0DcFFXTrO816TGEqxPS+8Hdo6MYNSjSUvSW3NKW0sL1kI2+p
o1GOUBxpjoOGjBknOrVR5BOXeKNhn6yngFVSRyABxm/antC8ioBauiXHbKdWhbpOB0NzSZDsz8jk
8GkuR1p7HVLjaHuDvvFDzzsLTCJqPMT3Jqi0NCfbVlcqHGcJYRDUZla1SRBLIQex92PtRpvQu44u
GrozOYweOtzoVdD+3EdU2IfKyQnp8WjhTP9F13n1Ng6sy/YXEWAOrxIlKkuOE14IewLJZmrm8Ovv
Iudge+PgnhfB8tgeW2Lo/qpq1cSRhmYYxFQ5ZMTs71HseptKyD5wROME/FhjQx9SQ0US7jIO9GqD
ri8ImkxQ9Fn03qrs+1TDTu9AiW/nRo129qifehBBF09CriCs2nisB+pwGJ9CV0bMwDtxm9ySupPQ
s3coxr9mtPdDUcf8nZZ5G83uolj8Ntk276L6biS4dVSUcapwVz3PJvyitrDSNZeGzP4PJa7ZWR2a
W06iObDdcPTrbkI3UbonSBIm5zJnL/HB3xq8g6AGG3CdB1wMVGDdRO8ZD8D7Pxtg/YVbxHtBM9AT
6akN9wzt2Lv2w6zD77WI50dSDnsil4lfk4rbCVPZK7IpD1VqZ3umqr9JzejH0ZkF+pirvgJqOpaN
Op952wiYuYtYMWkHw6LBOWvw7ivUwQnJsFxNsyVLZz8kp8phlF57lT77nzBA37+4ZffH1UqXWUIj
rpk2zdzADUqGQ0AICI3NLas9f867mpo8Nz/rHkBr1a62Wcj91quoCpibIb+Gsrl2iUOs33THJ0rl
OthlyrYv+LPsBBy5m+kVdp5Y7pOEPpnSKkHMkq3bDFNn+33ILgx1yFG19DZkf8uME2zMHO+gkZ3y
+J1Dllxl1IzXyQhJluG+JeTJTGeDYEzjLqFOXzHsc4tDKBhq6u74VH2P56i5Qz/Gpm/ovKyxmp3r
TEa70sI7EFOVO7rq+G7yXTgRVGyZtL98GxcbJ4xu2aDwp7OpPpYA+mOap+EhjlaRE7xqeZEaQWVQ
lwOwzT1ZoCYn0Y1Q/6ktTeuSx/ZHF9IlaTnAgwnh3rWsr4KspKU2xD1JhSYVArZDe5Fee7+Iym2z
3vhJTEZB+idn548tAqLDkb8bx3Q+GXPEtTZu/zitGG/e8uBIhvE0P5V79nbOOYSnGhAW+D3lUfSY
26E9Knr4KN1wq1Sz+Qod91rXYXRNbFwtnVdTWRbX73mV6i92pJ9jhfrNRA0cZg+4IHQoSRy2n8k8
/55CxQnKOad7lIq/C1Yp8HxcKTWtHs/Seosle6F0jtNtTuMhpg3nsa5lIpHcm1FJbqFT36I4jA+R
zEMEJ7otGGWwvusXE1oj8FI1fXkaIMcAqHYeBLR/VsuguRrjFzM1iU7axNkM+uHjqdrTUOZtNDr3
/Kp3ylegLlI49DhV2p3rVEwrMYWkOpI1/ku8WCmOAzvPt62NC1PrR8bbvfInbjUclWQPjLKMN40H
UocU6JtC2xjUSCjZU2LhjsEcCD3s60N27zwPRrgfdK8twkrCEHtVH9an+sr5XD90hXfnqjzvzWVU
bxXI/TuSW5R5r8/V2AZRTR+ftwz1q0VzXB/iUbnqDmrsuIAuqfhAFPzPQ+2d1ERaR2fVmkeusph0
9d9ImqiJBusi2wlbCh6d6ZQsDw5mzlMIKkWx9f5QacCnF3UsHmg+0fX8KPDd7fKp//j36Ti5xLZO
l3VbEHBdHnIjRIRJcp2JiSWwaMA4Q372Hbb0h2QcEcFXkNf6sMoGioqM0GbxLzsf6j3Ro2wTes20
00t12uN5eYvM6K22uzpwKakFcApOa+V7gzziBhTH4DJ6LTk7BSfLXPfqRs4TmTwu1OQXM5ZCp6Ib
rWO/crYXJvdK5/5fT+dBFP6sVNaGGKzYDSZAor7BCK0M9AEuwuX6MC/kx6+nVKyYuKkohxOIosry
wL1Yntan60fRsAC61+cCK0itKQ0aSXGvR+1FZGZ0VMjpbB3KtgOYFJOvY6Mi0oGzyU7nABriq2Yy
B0Xfb/w+nR5qIgiquu25rkpl52h/VGmDsxBgBVQLvoGD4yt17WHTVtjTzKgK/dG06QGvBtAYw7B1
B1HeMu+1banwjhxqgRU9+xi8JpiHxNpwraSWrSeajdGQMkh86bEMaZuzaLOdIJOS30TTq3D3Ocwr
TkOt/lUoFvd0iCaKw+kZs8NNAR/VAl82ZrOxSXGP98POYYlzcdOpONJJheOHe39mahXljx+FkmD3
KOhAnJucZQSd00rZXwh+rnv1bIu/+MWmXN2Pw5ZxZoSkSDap305Gc2Y0dPhHXF6LilZQcrpoLty+
joAsm2D9lFgkl/Xr1o/Wz319bbZ+7//5z18/wYoZDra9Qrh8MU/8+771n/N/us9//hu5NBp504jV
dsCxv375/yCbqz4L8JGd/osyvf5SclkV4Qr+A0WDoqX1x5ZcnuZtSswpHGb2euv/sv7L1y+1/uz1
aRpJnTV/5EPboWy2Fh3ltwtEjzOEZL7B2ccGySWaJkQYKCM13azTZp8gH9zyFca9PkDLqGkeVamG
Fy0XfBB6+tS320JzK8rMML+6Vsr2EjzaWSVhjzbfs+MwdYZhUv+FWm8fCUlbpwJPwilF1sQib3lL
kjp+GVyXM3n95/WhYx90ch0v3eqVNEEJGsjS679wF7ROkxDnWsAbX79u/dT6sD4Fv2IeFIsIw/JD
1s9bGXjd9SOZgVDqVXAmX9/ASj7jTozykMvJPVgh/WGu0h7ztJ1PVs3NEycEBSHZrGzdHNFYfI+G
8MXKLaxxyzUkjKwWV93yYZErcDgaalm5rC2fWB8GW4WkKBYjCQ3Igtolw/NX58H64C19BF9PV2+L
Q04o3Xx90l0MLl9Pv75v/eqvp+tHI72DOw80IkYMXK0+7bcMEVYmc0qEaF7W7K9ROyR7fYU4erAi
Tl8PBWkYVkX/+eS0gB3/z6frP6wI7K8viabYnbZfz//XT1j/geVATzIvrfy4Y9bx76vznNbnfx/O
xshv8fWdTZK2gcUtxzLxs8c6yeQ1O7T+sK8v+/pPlSUl9PX0//d1qxr29b3/9Yev//K/vmUgPLmb
jatnyAfOVAaO/16ksWPAKenV5GWS4dy0L6tjKczTPD+sr4wks0kjLh3JTe5Yh/U9+3pH16f/zEz/
3E3/ZWz6+tKvNxqfbzQzZFncT32PlXxbOPkcGCI59KrOun+YPblrOurK2IivThgATMCL1iNgnHXR
fF9tV7TswbQHJBLtsDew8Wkw7xZFflzNUgX4+tP6UDfuYhb/z/PQgs0Bldui+soG5zdb7DC49q0/
dPWRERaNmEtQLa/kuPqBFiQqZKf1VV3fl5qF755s9CvIGvpqlhWMvrzBc0vLIsHH/xxyX+/O+rn/
eovkepj+e9W/PgxTyWGT4F2FAfbLIZGNQQLL6VTOpLY6V1I86hRP3Riex1AZ/Gy2xucyTYlqSnZc
qrt3lcbdU/vmBDaBa3R8NEwT+t7OwRm2A3nYBL3XAcRhKbkR+lxfkSCuULGqb9aDxLxxcYunULOi
IzSkY6RGDh7SCER6rH3OWmPeqlJ9tYY+OertrUvV+kz15RMhNf3AoOWTJtTGmm6mk2Y7k0sw9zxU
oqaqd6Ve2TQvxa9zrTgsEcxXMVQ0y1XuZ8nFCk+9UDfJ0Mc7BXDEdky8n1VNDKnsBvLpRGKP6oQ/
NpSMxmz1J/gue9/rYsadrf2ABjTTLYszX88VYD+tvKdzta+7YtiGajiS12JDr5jTRzKPPwulL8/J
wiRXVTZPKEw6awMPLlmDt91IHX0DSXEJto6/ZgTg/UCZVhBGTfQA+Bg7fgMm8UlE07tllw5MEOd3
EeYThLHOO4QWjcyO6j1XRZQ8O81cBbIXb31utjvE4cwHChL5xlS6O5EP1ofeMzAztDkKmoj+Kk6G
e1QyrYIS0++rhMybUL9Zk2lxiw1h+Odj5POy34qJhFtSF7+UQi2uPTZWbo3iwBz0wQWpOpuzHR+z
JLsJYffHzE6fgERQYNLTGE9e8nPUJ5V65INqWOW5pIZzj2Wn9F19CjocOqxdenEM3WiHEYlboaBU
rSGzv+X9+DU7xq33pHVOQu6DlNPvUYf+gqlFZVZze6s2NDVbFR6jU44OdMk7t3iH60BN2evY1O4H
qRtlE+mdftBg4ATEsmVLjju1uShYWlM99Gapf2+0IGs071KVMG9aZTxNSjjvqrK/9xNNgo42AnLC
sAPEfqNganrS25ERijGhUeZueo7apOFQE2z0uNEprnObzTA6FgIRU0ARwGpN6O6pJQHpdz3kPLzD
71HvaEezTI5wF7J9NzFDVElD+nWY5lu3h2I1DsrP7gAe7gnQh3fJ4rwjvINbNdE+FQUWPCZBi7tr
RMP93Hrb0K6so2Fbgffo6cLTXYXLhbx5DLF3Yek2v3Mvwq/tae/oN6xg2aHvNW3YcXaXt7HiwJqG
fGvkNfBTTO6xNPRL/jEjOb+33qcup+cpKcInLTF/GpU5PqIxtE5UkV2R8PKb5VClzlqlP9blCLe5
bN7rsbZe9Cq90g1JNZI6/ipqZlRRF9vXSckHnw7b6eQRVZoR119dJdsNqiDrl6f1oWjK98Fw5ZH9
6RFThErvJLWF5oR+kfRHiW5il0V9hsnq7XRd8NvxAm/q0Fy4rvObkFn9mo4bEerjIzX2kR3RF5FT
NljaJ/oGM0bFqKJa5rBEAogvZnLuOPvUANGGxvQ+o3BSidSLi98xKDP0g6qYorOX0O1nGSNjTfKs
aWv5xpIZa2fvGz6w7GI2sPB7vZtBwzIjnPDN+kZoYgEHz4Y1ShcHrTK2AziMUKOo3srF94mSnWW3
r+DBbL8rJS2Tep+FV/op/0xt8T2WGLs7UewNPeToVjt5rsaue8Z6QNeezjyBpz5NBwZqCxhFx/mE
c6vdCuneupje+clRaBis5a2VLeWaMU1uhp2c0mzOL8iuv3S1fPXG5rWNJncfSSBR1nwVufxeKvUN
yOsYqCFaqzf+UNtU80usNDvh1aG/yI+a8UcVxwEz8If2HXbUfFVosqrro3Q67TWZfiaOYRzL3vw5
6J196ET/3Frir5WK+jBm6CYUJEqYjj629Pq1QaEGAUZhcj49u0ml7mhut6E2FPPL0DNhNJZyRcOG
g8OuNbOF8kZL3sFxLnom9NfYcP0ROeBiVVR8ozyQAFLIEk6wYc5TpB7LuN731vRtNqsGskLT3qy+
ELuyrMgCOS8qnRWXqGgZ9MejP4reBT/IDpCu0CgQzKM2NkGVIhngwGXK1ep8s+3ki964jLQMeaeX
OffdROsu+fxZDlP95DKuI9rwwlLO3g2oB2M2TN+NJr0aRnahASF+gWoaB1osMOpBzQWyO8RvihH2
T47KIGwmOjzNdvfUT78SiLmfSmNXvqyIArYpBy3TyIJt9EBzsAO+tu6jgRlQKp+mlnuam8EW7Bah
jxOiPnTzU9/SKbJ+JjQiMDtj8ScVXnawTYCCU2kHFIvCUbCUw9ywhtLnJKYRnBNGltRDSv4fk+DE
NRJQYAdr4Lzo8pTRcCqorbY3dVTGW3qcxb0Nu5rDGvbV4NU8jMV9zK0M829W7zgmto2tn7uGG4Nj
SxJZ7fTbttrbVGpL22/ygbfaOUbFctnOmUVTlM75zaKSpVft7bN2ZHQ/YXro2sPMGurh2G1wMtTS
Oo6u4uzUvmq59ZrKS5aSWzXNv8XUDe/SEqdUBYJjhlny3GRUFDRJFKilmB+wUz6MeCqvTV+olEsb
6ql9UhxEQLsy94ILfYDswlbedIJqKiLm3Tn3MKaiun3sS3t4Y7TC4UshxqYmtQIcxjy5tr2slYYP
hvNqkAm28G5Fca1J86sF3oJwdzre6uEpkj/4L2e6ua0W0CbtqTZpjUmN5TYleo1yb0xgAxmZhrwy
W1k4b22ZsrxQYHVC+HDIO6ffooyAtGvrJHwGvSHpNDGaU9F2ZRhDhG5i0h569t00s7d+MFm8MmL1
wgqUazLYrAfG19QqcPFHZrofhug+1kw/hc0vIRRwM+RRD4Mx0cuaKAxX8MGq9gfinXZTnS7ghSRI
PfwwikYjqxz9iWqUuRKd6WkcFZaVbXxxvMdIo6ivF9lLGXEo94nb+43G5Z8lDEfFNN+12RAn4kEI
RU5znzWL1rFofE/YNTNBnpPXkKBWFBFUptB7DkD4k1w0D4bwficVMXm153QlnyR3wmluIMtqkhXG
TjSm8001/7Kqyw4ErRy/sAoOl07+Qcx5tjpd/U2LGoNkz/7G3Uvu0snxNTJZTzJz3uI5nz/iyA4p
HCWA3BgVa8Y+dc9masOf1Csl8Bya2xRr8CizoQ7KUN9J4X46Uu68pCEhk2jzZjJnhTFb2IG8ib2L
tPO7Zjus63GP7BKQyIcmZadRs5a+sBXvvNQhurasvKi07cIuDVLNfZqroj60y7iEQBAqmwauLssq
uR9GyDxkFBgL2/EmpieHUt6UjXIq7B/wQH+6MVl3K7OrC4ZifxjG6Ky2U7xJ00E9wDH3tkNkPEgX
uQ+rGILQYYKRDcQZp+jAKJu5ijn/qLy8PFdcDBrkGPp+GcOVhsZgJGrDU9UZzwLPzJZoLkhspWG1
bKfZEbGK7yZtkmcs9uPMGLeqt0BKsfTE5qhuxJt0oBW3apvtWgdk1ey5Dzl6ExES9ceYZ9LPNG4o
DqJqMYLdWNb0FOoaB+mMvytLA0m7l4PNtTp3wjOMggcu0LuuMWzRquKYzk66bXP4lbnlPCpR/qCY
+Jx0UglUTW/gWDrhRqC+Bc3Ar8OySuCJaPtjrOXPEJ37o+d2qT8q7l8WPDC86F/b1J45H0dtONrc
2+667R3ramBV0bsFI9zxw24QYEylS94sNb3nZnMaCTVeI7uZ90ldpbu0dZguGRYnPR3QbWZDfCQI
4qY/wRs5f4om/DDLH4mhjs+2UO9ZZ/yAZOfdHU9+K7xUO7W6me90SUBVFJDeKgExUNG6c5kOchcn
WP1i8GxXu2IHzI0Fu2Wf3/BineLlZ+Yg17c63YKe9tpnkhBNmKO0zS6Aa6qNXdUFkdPssqmzoEe3
9VZMeOcwF+aBSnI30MzR3eG2/cts/DmOC16s0uHtawTxYpq650j7UZIxZnnUnFzDhggfzTd6n8Ok
Hh99enGi/EdFBuShxx5h0aqSvlWW833kndhIow53rsIc3+g2pdYaAQy3x9S63TG1wlNpvthVZl61
trWI/mjlVY/7p0zgaC/t5OqF2bSVuKb2mSZPkadRbO66cbDaM6Mk03emEmd7rq9b5iUNIodFvma0
5KaMe+nXy2I8VcbbZ2+g33RgKVZ7SQ7uwVVV5zZMzS8NWghYU/sCheigus187OyypE23nJCAKQ8z
lqzvcoxjk/XTKJfHIRn+YkMMYq3ie1Maz3rEmg016f0ugcKOQepcddkfsld448dZZXFUpicb96gd
5tpzvIneY1e5oNKUt2j8qUiMmi5DyAeGaOFHS7J5fUgxu16rfPo2pE53YOWXX2Zi/rkLKgU9P9+a
AidSRv4gJnh7YHvz2rglC4vvTW1ilfS0aAMqNgQQUrFJG9iDrLJTqfcnMYTGVYTV+/+MBjLqoaNU
OZd8coQoV6KyT9hNZ0t6l4L9yEawcfZTbjaH1HN/L+lKLgbduWrSpypNtXMkbHMfiuk80V7NXc5S
riaJ3m1Y6fRRjsqzOUx/2F83B2WyQEcS7hVKER+GuNQ27InOmWV9R+Bzj24aexhy1d/lLIntz4Wy
V02rOXcdQWbOGxjZZYoipoDnULrQV3XwqALgoEHCateUzODNOvO2IL3TTebl1ZERMAyclqexHOF8
lJN6Uhwv4e5GWXpTlOA2ET4CdsQ1IX68w4xtsnNRgvyY8vlhZ7niL0abrka7KRIC95pHBhh/Au6r
XdN3B4QI45tV/obkunOmcri07MaOrMO/ccw058Z4bplqPKUpwFfJlKZV1Xzfxer4mEh/tG1sbzlM
oYFHpvlkecqZ+cKmMUVxzVpjX0S5cbBVAIdsCeM9LTksEUKgFzqT15MuFEAkGdW0GraufVTkrd+Y
ybeGmeKVaFi4taK2XQZcyS6LHQ+Av5pu8WEOgeKwzpS4fs/8sMmE8eWQzj7YjY3brdbDpQpm2GZt
8xvWangdZfQAo32Pk9B7pyIDi3Khamfuu+1GSLfZJOwWYfHrp8LUWJJmZn7wMAruDCfDJ2d1O1Tf
6pYv5TVtaogtLRP5TjHE6NPkYSut/kz89085oLFGTTEGKYnFi5en3sFCKNsWrfZXaVTj6kAhnru6
ug/D0Ph2kpxmjtLtWINQL2zk83QRt+Mw025KfkibMr5IJC+MkCq5a1sdT6XjDY+YxK3NfEaJh/vQ
2G9SKlfbmBK4zxqYNU89Yu6Yru1SZ9HmUXd1ouyuVDVNwMuGJKosccvn7tvcxXuH3NFv0HF0ysEy
Cc1Ofxu4JHqtnbz2dYvw2zu3qtGrn17e72sz+6XrXsR+XH+pLCU5pCEuCqDllNKBM3kiCBx4JD33
MJPCXenNwFRdctiYTx7YL41jCJbHySRpZTipRPHhbzrMHra4dYSPl3LZMgxdUiN5NjoGOqe/6mOF
KarUd04I+ZLubJNZFsL5UNNK16qQ2tZFidA0cYokewTkS5R2Cb8uxnw50yewk8bwCiiHvxCZH8Eg
1GEjk8Vo01M4wvPRQ9c39S4MRKeBDayIMECnSdDv1A+PFZRV1bzGqfze03R76ixdPGsGYojcuSYo
2jWS4LpsXmgHsTlfo8Lvo+jTtNIemfEZWI92i5Xibz7pAMnZkrvpiJUn9vLd1GO4bGDPb92ZSvSa
rd4WHUXZ9xngF9GQES4GcXGnuzLFQK/KierXWJsDt3lTROHtUjdRjkjwBm6m2SEkr7cnt0Szb3LT
gTQ8sUxLOx3SYaIhOJl7zugCoyQnao2WFyp3vRiRrmpzFwm1O6uQmC1oWm72ACUTH2EQGcdhMs0t
Ja0yKPvqJc2AYPfO1UDCP+DzzhF8zf2/+ZraPAuPFXUtvek+zWwXaiUT+7kIv02ylrtIdyNSxrK5
G8ODu1FyURrn+zqCyZzB3JLo1Q7pD6PMNDRcDEHltuV0m80REbFX/Ya6eKj0f5LayhinEi8r+v63
ldtnLwuHXSNUnPoZ1RXOaL1YTaFsq9LCNlFNrA5K76n3tOmYypo9qwG5a0jlX/7sJ6NK3mj9gODA
yHRrWDU7SWmxOOqZogyLhSMO1Z+tJmhWjFIV222b+7kxcuzEhX3XO5UyXHM/znUSSEzcSxHzvFfi
sDroTsn4z2FlbRgye9a17M3tk2dvjMwj1ORxZ/YsQGy1z/cqbGbAsNZthW5IRAT1ZpbhdLKk8afD
YnHRcssfNdH6nod7IlFhieG/HbYiV8ZNlHKHg2vc+XMCkLPqtHRLVocFRo/HsZHWNU77/CzS8D4U
6t51SutjkFcwN+7FyJkj5YL0iSXm36lSR9tchXDe1nMFpCoBgtWVf1YzfDi6n7Chmm8bZlViE1Pl
Eaj8kbuYE/5uD5Nv6W/WOA5/Z8KGEzsmzHFmf+i1TxZcyb2ddeZ+9ZhdDbd89HbCsLGkvk+U2FNT
zuYt0+ZtPnT1tRzcixVpxTNzW32rJbbjs5p6a0WVBMjNuAcSy71gOPphSlmfq4iMROeY9FJnIS3U
DXydqWpwPEDTNfXavtihvZ1UWKgo7Oew71SUbQ9t34vi1wlJAqsu/pCi1Laisi0fV3F3aFTtMmfS
vIbYokeSKub0MmWxPFpxHe0ZK9GTsoweRVTB9mwfejoypVcmCG+t+F6xGb4IW3nvQ/QXF88nNUfy
3iSLedFTfN1APYWzF50G71k6wjmvD5licsw1+XPmhAbOTfNPzB4V4zDuuc2gFB8QJ1gll5citcdv
ICrxnca7QouJN8BveZWm95JxIpyjxtvZjbec1WDHN2PGiAtMxh0nXHPXpRt4oZpxjd+pLmNXhZAN
oIu/ldcDbZFEsr1GXgFVq2dElvY4zTULkjJuTxaef6AHlxUhm4wifao/9aYKiqRM37g7a5diipNN
XQWmoosX8Jhil2sTko1mTldPq7cKtHrwMhm406aeg3W2oNXPbFEUEC0yCeBqbaoY/UN1axKvv2EG
xOeqZwuaGspL0fJM7+DBtJp3nfL0qJSJg+W+JoWq6T+TqnN39N1wRrngDgaXKW8y6puBRa1jFuOB
jAMzrFg3YOpUWwY2yWESecklSAsPC611Qw8Ms6Xcdbe9XRQ+mxHbV8LqBRjuGAxavIdP6jwXzhQY
LV49YPi3vEh/tvPioOllA1zVYbo2wEVir3aWpeXS6MSgUEvKFu5XHJSjrt7jonznJZA76Ld/aO3R
HkbMn1+gUG4xt+f7ygVD2hWO6RusiAM8uvXJZcISjyWWPVu/TJnyqQy9HRSunPcOVdOwvd/bKB8P
MVHiTVvYPYPV5BoCg91GWd9eMhe8TTh2+a1OP4F6+Imr5x+Cq+nGwL5C4ie6ShCNu0I3xN7SBFcj
ODG+NRLiUAbN+G71DIfT9ltaZiH5YeXVkK28UaU7bR1TC4Oq1vx49OYnGn6LRzj+LRDld33M7oKR
z/Sw41DcR8o2VKf4XquyAf8xV1jzVGw0ydzjkS3aKxg6OCIW+wfd3WhDb10JHVlUvaS/8qjKjqU7
KXfE/hcvQ/pgXFffRmD2ariZGQa9cM8B01flzrnRd2FDVlwhpXnoPRhsQ/qiKH+zqS0DNMN+ay5b
nUHCCWIycs3UDCdOlHC0iSQGTWDchVmWd09z8lvWvP17ooMFzLBkb5UEw55tFs6ZiLXAaDeYhJBN
XmQ2Z6+JPnCQaFF/MVqQjBTmyM0A/uawBi70gRWU3rCjRCoqA1ALSFO2e6l6JCs9UsrLMIlv3cAk
T9XUR4lg1cSdvcvGStk6UquZROmHdafIn4Drl7I5p2l5fwXXe9dqMdjaTqAnM/RNAKLs0RnejWJ8
WBE7zih8qmNtvPMbsEJ3p3026NkuDctxh+c3KHmzoB4Vmo871LnaNHTMOXCzcWlIriLN3sO8+BEt
1xPHof25apWnqKH7Te2n8YCPUYGOCAS5B7vCpvopK4zhim6gBNUwxsgcyI6y4bY/eHj2TKCfxbJi
LVgWY4kRtNJwc2DY5W4U8hcbcLssS5vyDGGf4RP3YepG8GTBkBNhc66szqPBCttc35M342/Ck9j2
hOkZyEWj9t6XbMuq4RcDzPQwmVO8D4ccpJasnY2ZYOc39Na4SMo/pDqLO/tkyVYgsbZubKFFFLIk
LBoxcG0t7ZWBfs+kmxkrzI9hegWRKZ4iLlkR6LtedSaaly2+Qk1cfGXatpfL8izRduGsXxguEDQS
0DencnL9sO7w5RChAW2lvzqw2qjMu+amTrzGYMw7uPKPbaTmUWFdfCsGuWUQ56dKYv80yCg6tMc5
HdymQevcs7ZcPHNH7Q60BlZKpW9rCKUs/jTghCKpQRM5zO/yc4+bjxRtTPMewaANDmoPaLt+KqNK
PHrmGVuYOpgkWtGeJHYLNE37Jt028Wc2XJfa1r+F9s8xstt33qy3ZHAH9Ip62FAQh7vAHtl3qrG5
j039rTfKT1OvhlvoBnruNeyf2QBJGqawtOfPc0wgeayDwurkD91RdkOevOT6UOyUzm4fc5kfTSCY
JQ29MCxR5tKMU11qgExbbeLdo9SJG46u3XRTnJ3pFdqO8CeY6lwgswlqxIhByx5+WC7oZuGFvl4a
B4Wd0iUzPxXsuEFENRaiRMVtk5IEFMwINJcdn9sSSISipeF7HsNxj0mPFFqLTFzNwy6p6b5wIxzM
2WxGfjMZMgBKsPPa4dxN/fB4jTArnS2TplPxztKp8jEzC27Itbrr7PnghgZSiWIbR0plKShNx7Nn
jpDfUIrGxjJO3ZBW1xrDSuC586djRMVZ1Y0cjCgflZYszkOqvUdVLfehUdLGYfKwfjTOBslQZWKW
lDVXR2GwbRO0bS18AoAU6dHQsY25SYRzuiufB+JDKMm8zQXsEQQpj+JqB9q6ms7a6wTze1s5xNgB
GZqbsYgX2Ji3XeNlBfLqyyx+YcS6V2Zo/2jYr8SeBgbd6Z6NLJFnZ6gIvw/wdG3FORvpEipIGAZC
p7rqfTs8GeIntkTrpTXTwJy8HoMZjbUA5WTT+VqpL0Tuv2UCFYaVf4D8wFQX9zo35dnZs7Y9IZmx
/sqTUxKN300VNKAG/tb3XINNZC4+Vn/EGE2Mp4ekulIDE21wSi8gt4JBputK6gD619gT+kWJuVIy
hvro+EUEXr0Nboq/WmsBNLQ4jWvVXvwq7bk3zfdcG5+x53l+JMpfIpnzQAsVf9It7WTN1tUM3dJv
WtK7nrkQRic2hm5/rpGLzl6YX2QXpf4gifGaJatuo+2Ia3jlCc34LSL3fmKZZP8/9s5jO3IlTdLv
MnvUcWhgMZvQgkGVTGaSG5yU0NIBh3j6+Ry8fbP6npnuM/uuBSqC5E0GQwDu9pt9tuuZcqOecnXo
/WXzYZHtoKA3s31YGSOVEdDclhbgPYZSbhtydHv83cFBlqgn6WgbW2g5zJKbF0qV230ccJaoAHlt
cQWkQNOoq8iHMt7ICcG8C01kxbGPiKXn2V6WA4jLvHaf0tQr8Ke65+yGBzL6bEsYki5n+23o4UhJ
/QJttJq/YQ1vIZVcYsPwQD5yqbEt+hmksD4Hhf+rbPFFcd08lkxeaPNocb0HEN0zNN3FdbkOzPUJ
Y9V4GrEgVODe+lad7FGIk1F+J+hSH1WdPiQIshuSJfIkpbeX3njMh8z/MZ5k3e1HQCvPtdU9BMnY
7TrXKHbjgP4JWMLbpLmydwl1Pay0LfOhVf0tc4gtl/XXEkltQ5yI/lETdKrV+P1hjNjl+Zgm5rBq
96ew6Mm9eODupjiccPSVxW2qhh9TZqJLRvnZnv3PrcmIpKWBZDM5GWnxvhz3fQMZkrkFEcHa2nm0
0N7YoDx1kQnG1+3eYlvc051UPvaudbDTMb7JwHych2RBqC2ol6rL+ZLEBOp1wYEgsCLY/2nP43hv
OL44d4t8XvMEwDlfMHjW575nXUSH56esq9VpqbzX3vHBXzb+TErF+OmOXCnKJKd3YQ5D4jYjMT2m
TluvMO27qu+/xV3bX1M1awOp+xF8/h8iyn9DRLFMV2fA/99ElFsqJQz19N95KH/9R3/xUALwJgTc
Hd/ydDb/bxgK7HqfdiuQJP6/sVDEvzzTND1h+YFt0YnML+ff75P//b9sD0yKQ76VHxBc/kjh/QNN
/1+h6i3rH7lqV4SkZU0HA2AQIJaStvzPcdkO0jQljHFysSgODJz4qaHp/JivILqEs+ecF+7RzaNj
oe+tB3StfScEOOI5b87K/OmmTX1ZDwRjMfGuNzG3NfCGl/s8LXeRRj5wCfHocKzfe4EYTL1KRzre
3THT+uXJehunVXcTLUIvrbCHuaQhqROwNNMSigm+s3iydsobzIeobGkS8uL2TjNgq44VVhUOyOkm
lsxgWD7x7idHsSzI+iNG7JzRGz5kl+sG7iITb6dMCNh5BNy7sCg3kObyhzzfe6N/abtw+YKES7x9
JAFY3NWEb6Mq+i4bz9vFdXRHxlPaYEg9CemcRTZVcWlubynEqHaBaUH5HqbxYrkQW6OoUXtQTtkG
6Lp9Ss6KSzmGf7xCjPoPlsFZHdlhm8qop18khzAeT0fTih6mOPlmpjm1px1Y+akRv2zrJZTmfMhm
pvAS1YIzKOqg5RL9Xhg+Mm9gElNkeGUb9bnBEbbtIzQlLHWHob42dpMfszj7DRDsOW/JtPV5vEuV
A2DF9h/BeT5C+z6jnE074TESy/UEqpVXk5DwEd+zpkE/6NbIdI+IZOnV15VKWBQxzQkeI49hohVH
+6z1H2G5EVMCnEcYTD504GZ3KXn4jaL1hGAVzwen3ZeFph/g8KNiEZBdyvo5M4flm7SIPo+/pjCN
zmUkWJV6/Q7DTLGThXD3KFCfGKPDh0Z/Ilfl7FpCu4wuErHJQ3ZCTGqhe3SAoMu+o1PQGKdzYhSX
ZXqaiQKeChKim9x3XsKyg+/XG2dHwd/sGhDuiDp+Sxdu7Nq/FPVAmyHqzd1o8vIarvGYKh4m7TEs
/I+T4K/r6Cs6+Z2EXzb4Sut62Sly/GoXN4LoZFzN57GeIfJossVikpLNrARDm7+v5kpurRa/WFuw
iyz73ngQFk8mS6WzK9TbRGMlVxHgW0UwAcT36Mkk0TJKtYNxUW1i+smPiozWhajOz7R4mhP6AJA8
54dlxLGTGO5nxTR4N1ruBRx5ielE0JY86WgaXeK23T17MbaKBE0l6fmcBd3IMw6h9rmBxT4Ezs8C
R/x7Is+yda+DQ7MDpk9CXPmdo+0pfvASL9UbZjVzB7bbOTG4WQ6yfkZYSA+1I5nO4JZpjWE+Wx5O
BHs+ZklK1UGS20ea+Oir5dVLEER7oZJdmNSMhGbrYCbDVaXRTDVXc1+T+evbjjHWLIn11CxxjsMS
P+JwP1iud8CdhB6qWLL31ORsWisRx77EiepbuPVq2n/gne8rL6+okqBJrSi3anCwL9HN5xZJfrPM
9MGaGlrhtmlqj/fl/LmXxnJ0Gzj99CZj6Y0/2fz4LQuye7hHb74KznKE720a/l1dOo9TyRuZyYy6
Npb7XSAWpgsYFU/yGt+lmFe2KbfJIYvwHKdsveSwGfIuOcSlxO2Mug/zDD7eCF++xptUoScVg1Ec
scHz3nAfZ7UsD0rKr4ZKvmROTn2xwxB5kW1NZ0dwqPk3Grf+3jHeZplN+UMR0Om6MGeuPFrJQvEt
NkcUlW1UpgKH0xjvZV/+xuR7GcLmZ5TPtG2BlNzggLbY77Du6Sbf2zbzkuwswZY+mh261GFjbiA5
qKEiD0UL5a5vAppj/fEGx/zkLpl/cArzuiyom2nEFMLD4ZIP8rtTGgC0wvBX2jpfhzbr2EFBvkit
5sGcQd8nSLG7hInj0R7BIbEC2lWc2jAfeecko4BznudviAA2MspyipQvaf+h+0ukCS3b9nVUsc2V
aNIFthbVPmN/CPLyYpG0JGRlPXYWvRbRKQOyQcAOsUfO8cFq4vkeH3q/vPoTDosIBXkfLMHPcVZb
HOMbaWLGScb2sfXj9pTVxc9WpT8gu2Ro0kT5awMDQTJ/8fs82HczYEo3mLjRRxvHXb7RX8nnpcNV
LE0vPEIdVLiBcroU02I85WL8PU91vTdzCmZlOB/SnlhZNrWkdxdjX03sQri0PAnnU1vX7k9/fPXS
4mvv5/mnkXoAmpK5arIzInksxl89o78n+i+fmfYEuyCcZlrPw6tciAM7pnhPuzu01VtWRRdR42Hs
Kc2Aor8bIvNiejFrzAKgN4ydnW/qJFPDs9Qr9aN0GTPH8SeRVCeagTmrlPdzSFG4WKBWT6F4teXT
YHcFeGryP3QsNHt2bnTefTdZo5toUds4GNVxTu1PArc9SMJEl73mp54t58GH8ekQu+Hj15pg9tt3
6ggAGRRUDIfhGB3AJ+TEnmt7n3jTZy9ZvqZMEbYMZnfm6II5y4b3GprUvhb9W++hAi8e2+TepO63
Z6YlzfrgY2fkw+8R0sDsvjVR7AmZoqOFZvrV9q3s6nqsrgNIT7mLzb7LbOAEAak4N2wpkZwNlOk4
Sm8j4E93BFRJKchjbY4lTkReVh/hZqAQbjdnfr7zkEK9XKqL6yx6ckpeK29cbW/SoXyyO7E2eXCt
JfyfXIKGaSvQjeQirOJsDDYJ5Dhs7hq/Y4/mylPbxYSch8JDMRavg1Bf7VRwCZHVXkDE3Uw5cdY6
t38kePq8zr03ZIMESZa0aujxs3S3Bq7Asz8Yz16gHkfeRuAprqKTfIxTafwIs63tjMZLKLKH2Fbx
jSTOPQbsol/6S5imM0pkwFlnXr7mDR9ex1LhKY6zGQa6/MpVh06aGd8voW4Gx7Tr0HK6GJt+ATFq
M8nntBk/1FgQZDNsIl9iTO0majLYMFd9MR6EQVum8ppzN8n3aKmxY89+eulc81fas86IluqUAfY5
ugy+WlyFRMYCcXbjctm7JTC8NqhqrWabj6YmElMz/Hkyy+aAr8vc+rDJMVJWII1DHRD16THPQYPu
8IKhpNKkan/lUc5bGQIhS00jfpUu5Ra4GZzYt3FssYjsakLqPu2LlIFmFz5eBaG7EcNcvZwBWeOD
4Gq9k2XJGSyw75ySRteASsYTHyRjO6Q5K9LRyp/qxrq4Onsr4MMA9DiU+PtYh3oMBfr9AHXpJJVt
ntiSYMpPrauYaDgdXecnJvka9wS2eJcVy+C+8P609pDWoLRDst1BMbhg4AKgMA7mmYs37wzN/7fA
yoEoQnZtT7YSyTW0wROUQ8sCxrB+xbktmfh4707vtLuJKtOpyilGjaddXNGcmDFHg2tH6a1TJ1jc
kCrsrGSoyfOJnZ+Utj51ggyAuc20uHHeJ4v3Sup01yWEylfm7nsV6AmfL9VLLxKmsgOXx/Vuq5jy
kLqnRgPL4skNw0fMQNaZaNIZAYc8eUZciIrBT6JzqkPpp8sdcGTO30WIIulorIXHDNQZ6+fW1rAX
Wg9zpdrXMsZP59GK7rb9zOJYZlc4A7esZ8EOEATHQ7tr2yfgVngHKz850Hpj0468sDFos6tX+Y8m
e4xtZHTp3uYlLzPO3GWTRrwJmQO1pXdbovSBgeyXxnAkF2HDuZrjjuF0G5AkC0aI/b5HhtPPqAbH
UbMJ6yi7W6z8+5Qt0RZQFwmyCWN4EVpXh+IpQrrNQ5gouTdDehQ98nz2QIsjMfebl1rLg2zv4slr
97mk4R6CC/4LdWDPIb8sBUbQvCyuc5iyKBD1p3qyo72Z2D1KXnXtQUbejTkBe5l3R4ce5NDNGdVY
z1CA3mQanlHm32by+HA54PIPNfnW2oJwMnIancyQesfMPqgm2S1ozzzSW8dg8F5Q8lIES4kNiCbr
QMr9Er8nZHGJsG+ziB0MG4ev4HeyoyT0urV6deTU+CPtCG4VJqXwNMJiZq/Pdj/RNNBQvOS4zUn3
UfoY4WL1w8WZdzO5sG8jmncznESfjEz9LEKEKJrFerLSzyru+tcElPIxTX5KYxKHoe2mu2XJiNFZ
V2u+4EyAdDK8hW6pHtjKiCXU5c5I38qAb6azRB2Ej227fFW8asxtoXNNefU73otM3XjNwY8IbCdh
uzw0vc9nOglaAhmWdSimBZk9PAykZiofQoAY603RWfG581LgTkO85wX3NiImU+FhZB0Ny8E/x5mx
VfJz3Mjs5DaQMfmQJhXcD2vmfbSEz34C7yVm8JCByD61Ptw+x5yPTiCfIbUxVJxC51tJqWmd0aOE
5+2nlaVbT1EA0TVtywq3wq+C054sDs6/Mb+f5ukON8ND11vFC/YhTtAuf39jGvCjJ0XE34rOWEnc
fVcJ1so8L1uLTzdlAw1NPYVJ2SfIH5h3D403fhqgLevtPkZ5oe6ifLJPsuSyOtf9wzQub3ZTPk5C
swgdYm6phSZakhYu6kovrKSuu6/4OJo0FlFetCEP/mSBhMFQUbyWPjNhj809PB3ScS4NCpWvzpNq
vEPquNMRAZRODAYbvZ3iaojG8WwU1rgJzR8yCAo+p+XvLG8PCYOUm6nw4LLZZpWJyDdkljyrSL1g
k/WunYOdMsm5xk/Q5GLWBfgSdca/bIutbUcsLWumrI38hSDu7Rmr793C/5QOPNkZ9beYe0wyPQ0K
QFg17a3NqP0du1cgoek+5DxwgBtgH0yhzFvQMZESYqtabZnB9wJtxaFuhvihTL90XpduF4NEgyGs
T0lPHlMqn+SZP9JW77PWMVhiMR7YxDw2Xjb1S6bmZ2Rg5+yTMOjwbEdOymKOLYzYIxAbdH0qTiZN
OLjHwcoxwTlXywHlMaYY3dAg+q0XYfM2p4pZXQ6JfR7AyeQgq9PabBkdz1z5eiAU9LVadfoLW4jH
pIsq8gHPcDEV31n5frMs6kew1t/FI+/tqubTJsoQZ1rXOITN+OdZf3szam7F4q31Bz4OPn9CFcP7
IN7/BYuKwpLF4p7ecpxcD0bwko5E2bKIrOFsDo+VZ1kXCrutC+cpwHTr/WWo7ct6az3QWxQNsDMC
TyosnE8tqPhdqCtI1kPrthQO6cN6l5M33TOwhkhgFdal0QcKUCiG6bvk3vO87Gg5icuqLXz0ojw6
r79N6oewHpgCyosipPr3gxC9iDHRW3I/+dHC9zist/5vd+XYberKkOe1I0WUrrhI/1stKvO83lm/
PFGFvsf39UtAKNqxBGHrPS8snPSDXW/ZCrASy/wDyVz84evXiLHiT0tjspc8adgLsU3qW3ZWOVsT
4/vWGbLg4vWDYi1i+7SDJI9976DP9AwyZ0P0p6GjaU+z+Wt9WG+F6HMftzpepvUnehYA1t7qonTn
jY61YTXbX9BM+ostQW0pUY87g+CnuV2ycbjY+r+bJhhSGnHi6PIGoknMa1t1WeDKfhymPg8Lnpv/
+KLiisK7hDgxe93HP60i662wo2Tkz9cqVusnQkF6IDpees/861AYqjtgw3uZPC23+eZzDGPvo3FC
AVFngK1oH5ugxPw5mBoTv9ZOtIwJd4GgT2vEQX42qVUPeyNvPronKGgGRcManTc0TkqnM1peoara
svAaPu4aOSPecGgpiNIKYVZ6I/EFZz6b3tsQx+NFmLQ+tHBg8OeOF4aw42X9elBjpEQHVcamDhZ3
W/fa+DTPA8Mpny18W4QD7+echpmlfDOzG2G14ZJPbiFPlA0N+JGDjOphHNO4PvrLn0Ohc+m5N0+H
eqqe1q/z+4nYhMAOF0pX4r97L5pK0JttQuuaZ7M5xjWwRzcn/dMkmHGlB6T+70Olfym9SUSw1y8+
2rq7ZW0MWeszWv0ohhnnBvofrmdK0WFIFqQ3oq5+qbEVA+IKaY+Z0l1MMWTvM6m3BdskCkfIbMXQ
X5L+NRzpk0x1s2RCxaTSXZNZPqKLLN4P8qXhxs+wRFJMGSl5phuABE40k2TPGQi7usdy1I2Wyo3e
sNg9xQnVT0K5hwF8JZSJL7Nuw4Q2baQZBiCm7EwDJ7bSbX+Dz824kzLNzPhECqjdT7rFCxT660zt
pp3RvznoJs5Qd3KW889Sd3QGfI7BmYUE35nKGY5LcmwjTqPu9sRqEZwy3ffpBRfDov+ztikC1Y2g
WOVC3RDa665QSUczp1QSUk1gU3Da/2ZJN5wHl1Wpkb+mOTg3T7ePiqMqZnfnwCTYelouZzKwWXRj
KbDS4SGr+WcD3WdKxfbN1g2nZTvmh6yrPHrq1UYQ2ZsoL+ypRS16YMuFbkrNqEx1BO+LevZ8Plr4
nnSvqhqx/TB0/WYUr7L0F1gpHqmugg2XhR8d/A4ltBS1St3YGgAW3eS0q978qjvn1LqG1Luqjp5X
ktYs5fnLNoVugZXUwUrD/kxOgeA3i+VyNL7UdvViDDXG2l7vMiuoqkbk4jQBee5ivH1TYdmTFMU1
QWtR94VI73BBu0fboKzWN823QbfX+p7l7+tqss7x+JrphluUrI1nMZQMcd+EugW3pQ53il2duMdZ
5XN9Iwoz7X1z+KpcqJ9DiwDVe98Y2BTfIZm9VT7hINNPvveLT1XrYmBpGnkxjHiY8GJV33nCv5BH
3TNVPQChgMRm18dYWT9VqT4xQKRKFRZ4HD0uEVDNaUD3DE332ENzoXuaXkNvSo8dWaS8dALO4APX
4KwO98jvlDadIkHGC7uXONq1nx9DZ8xwAHTJsZjiX3buuXTs1BtmC1pdU0TFANOZVr4FiM/OTjRM
4TUU1cnanS3Dz+wQps1M59/Ys0ZI5Ttawfs4ZSCIXBxtIwojoxBtXk3rx5kWdlQOKU52wDRkTj6r
Dt8e3WIIVeirEBGTa2k+ds/gcPDQB+ONJfjbYgf9wWsYVzK1RgjFkTvVIxlYBtmupSB53/ho8e6C
IpjNxExi131zyrQ8VcyLS29hyTa9CrN0DrHq3yNjKHaGKwr29rzNZJagXGQsfGjcI4L0FvPCsA93
d3WM1yXrBbINO0YZZOeuYjhezQuApFYPocroZZl5pBHQ3YPpQ4Uy3eTGh2ujRxmFP/SkqmccLlCR
iew2hyIFM+6XQ/bsPDZlSr7bj7FA8XSjxdgX0QbfyNyLuwhmDdtz96Gx8C66WcS0Hqlv9oz42mbv
M1ltsGFEjUzwVXGaaBiD+US7ylcvy98RtuHYxZrE3pybwIyvnFv3Vd2Tf+KP7XpvT0kb5k+vwdYH
eWvg2nt0+xS/kkWPM4MVtiY/DYP/jxIb99NkuPAv2h3ZB+8QFMYP16EBkhj1744OsHHBi0Vv13KA
pIX3wSlfvHFMmKoRPZ2ifNj7DvCKMtLpfoX+TJiTcxZacojQjQe+bB6IeBZE+pvE+zzmvfUoTrIl
TMM7L2qAE1D9HhNl9WjmqT9XU7GDswpIrbXLQxy0p9Z1qm2Vu2qXzhVJZU7sVkEksqJ9y465nKYj
Z/AhUYegn+8s273nhIWrOGVzY9kDvxtpks3lfVK8ugqDmNe1r9aSRRfwzIeWZCL6bLq8jgrvB758
lLXFPXeWd1/PNhKtdSBrNp8KM71z0vA1BzkLIt8h4EZmCD2EesQ5vZF5Ndl0kQApwLok8/cYnBEl
tBM5IeW9sPD8IhLbQMaajn7I9Z/E+V71dMkWJWDAlCSdCL/Q2ZVtyd2ZfGbG1yRqUJP9ixhtNiMN
/gd/9j+NjrlfZnF0rNneZMxj2PC5DVvl+ltdqC/YJgvcNNTf+OobdEuLfa35LCeSqaBwNyVV5Nuy
jsc7JYYHWRa/EAMd5W3XahXl6MqcCB1X1lF6XptW1m+sh7VppdS4miwuXtE1swNk5fGyHlrC5yyA
8HCXCbIYMegTVco6CUf1UPdclnI8xjiS2hGeVDccPTD8VN5wILY8fNyao56KtMRMaZ+NzF0z7QP4
sGljMVoZDAV02MGbzWAiMEnTpcB3UjRJxnRQ8Rh/tpuIkd9qqvIdOZ2KKL+VBRceUNAPCRWT5PvM
wKSBqZsuDTj8XNCZRinpdJnCEU8bwq12D6N5Br5khcIi1qNjFupPfV6/3i6FdYRHwKY+eGqR70kK
MZ5M8+cx6r2DoEfzYnshC2u1nXo3vTTWgFJYLuxKGWXRO8hCyJPYq4rexbNr1NXGEqLZzwKPn70E
xXUxh/LqxCOKCNureE7hCY9ej8U6rl2MO8xmPAusnhMPf9X4rLfWw5jp8rP1ZgU98VIfVCLya5Ui
DE25bTIfNn81A1S9OeCzXVDcy84KzjBq2c9Yl031htde1jap9S5bPYyxRn+CgoT+oV8tP0r/erV8
pRuOAdG1k9/CbsHGuXTATALfnxHs03wbsvkjGs6vcqYK7ZyM/MLTkcXjkyhT42g7lF9lkQsGkWXg
n4NN+8xF4oPVbWfcXL8ze+0hstgv5HlSXpOeHI+qUjKxzRt11tVlFpQwbvO0u2HqxWb252u9J28A
QTI+qOz8vKWPDxOJylGD7Uz9Y+st5tE90NvXEXA8Ge3JvpQq5pMAjVP7G1Zy5How9RZhWRy62EDo
7UK7RJvRDMl/0CTdDBu7OdbNTo4yvVrKOGYVOnWadVRfoOddDHmsIhLhadih5dmTv7WaNkBt1st6
p49iLGAd7zG91F8PfjqEByv270u9mevT4BfYXqo08/qsy5QGO2EZzhKuSnnv1HoZruul2baQh0i1
p4OBHXy1SfPVhsb3qd6kl5wiNvY8fx/CQBQnM2YLuza28bwS7EmN3yuEcQUzroc/nEa7DV1IjLxH
3T4JDtS33ueaXfnhFhnaPaSF5kQVw+ILSnWFdeo9Z6v0HrHUu8XQtdnPxOi46wsRa7Bkscy4OahV
9XYB42uUj35kiM+SvKlxIwdd5V5b27z2jIAQKEHNH/GilWSxFvRUkpyJ3zN5i5taHYfZOQ265a1s
oucoDKvD+nvGsgQSBE6PU56UERFTe3zqg4Vxjj+wVo9qhF+n58Eq5xRYw3bU25jGcP29yuuva5eX
rd8aInVZt4b+Ag+ahjx9gb+0ugtsvUsVa3+04SdSxsy2jp/YRbYQlLk5nChtvRcMkzblygGXU8mF
yVDC4Cmg39Kxh++eNT9nS0aCSW9FV9ppAV+Bs5K+DzIBzbNLeS5UTV89Pa7nBllhteBM1ZTokmEe
Yq3fn53Ev8r0YLc+9KT9OlM+A2lInykKxOEtlmrij7yE5A3pOVsrz1pieksLO5JfAkbUPifeaf0n
Z+JGf/3r632RU9+pfzejKnoY9cH6Q2Rd7ytly23lLE/GkL8nsX30xiQ4SoXtFyWV0xLvEJP46WKc
okmfXPTXOsdrQRY72B/0X+z4AxTQ9XnIDPl1ccyAKPS0EfqbyV2FGefiF4N36aXckh2wPz6b60PE
2k5QmajRDi8Ia8sy+B7N9edCyyOyneOjp6UUfQ8E808KLxSENnilEePDrQObeQsok4+Kfljr52W9
ux5Wmuk40H8JfZoVkP6RaTbagw0vKZTufewUuEt4dTMfYzQXyAQT+SFP2QQqGrtVWRLkhrHMQph5
eDN/5QpGNNqjK5KuuCejOEBx+GQPgX0K8+HerEy2DzF2WfY0uwmthbqq7qZS8cgKAjGSM5dV9MWu
U4XFtBVbrO0hX7cmVbcjDKiaZ9Vq1I8GXZOSvPI5aKyvRD3fvCK4bxsz3LGjdI4Alh2ebfeuyJbl
2GSYI4UgVqRJaH7z5g60VbSueDZ0fXVJDciWOBGQlPI9DoGNDMoq90WTbisqEmnlFPCNgxxKiPN5
mK92G91q4pT0BI9gpYf7bCzea1lwsnVuIHOqjZ/XP5Dj5bNCq1TFxMw6mZ+LCCIF67EghuXCqvDs
t5pvRJpk1xXeDZn+Mcho8/GfTIjrewrqZy7u6cNUsDJOIezug5k2UYuNMYtUFir9eG66+gefyGWD
VVhtrDQKuDLLiT0E9M5AYn9gWlBdyclR+WNXgNfa4XstHl0/cn4kUTczmtAjnpo1qipjkjniNXaM
hxDhYp/hgT57Y//bXEkGoAimVsI0qY3wsH4YEZ11jCJj+NaJ4+gFx/UsEnZA5rbrTdpRCZrPZ2wI
nNcIU4EjWQzA1FV4mUgQfHTL/I/X87/xelKTZf2X7XdXtiHf5L87Pf/6T/5yeobOv9j8+0y5aXBB
/DHpUfiP5jth/Uu4uDcpTwhMh36SP/V3Al8n/0N3CO2Q7/AY/lg+w5AWjICoAM11nvP/V3+H+oCl
80+7Bi4jmvQEzlLTc2nZ8rx/9H5QoBUUGXPEqxlFZzsrxB2OMXHn9+N0WXSjrkgZRs/N0ZyROMCg
cCbnZMQlZz3rDn6AAXRJGe1hJDivX1vP7uutlcn9525NhlT1nXtav1lF72nkwLn4zysvW6/BOopW
zqo9/VmQrT+1fm/92seK4M+3cdkzU7fza7cyWpnGjcyFYga+xb400jfQGCauyo2iMkT71Ev4TnlP
hwLGrmDFd65rApQQtPKsTvaL1zanLuRCsi3FSxVP08l0jN2o44yFRQKYgcBv1Q8toHaV0LXEui8Y
OrqTtHK/HmQEX30Oii9mKWA04VLLN4Ln+wx1cX0eCV6B7SWnvC4i1wvaeuH6x92psd/BbIm9XKYH
n90uWe8+2YCbu60NoCYlwY1nymOr27PXQ8E2eVMFZYB7ithg5Gv8touQa7GsXw/GYvYsvvV9Ckmb
U8HfTJe23EUqRfHT18/1YXysb/Ui989dHkd/kGJ8+sca98+6t69xD4xFf6qyltZ0UFfrJTcDdk2x
aXsO0EeLBK6KDSUjIEXPvoJN1noQeF7gS6jT1NNb2JcUBSx9YRwWlXxCsICowKD3sohDCvb+4qU+
e5QEbY1xQQQtZgPq2NwNi13smcSC8HJVfgxCSac8E4eU2r0Roe00PcSGCi8McCF8mxmEjcEmw1FH
9U5IxXRYLJeU7nWzJHZXLaG4OI2VbUDAVfsqSh2mGu6wZQpBDjO4+7PUW0/P1lAKKC/q42Sd1lQ7
oEncPs7Wse7cXg+RJuuut9a+W7N4jhbniz8DmNa26pSMN03DpheAbDyj6x+CJEpPwM6aU0hbcBjh
uMi8YmZCw1p0JHsC0Maxdyv5PUFbRXINf4dtaW+Z/lC3ge/00nz8dLP2pq8/6chfk3zDokzIwz4p
lGeeXao12EmjdflibyrrhyHtmTpcGG216Q+bTK/AWz1OoQx63tHbzgUfmMmujIiRJXrl680UYwNJ
ZEG5PilubjYH0TTP//jbyVHzLER+AoyrM+g5MoNNr2HfjE3oYtaH9bPplpr2vd6kumEjhso9Df62
tFV4dlLjZ6fa5GAAK2TVvLH6AESVDBmqJ2G4kwC/sC3SorJEJpwRg11oohCnPADsu2hoXrwpm3mL
+d7F79TnwvDmQz5QzpNU7THP0xPESvaJUXmS/Sguox7lkeGQovVwL7JjWpd83trJbcU1FG9qlvWb
3NqO2k4YVLBcojnq9hEmqA1ThI7SBHc8+YImdV047jh486CcAADRd5tyMmHCxN/Wut9OD0ksDOoH
Y4q/xzNv0FqFy75gan+CjXbKVYrhyAUhbyiJSFxgHddjJ1sfUhY3H7fWrwWjqfa5l/1YP/1BS1t0
2xLhYiQQl3vlgfNJGky4kct8JZXMBNlbdXthOmofdMSyPx4SQb4T6Zvdeg5av+Svi12DkmNVfDP1
Xmbd0OQBG9icpqgMslfVYIfxW3fnLmCpNut74eOmAymtBkhxWsuezbx+D9m57tfNI4yueWbJM1gL
BGX0GWfXuwsRnzyc0J/UfQLy4mCJAWxBbO5SO3gMTYx361PpgHeeHes6pguQRzf+7FlPS0mmqWYl
SKF7uBMFK7b1/Lue5KpEXBnSZx/n5SAx8DQBJdz4XVoRzQQEliNaGOzSxgT3FgbEG9NxolvpAPx8
1Tq06mF3dQ7hM8XRpTURF3HEsEg6rRx4wIUoJ1o+sTOT8DWySon9ligZLwc1f90l0RLMejeyhp+t
qId9kjAun/Wv6inNubi+/WvWSg7puuI6anWnOdRa6wH0T9/4KgCtN9eDr7/4cUtrRpFWjyAxEvvS
ilKyikvQjYmaO/UZl3N5XbQQxbS9vA4jgOpaK1Sl1qo86Jfo4+g0UzsA5y0J48UxCfoeWw5j+e2i
xS9sIOEl5l10cPLyuSIO2PZ2vSex94TqBulK62daYbO1puYjroUYj1HI9Ndmrb+FmjOPxDZdZEBi
3xS6cYNEhgu8CuM6n/hjhJwHes4/k2+7qUlMJ2h1ywWFcEMAG0q91gMzrQxGthvvg9w8BxZTeq0e
Io+qa6YVRUp0cPjs89CCIQXKyotrA/iOfn3KTvz1Sq13ExZCR9uf2JZsy559KYPt5wlhEy7VfZ+q
+DS0ei/fM/G8UHoKmxaRUx/I+WcHu6leB2hQoEcQnAq92FkPa9NA0CALMqXb+JHuLP/4RuhxWgBI
V/zqpvGh9JvxDp865y8ApLnFAEAi6WZa250QeS3EXjLJ2EGQf1Nk4FmyeMNIDYjJGOyNQCyeEI0D
xONSq8hMcSG0ICzj0d5HCM0FLAX8SEO2zccvJH7k3h2iu85oMCwjU+N2ZFSNcI2dzDh1SNklkjb9
W4wZtModIHe7yN7EuemHRQdfEMRJnxRHC4l80Fo5W8AOo1BIADO968cFDpRtH/4Pe2fSHCmyrum/
0nbXzTFwwIHF3cQsRWgKSZHDBoscxDzP/Pp+nDx9lJlVlmW3172oqJhSBOA4/n3vhCDyrVka7XTc
O2X3s/TgVTe+Vn35wOp3purUQ4W9UJvb64i+s+rlE1wCBUWj0ZXi2hKHJj1W575J9JMeFf0uCsLP
TtFWyLY9qMSgBb3CDSKs5GMSAQGZyBxixXhIFcqQKryhAHgoACC4D1xLhUhoCptoFUrRVlvjMCrk
ogLCyIAy2LKjkA1fYRy4GnD3UbjHDACCI7WOkApMhAYW6IjCSRyFmGAKir8AGEqp0JRR4Sr0Benz
6G9SIS4e0EurMJgeMKau4fL7syTmyWf1N8pvRs//I699MQyyWuBtBHt8lJA99MYmJpwNxGCW22yO
MB9qARUbLjrQobG88eMaBktAxlakZ5/Hxvw4TYPx1IdohEqx6kYwWgmkcpyI/iFP5Cjs+sbD93Pt
ObD9bcfBcoCK1yLs/qR7/tUtbLqTcUifDFSW8CywrkepkC/EWg2gC2hYp2AxhY+Ntt5uR9g9wOMr
jMLvRommw2fhsCNqoqSSDV6FQtwKhb01CoVrgeN6YLkc0hgiH6hT6Wht6A3hswqI1wPmRQrV4ydA
CQPnqx0bxC8E9rO0/rPbEaLohfplsL2Za/Q82GV2sAr3U6IQRPIhaBqDKTZ3UiGMlsIaHYU6dsCP
OTCko/BIXSGTuEh/SoEqNY9f2r90wVMio2Mo2wILWcixdViLlQnYaQF64pako9kEB40ARFuFjKIe
w4Z74Oujwk1tAFRHgahxCUeu3tpYgzBEnVc5++WGfItTC7FsZTbQLEsNUvZgzgc89Z4mhdk6E9lN
tbBXo+19axSu6yuE11JYr1Sor6bw32I4jMDBvcKFbYUQpwor1hCNtA52PGU3wtkFUMZmf59O5C8h
K55wBvUfwRxg+2JgABiNuxEYYbkvDXZcx9XfBLYOvOJDMOZfghA8e1bIdqUw7k6h3QLYu1D4twMQ
bihE3AAa74HIB4WVu4DmtULPpcLRWwD1SSHrhpeG2LTdoBnHf07FZpSVStBYogn6EYDJ4rZBiWUT
/bxbvvD+sHzp/eWPfINCLS2XN3/7+P/xvQw8wSNmcqRf10LxXgWqnWqqO64xEjqJbJHXy0P0n2fL
y8FM/u/HkjXjTngOKvycXNaZxd7yrJV6eUPMAY7h8k7LqBmWt5cHMKOfv/r+3vJMQgQn0/k/f+m3
j5eXy0MMnebHxqbnBGLoj+fLH8cgOLiZEM799sXl5Y8NvP+dPvHVctGSCdXxfzZbsHLe+2l7MxO6
t53L6sMCGS5AYec30SapYTamS7W9vLk8vH/n/T0c4+n3v7/+7TtOD58+19pPWHuT5KkqhPeH9+8m
S8Hw/nr5zoJdvr+Xd0sI0PLNv/1lHUZ5BD8pu7X3P5cibdjhv/tUWrU5w4mAH+4Gwy43WGj3DS2S
9wepVl3LywrEaQU0OINdKyCPpATaKO+f/3j9958tMN7yV5bvIxgjRw3m0+BYeJBgsJFkEtYoBDvA
E1UKk8CQDA/L09lyKCpGbGcWqMdWTezl2fvDAge9v9SrXvHg8V5X2ND7Q64FAMzNOKwXTfD7B8u/
/7v3uGLABd7//Pt3dM97Ksti3umaadyGWc9DnX/XZDZt8dp1/79c/Tt3j3b6hxamoMdIZ/EPcvVr
01y/hl3zHTOwnzuZ//6X/+5kSu9fnqDj6LqYLPyiWnfMf7GElwTNO8Q3Cr7x3sgU/3JdEF5XutIW
pmXy0b8bmZbxL0EaMnnluPl6iM7l/0S77vzaxSQe2HBQr5MHbtNMxQ+az79ez1EeNP/9X8b/9kwI
M0mplQe9Hu4LS+eaAKgIwVRgWaE/cVEh/XSQHn90SP9X3mWPRYRlz3//199tETDeonkqTWGYv20x
zS2gq9EoD/gX+ibx4W75KlBVWP3ANQ4N8s+b+zXImp1iB9kQvVpcAyzimn/dwaDFLaXGsJ+OKKpK
5EeaM13KObni13z5H2/KpRVsEbss2TvxW7Rvj4OqV9QzXFZS1JM0efO16I1C3E2CL3/e0q+Z08tO
sSXbtbARld5fzlqLfI/wo7E8ECBEsoILfacJJc5GgMb/cPwMxvzPfW51AAkt9pBBeWhE8FP47QAi
gkeyxF6ZSS2wwNUvblVvShc7GB3BvKwQ7hXujVHjVAWMvnMwUYVQtJ1Ffvfnvf41OvnHXgPIo4r0
6Lpbv0cnO6iytBa66sHzMBxO/DvZEUwSjBcSqC5jOZ4xoP/uR8E/HYG/GUKuNGlLE0QpPc/+7Qho
hl2YjlEwhLTkJtbbG+Fg+l4M56odz5SM3FKDU5zPl5gIQeSs0bW2aqoyzMLRb2E87cqXWCYvfz4a
y4H/CYD4cWIs0yZN2rFI/vztQkJL14k0zMtDazXVKkjtg3TYGlxTuuVu+60j07mGUtrG2FrpqBfb
AoF7klWKov3s0lGeZkImZHD98w/729NkO4LpydF1ppdfB8yM2Axzyaw8aKiHsIIWxaamHKBa4gK3
uCKwvHdE+6kURfUPc4sBvvPXwfrTttXnP01nRJJYPeRFuPG2+TDo0A2xGiKbFwxY1ONl1D0ORUyn
Q8ovUfSa10gX/7z3fztYfvoFv52VIcG9vM/5BTMSGdbz44UG6XUutBQBXvL2540JXeFgv+0x7iWu
y7h0PEsI57fBWdBfc7OCyqzQScescOUrkrdBn1n9I5TZWfjIVxj0ptFrRy+BeBp6ctRiZ7s2D2Th
0hfWpyPc+LcpnTBnYuyYGlAojGvqsEsZRGsv6e8DvTtDozgXMWKx4gMJmm9eFF/BTigA+/Eypzsv
L04omDoVVAudDc4m3+/kRA8RJutAzM9kPrM8xcwaRLtxCYKZj5VkgCYJX7JbUG2zu89n9LqOjdAe
W1uY1lS0XFBjP5wtixgQ5Myhgf+EQQ8xNKGH6V5+52CIsNYs5UkyXYdmfEQfD13YpH0+3hQevxHC
+3pO8sfWwUMNDba2zjJ6OjJMbrIqOEy+SRzyfEE+ebCab0kXX1NHP5Jybq57DzwMB4Fy6LfCIyLL
JuCZqCw1noTHEDZy9iHKn0y7+eqqqVgdGT0ZBK4QDXkJEAxGYADW3iscGt5kGO2F49w1kGVwChjO
CCQPw9i/pG23te0GqsF4WSaPVo5HqKiEnuGrsR6n7Apuc7FqDpBgxiP3hT8wTWcjcjnZ3XXQlBfk
3G1ETL+oB+nyEemuhtZr14VBmylzOC1oFGiPQ1zymcDU4ffJCxowbhGF9mLjoknQafYGKkeodvjW
OsGdMCH9WxOpbCRQo9kvv5LjDCWXXQUOwB9s1i9gXwhtv9MEwfrehXQ5cJ8QEPZaj3mx9G6r0Hgo
Cwpp3+KX+O78NJouA3a+YA129rz5kGX2Ecte/r2Hi+sTluDcXcrg6tkcgtynqRDhHDAeLT29qk3k
M4EIgxpo+Mio7UVT9bmBCOJp6dWc9SO+xhWsSed+LOW9k+gXbYDWbGlvSZFcjTi79jQ8VhCfK2xq
kE0RExE8mQXaN/y1zrFbbyzS1DdVgDWyH3RPCYRPVD4NPuwe49NqfEgZxYk0GzQKbni0JC0n2gCX
mV8EVaPdVWWkrZsqvsZJSErHVD3IoP/uRmxOmJysGnHqvkrui+8YWRqQIHAfw70UR9fmtPx6h9i/
1Wj0Z3XfjSv6SNFVlO5qrqrrgLUKVtUnr8XbajRodVoCzj8dGzWUsbjiUtblvdYhkJzBX2KDcxNx
t99D8kSO2F/MmvZRUxcNAoLp1cA56GSNSpGWYstAerdaw0gfm72K/D3GhylWgRk/LMOxsgNkgVy4
c8Y4wPb6oymCJ+Uyu/YdNr1MJbDk3gY5XryUa6U4MN0i2h8uZsh9ytCYiyu/Ivl8nnZ4AtHb8sJr
2yvHy6RQUogEquFzM7MmXKYtbH0u2JooYIghVAYW7SCkQnE7XQx1oggN1L/686qPnCddMSQ7pzvD
TA/fnKKsVqnO1NfWAU6/yatTJ1etsg5V1H4GFO0nroGe4WIEydXVyhZ6zriXHbcsb2AJPLqIQYdK
M/fLF7xuH1SDcl/uL66aM1uNnwUawCE32ZTBVhYSfa2Z941LAelOx3FqsbjHYBA3TceydjPZ43pN
0E/i+Xc6Qd7k3mrdftARcGN4BB6PoCUadwMsd9xHgmhHVtidaxOrCZ36IlN1deGkzx9CrtJ209ou
udJHVeHWBu4ZZWt424jAogINxsYnKiKwT4nGgYF322/h52CdPkCuRUGqh2BOZnXjIHHeNKW6TRYj
TjI6m5W69sK1Fe0xdt6R1uuuRdvcVZPW4ImNl3tQWs8hztYojUpvm5bxq+LTkYBBboqHOnmVGoTP
alxXacixksN0wW0WvpkakMvihZ75m7od6Fn6ZgfyQAsOw9Pp0rY5hPtW/1b5+jNGeeteN54G3ztO
XYxva19gcEm6xo9TNLUfOi/bjxnm0mrwd9lAFiJNJoxXtIgBlcf51TBIVzPwP8KGIdlNcJGwHMB8
f+yLbTF13zufDoxdyOcqJztz8GMkama+i7KZBsxUKjmP3+yI9nrF7yvaB020c6vs1Hqas6nBtGXX
AIvOCQoWLyHkocUYSMaV2OgDY94MsIGVRcQJxF3Qxh7QdTIuynImNE4FCtVmcOsM/Hhb4zq04MX2
AdEleNMR4wYFVkzzIZ4NeHo6eTSV4dItz72bKM/NVdhWI4INkPeIi7CWxR3mmyGdcZbt7vS9ctt7
0TFvTdwzV37/XepZvkWvVJA01YF6mOG6c8dyZ9psrGcyr2KzWrlRvyVXGW8Nde6KlGuon9u33Lo0
dfcwjgyXNqudjemJaxJi7Jro5EL2GNGI2k1JZ+S0O45x5R9iVNpg9OwMB5yC8dtSayJLjPhmkBXo
emQiTyTReImJ0UYKuwDrU1SgIfVFOJgbK2tRi6u1rN+F8br7PuoZbvUurW12Cn/ic97KSz5yCRC8
8Tznw5NQc7kt72fdjrDq4BINBvOjg6cW+b2cDrsjGzY2si2B4lzLYh1xbysb+zI67vfFbth09Vdn
cPQNtGZ0P3MJyy7CIDMdeMZZSTetO54qyoOdVdIVxEN6Y1oBzp00tdquOwWusDdtkKMSLyNSHdpu
I+Os3lrcF8kckwUBPqcGczmucBYGHdfyJq9G+9QpZ5/8GTi+f6Yny4EqGszr3a9TNsDHc4cvceCu
w0TeAh/Kz8G2051d02rDC6q0ExTR8kDxHW3iIfroNr1+xCFgOGmufUyi1EfaFB9F1e8rv4zugmrU
N56MynUrAmtj0U0mVqf4Gnn03eYK44VcwyTIuHiAJ3KKvDWZsK8Rt9KNHu0ciK03ExJh3DgwZ6zm
asuABn8Y82jfZATeVLWmb2RUwbcQ07ZI5E0dmne4xD7n8JhXzuelJrcY9gPZmW3n7F2ECxg7jdgi
YcgYIVCqbfFoj3UOw6V4SCRhcTa+UmVYbrypR/BPgifp5O7FiCYMIJNyAzBPWznrHnWj58sOcKho
gqOVVcfK6qpdJ7HMke0EgQU/E7wB2m/aIO87/NTQ+bW7yIy8/VhmR/wI4Z/aydnDNNTOLu6AjrRU
S4YaghF8F/ywSx/gMCxAjnxMrOE1kWD1tR25fejdYOzaIemQ6z/UpnHysWNfR1pdrMkSwtEFZtdo
fbQ0jeyygJmcTiELrYDCpDJbLn3J9T951qHPcLUfi3DvmGzQq2xiSEuYNPjblaTogiUMkYvLh8O4
nLa2hwUJyW3u3qFlutKjbhPURDl0bTFQ8yHGrmOdIOixphM6VafQQKA8BSRi1COBqQ1udV79kAzo
YuyinDZkTW+MNnG2jTNhOdP3yu2iXc8zKkeEKCyjiMXN3Qi9nMgPjks6p+MQ6zr0WKlizlc1WBB4
sJ/3Q2cfCo2ozZo7zKYN/WkjS8gbmga7I2DlhxLxS98gsfM4qOAybF22LSa+VbS1Zfhm1kCuXp/u
lztdbhL9VCqxvmyMNQ6H1s1cz8k+oE/AdEbmb56fRQV4OmfhbeQG5oHONJHfNEqRHSk/xPAOI9cV
pOHX1K+y3dQ3X9JK88FWyM3MRPK5QAoF/vmxkjn0GdHvEqNhUdQSyGcRf+m28sV1kmhH9SZ3ftTf
yal59VysJaYMwkkYhcUGBu1GR5ewIgL64I4BC0SUEiujM0mwZxDMakmJ82G/7zvvaFM+rLBKveQC
yMmdWKZrLJNtvNVWU5le1Q3zR3cJhlhQoNdg/RMT3rviWrdWuvWht5XAX2D4qxYFCXDtypiJj9Iq
7u+CdRZmN6veJbRwSJgEMcLeL8tWbEu2QTnxy5oPKXkquNKxfO3bcldnw+Po4VCoY+mjGSO/FNcG
wPFVwhpvvRyT2XRfirx4ZE76gAz1flnqtjFlpitaWMBRfBEui7ckaM8AjoX43k7sd61XV6/cq5Vy
4YtLjh2Tha/YWuIKtSf3A8xV+2QzdzAJ+vi1BtCRTPug/vMEO42/9Ntcdz6L+DjfBqn/oKWhS1AL
b5VD4W6yqkPwkVzrnIVGZicbo3Kjg7Yx3bo+he7WojAlRID0NWsMsdvu+PusLtyO+i7zta0fZly4
2M9pBjoMMO0VCjRl3cA9sVNHIXRJoe4i59Vv4i8zBlOQVrR1YCZXQaYk+r+GipM6TZMeNA/OWBun
6B+pSPYi5+AW6aPTj/ezYz9nrrz36Bziy8O0RIaAW90XvrrE7Plic5+GLlNtipjgOZilz7YqQ4Yx
eSn1vDpoVZruDGLSNpiBHs0+P2mOhQKwcsetH+WfJuveFtSX8Brx96bWo1wJXEpTUx1ZLeHhx5Kq
zZ+cmHkup/iaKh3fgMZfezM3VFWWwnv5LNqDZmFGFVnGjxEadA0UCm8+xlm6cUt4cXXGuVY/u3NR
QBVGsO6RheJmkB6EqZOeYhZItSlfZDTpKyFxA0m9Q1Jypzay/gwVZlhloXEIzOFsDtMxqlkcdw4H
npU9Bdoui6I3zfPGbdz1GHKy7iH88DbIijtZdFSmTX9EKHtZzkGHGHVr5vMhVO4BOMGzIixUbaHq
Yx0DOktO1y7rMNKo8epyfc9AWTxBhFNVspnOB8z973WbpZbUaVbPXIdGnzK41I8QTbHBxjzBTyO7
U4spjpNKgKNYBSg7dvarQ6jvSkOgnQtxkhXXBDHrT5WWn+A8HdOkfRC0IYgmvSX8KFsnKNpX6k+r
/ocd9F+G4tWSNXl7RD7FjJHcDB89WnqmkIeicz+XvY1cGvc+Y2axi/PX1VQl+qCyxskjUu235ccD
uGWYPjFeUchfIXcOKyMSb+jQN0PBv9SSjD6v193QeVb1brGaGwZ8Esl7P6OXYoxHNzOeRgJqaMGM
d2bMHVOzH3DNQktfvKoJgxyLjxCAE53ZxhkN2HAm7tSqbCObiwktbU4sNFgEU+sRrLAyq+elm4z6
0ORW/1lzJc0zQXmZWNNR3ZcFvKl2zr/XPde0Kur7giV7Z4BWOIV3gibOHaBVdq3FhMjP3bLE8LYt
lTAjmH8RmBH6PIhQ43q5amfVHav09Fupsg2XMe+a1bH8caHtXMxru+ZzMlKAqImWLMio/1ZX/VlN
JeqshnN3kGQKjWl4jQ38DJN10JCgmqY504z2MJniTveKiXgidlu1IPqGqycYx7PtvCRd+LUySIqi
q1JLEXBXv/E7poxZHZPef4LZ8lHtptRUT5lJsSSJwHZpZjoa5141LrtGUE0KdSN5FVwdFdG268HC
jHbMuHMt2IDZVs7Kb/GR8X0TGxpjvlRa8zaW6RnrnN08YBcfcvkjcaK4x4p8rPDKVwAG5DoQ9Ubc
xjpNrz5H5oSIwkqpO1TDxw7Ct8miqyEHfjVZfzdAPXuDRaKjhvbyENWqOYUIvCDHWI/QvEzhQZLA
OY4MQXw32S6ySTmMjw5s3O3SWAhfUntCMC7cZl0NDLwAhzjaSMrhnQGOeW8hEDqplUDXGQYrM/rs
CV2PLCWtR3U8TC+75nV3j2Rn19M7IWOb2ppRKcZs32hyT1gs1frSPiN02TMhYLm477ZQBIFoMW1M
z7FgN9nFsR6+0DzcVjWuVB1qoM5g4ZcZ2ccWG6Llemh9i1NYU9lHFFST5m5kJr/Zc0stRMAABU27
UzZwtvvBlOLgtjikARBw+TXOC0HU1Iaq1PbRlo8w3wx6jH1BzTaNZFUIBrQq77nf91XwJgMmbhtL
iE4Fz0o3uamH7pwO434q8W7UaP7jq2sFcHTHValW1DZd2KXSClSrLB2ZGXIgdGyFsbdU90cAF4RL
XNfKA96C2rnK7dOgUR7FIbOBDFi95R5CwzKgORVyQuyUIVnNgomUzl0WTqxwyHwsaFLCEcZ3dAwh
CEI6qj0luJ2iZ8zgvD0x5maY7+ok1TYGBbJuFk+hZDWZt3iy+M29gHRoV0yvffzaBlC0+4Yphlyn
b3ndG/dL7ZnDzopiFzumhkPUOtlrjVx9iNEdT34HD7jNsCq0natjZKwY7gPTurfG7G3p0mgaO12n
0aYqJWt/3XX3dqQTgcStjUCHHzc7looJhj0MW5vS2LOFtyXFE09d55sTug2nk+OY+XBjw9j97iaU
vHWGn1QZEq2kGmJlSTe6Njl2uO/QdmKNvMq9xyLOHKICo7dJ1b2lB4YUGvkHa5RvHZGXnnI6Kegi
RGb4FpePiHXDVTzTUZoRSc7tQ6lRevswbzcTwb+riNubGcCgo8g7LjUz7ie0nNW9LSECi4hY+b1q
cCVTzepZtaYEhH7cTBOHFeMDXYYVFuvZSsIurQNvpzUsSIQdc8/qsmvdRzQNdqHmdvi78e8aTVCj
lvPDsppbdpSlFwR2eGAUqdjZjpSY6qSbLX+UPK8+ENFTYFTnxi2/eACM+7S6Myb9E9aq9BsAAXzy
kp2IiAEzNPE/iaE8qmMjLVbXA7atJOOs1agfk3OVwBfWXCj7jJB9k0+fNJ+1SulE97P3NDjQJUtk
xEczpQ5tpYD6ftdwL2UqrQWxZ4RlsGu31nijuyVFQT19803ng2bl5Y7yfA+7l8nNw0Gn8rKPZdUS
rwilsWa3XIaWnae7LO/XYfUVvrTchfaD3xc3ml5+mgPXWU8Ota7fNqeGDKQbgrA03CTjfmNP0ItF
JO5Gve+eJz17Jal+pWX2eEhwDy0Rrs32eC69UNs6tO+IANGweplKG+9Arb4QYjyP9m3hN+6mmM3q
ZMAge/AL65jRe+hG0e30vrqH5ocxcdqXu0T07k4ib9yWQUeAd5U2hPOybIi7kRg2Uz9Bul+F5FLt
dBdkDkJYfwji4aXukEpksGMHltuUR9d8MGHIuK82UeV2hidHU2qf28JTPdIgxh/dJfVeTz4QWm3t
h85OToY/iD1eOY/54GJUhVPzWVZduyPWFImy8jVK1IM929VN3MerQIzO7fLgGzzrPhWwMG8ZC/Lf
Dzb2SG08sfzHDppGR246O4yvnpDnS5jBPEglUbW5cvDvLUgFh+yPW99DGsmAsEkNSzl0wqEx0D8I
6RfLkJlmcVAadGY7X7GWZaE3uyZNvy5eZF2mf8qho+/SmNyiLMQaf+HCLQ9R4n/y6snbChVjN7rh
zw/Le3HJyiOski8RhO8pLaYbjqZ1Sw6Gdbs8++2lGXYmfg71bVRU+dHC0morPSwCtTwmAPc/D+WA
xNrwSgi4lU8Lpxqjhmw1fM+gHtsa6bamlqCdCKsBP1KHWcCMTklgPmcog3cDApjRHMetjitW1k44
mamHLkTjWzfquqLhv33/IIZWithcGWAohtHyQLtf/HjWJQn2aLP6xBlUb1IXFldrVD16EL+5C+jn
JjH0M15P5AXmtAZDH/vpPHdOiYheEY5VJ6ttawpH/Ge0VA9uOUtnQoHXGe45z7qsT3w83ksD5yIz
SeMbL+07GpE5poyuhxdjXptPtqGJpyjE9EHih75Fjp5vWsNudhYrAiadySMhu3NbBpR6SaO9ehzY
xvJqHGxjS4cfWZqXu/uu4+cEw1SeZzMrz8R/OrTG6VMs7zmUYa3XyUdkqGOiFzj+3NMUm3bOHOHj
VKQP0WakNJQYdYU93X08DTBnVIe4IeaI9rd6Sh70NwPxKdTNBqs9enOYYvCsV2fhp/d0iYdvYH0k
OzGER+53eM87n0g8bnejl1RHMteCYwZ7VQm6evWwPBvReNE4w0qo5A7uNFD9A5m+xQDt20TJvZa3
lgddST+WZ5jMxSqhNt0y6aU3ApxB0JNEFfaZH/iU9IxyUbQld3zrfnryWr8HbeLBnaav3I4sLBZm
/3kS+2Kon22txTmkmA6uZW6Fuop/CMgnT993VnyqsiZg+Km88bzd0XE/2ZPBOyKA/Iv4eduO905X
J0fbpB1u1l6Ni3AQbMJKrU/rLWLd4HbR8zRRrdG6wxVjiHQDDdNTpkwa+kS60CrVbLNIa5Ck7SO0
SBhkVLGxJqUGPrDA5ZlYBwM3J3GP1GsLlCgOWNmVTuLiXdDgHmRIFnS9t0rUn5K6jcdY5j50cRsS
woWyPpoxbupnDec1mX+tKrY97RF/8hMsxCmLY0QgEtYYy1PdtfpV40KfpxUxrhcRnDPr1u3ybHnw
rfrfLyO7FLvMc7lzdjeTU077VPn3hVj03y6kxOXZ8h6CHNy05xu6x0qfOSoz1QiDmqZEVUrKb4sv
pY3VvNF8JsrjaBOTesym/rEMo49piGmbOdaYG+HKYwTtq0iQcNm4h04TmZkMZhoPQ3DyI/dWdOa4
lq2Pm7Zn06STwY1FyZOn2JREpf7Fdy30+Mcm1g9hMX72qvIy20QljqwYMaYn9ohGpsY65HYSLOGD
yXy10aivyD6OmUmwkc3pYTSaRt/D+qwLLCz6vvlWsShv67Tbp4Eot29mqWF0Z3PNDq59E05Cbg0H
GhkZb650yk2R+PUKrv3H2M6+NNL9QmGCUbmDtKALvhCsjPV9vR4dgioDBDzFbIOHjLtAC2/UDmBg
uWdd5nJJjKG5nxPWevHE4rZDfcIq2Xlpw2FDk2VdkvmMKpAO6sjcVpEMajr3ZH/sklp+jlLzUz3z
R+o5fHNHbnNEPGM+RavRsLMPQRmgBQjdF+EFXzD7+GLmBn2vp4hgU9QFrOCQ2Ir1nNUfBy05zebt
XAnAOAHeK7N6h+KLYnZqxSkroo/MQneJHtY3GjbVqVOVe9F1j+g40eaO3XSYSenIag2Rfu/juBjh
uKlswcHi+lX9NOYIkljN1qdZ0gEHinqLBeZ8S5fH0roN8epHtRuhKgTS+KV3kEBASGRFnS54nY/9
GqLfA9rFJ0PvbzqH8mnp6MVe8KZaQeNSUOl0WNwMLY7ALqonGSu2hwsaYRwEdRIQoVvorU8Baa5t
Ch2Br8UK+zQWnU79mFQkOsjkGnn6Mz4hLr1Damac49cRKmG3py9gLy0kqAQdbaE0Sq+icrXVwaq8
2z/zbazfRN+W6+lUBdCaMFMRpoGI/Bd+UTPPgdU1tK/Mwj4QP2LScMHN3EBvO4KROGX2hZWeTxmT
cjvL6E+oVpMHoNYJbA1CTIYbVt00KCK82lRlsBxK/PpXlrtJzeEmEJSzLHlUW7i5H2MJymxTXHY+
9XZpwxiZ3qTJIOhi1oS6c4hIxMOlKroWsTR2TfVJuuI6Ysey1gbVOiDHgumaJT8m4p12ktBY/nxQ
DEXo+oWIpg4KHFLDQXEP//E33qMTiGByaYkc6szAWH861gklq/pJ0YjntHOcyZ/26s1Ihubmz9sW
f7NtsjgEGzUgQCHw/+2EWL2Nf3GZHkqFeGc+9RcbMsKLTZtBE/Z9gfGLhC0yjcYFp/cbbxhuVRUG
LIqJDX4eNdR61hFAyu1dnXo3o0XL58+/Uv6FFObphu7YnutiG2ACGv76K/MaM3g4/wwbl18ZthSI
mHwPK6ZhislJtddydC6l7Eif8eBVQRnDSPJNkTkIdGDHctARQux2BRUxXIOrqWo5N4X96RT5FWnS
NaVVyJjYWYJFWRCHOIDgJVs8LhTEQFd1u2oHtpV1X32MJ8fBwpCicOFpUCa8AQTLjZOSl9dTyOMA
X+6JAbwN5vGYqF/pmiEp7r3yCqyJfoutwzCRSp7Z/Zng4O9RPjx88mR6VgUbfZ6rrIdzWjcEzY4f
hGoyRhIr7Zz1bXgtZqDH2pye0zE8/PlYG+ZfyLEcbJLGTFs6ji7/Qlgtx6jQXFofGKclWH3p1haO
KtWv4pvUaiazGsWKyoi0nuFAJPmUbWIMfu+NHqfsUS+4HdBRdh2lCUaNdIRNTrwevlO4cVnchOnn
zFnqZKTS0T+pvf5s+QDApVGc5sbLdr0+v2UzMko0W8VOVhOhDOqcoHJam0G4zsJr0GgQ4Qz61Vi4
XxWgSJI04vCBub+mRtHhqKzMjFWXUL3nWBDFQ/eNNkNR026T3EK3cfs4hABTiTFEKD/Tj85MRQym
jfIZS0QVf0vyDORL3/lMeB+rQvV5mPKw4K2d9j2NB/RjzkYz2nIb5+3XjCgt2vVZJlgpmNt0iPah
nl87QbsxM3U0ii2Ql55hG9jruHYTW+qHUbAbcv21nTjAgo6PRWsuEWh2aXLBYWCvba89L732Uivu
LSe5CUvtO3Y1OEbnqI4L3/5k9Cz3fDKF2jihwNLhlTVBA5GlKFY5pndaJgioiMkXBC7B2DvGt/Eq
zHi6HaBNrclXu9h8CEJwGxTDF2sgJEvmO9/q7szSuSkVSQDLA4aAJw+Iuz8HGde5+qnVTVCE30m4
OhP32D/g5oQ5JUGcUd+NF9PHBWissNoc2vo2LZrXfxiuf3NHMWwhDR0lgO2RH/fr1BB0cEwsrUkO
ptpldTdAbTywhvO+EbaZOxgwh4hiYeTgNFko8E4BZoVi0lmKw1C16T/wd//K+MbahJuEzXWEV4oQ
v/2kdpJoliMjOqR28Alh7SPL5xvV+k6HCS7idOMrxlkx9BdFvcrc9Orr1QfTtf/h2PzN5G568K0F
EgkLSuTv1PMu6npf5kV0aMOxhHnDVdWt9LghqU6la8EU/1pTqvWz/VXW4C8BlPNG9Tek4o/Bp1ij
Xs5xVnBf9C56wYQcW2PWseuoHP+Biev9hSaPuTxzDgx5zzBM63ceLgtsCxh8CA9kfPsbgll2MCs2
et/Ea9cXCsxenP+ls7U5bcdcP4bCH24d3aqx/aZ940WnKYmGbRe52Rb+BC52qhuFQJ2p14oQZmJU
qavQq6LzLqsGSHKrDxnFY15oq7L3Glyax9dsijHimGHFiqwOaHFYGLfb3sWjFhL6WdTPGrbB26Un
TiYCd596PogE7wuXKOl+oLGWfijtNkHUm3fbkmyCHZfFmnTm4FVmYicz714iBrvzesIIJ3ALDd+R
wCrlbVxz2Zj4qKyFYcy7yNM+1GWTbiLou4xg/eOUQtbVzIPqOS5U0ZyemutpLyEArs49IhThYy+Z
kOf/w9x57caOZF36VQZzzwJN0AQwc5NkekmZ8lLeEDo6Er33fPr5mFXd5fqf/htzM0C3oFNyaciI
HXuv9a08f5Qh2qjAyCYvM5S9VM0zOMZvs1DBXho7P05ropQcGtrFGG8qqw5da65uKgkpI53gbVkJ
q1U2teOujqKvdiDP/Xrz/kd0p9voE4Fk8d3+r+XHPlEj1Nii22uc5O//eioy/vd//Zb/8hf96feS
S/nbw/M+2o8//WN9dTXdd19MVb6aLv31MQRfxfKd/90v/o//njcKJSk1zH/tjToBK/6TJerXH/hH
jKf6i6kJqkadokhbuIT/hDs54hcMO2RpguB0dNXQ0M/nRb2EdmJ8kjaLAeYP+E4kq3AL/gPu5PyC
C0LV6CywlNqLk+o/yPNcbF5/KmgpJDXWP5OILhQXfzOa+IMS9GFOeA7kRnhoYjr5Er9vb4JqyQLz
h4HWMnZ+OL1G57ZQ3VSKxOsb562CU7+BZ8Xtwsl8XYt+vyDjypqvSyOeAef35xRXsKsNo38oCFHa
5Q6EC0kovGYxeV4UGdpSBcy+nnhGRmox0gyMoXcFqTzEc2scZ9X3hFPf2s4dZ9U85QUO5DncZRpB
MzMDOw2l27+p8fV/8ZIA3GItNk32BOhef96mZOcQ2DtIxDWKTWiVHhnQLpQ7gATTtlCUrcVQm+CR
0ocdZNypQbjT5+SiaJbpxSWgloln2pYYpjtJ3HEc3MhS7d0mhkKcFACTe7qNgbTeiLYo93+48s5/
N5xpvH1/eUMdwzBBhWG/wzVnXd10f7SF+KGeUltH1d4P/DfYvUgojOw+GxGfZS0rI0kQkL8Z8VJJ
TOVCtLCrYU/58lrEyrBFzouLJ0gt8P9p5RLcycxy2nXknFGpaytYhAzzIqKUqx99WSKG1Ml2XzDs
ALJRvZgpc4mctKh4Jpd0vo+0qsGGW3+hRGlWJWOLilPrguQ8Tn3wKvT5NsEPhyrVedP74NkuW4Hu
kDyLuQxRLuy1JI6OlnMOwsKkVOg61trkeb5Je3/eKb2+zxRfepEzW67SrIEoEmpCaHMCBludxY86
nFElWf3nxJikckCv8HPuEJ4cEDTrJlDqlbb0v6z2JylzBOM5lP+xP+2DFJ5pqGe7VFiv1TDyfQ0s
yCJBFqi8MDWx3F6Hv9AlygpyqHkK025n6yBdVIDyC+MkWwVA0qqBqwWzLWcS1d4TiviU66j1SNJD
gsgvUYqgcmHC3Iss/wyWwCKd6Ds7zlNXTtpHMj2NfSJWySg+nHCvcTRZ+VV7jkznKNRSrK5aoCRr
jknmbII0fifMAOoTh5uiFnTEkPswlUbDLGZjA1AasfKsb+08/5iZ57nI4wCxIGHt+vqtNDnMFgPi
yKqjh14Verec1Yk2Yd41E5vZ0nk2oUlB1XAMNBxd5Wq6Z/jaTQAo8z5RHvHysZ2Snihjh1O/piOZ
Gw8Z3R+/bukGzTPSBrEJo/yDfvHIrxxsz1f7fDMX833g5OzS5fSe9c817E2XjRmDiLjUbfMDVCkp
D92b7YzOqm/zn00c3ethDfc8Ip8oaalju/7VqhhUmXhkfMA99pSSjkNYkNN5pvCP5UwjZlTFmx1F
67HQbyt1rl1SVrfR5BO6V6NxKzUkCqWWcf10ABkKB5EFoRtqWG1mVLpJS+Hcd9tQb2/Cot62YBec
cdgTk/Vp6/eGXCIys2eiIFMyisYPPHXrqiNew4jXM3z+wgHtUczwJRntj0s7BMzKJZxsDBthtzez
HPkQqVoCZZuT2E9pEh2EMt+Qm6GuYVJnXhgHKnkllttl06mPyMG1mo9Cb96J5ySALt2Y3EmrPOwu
rbMz8oY/Z1sMZp1do2kdo1pfW6lkcdrSZ2G1nkh54MSU/iAD6dvnsdQpwh1hfChNWHLKYUG3Ke2a
URJoa77FvJ9aHJ4SPzomJOy1dfU8TtUBiNcZ7Oenb/IEcvEhpqGGe5d4hCE/OHF5G0sFCEaAG18x
H1JqwVbA9dB0SWa6j3p7zvptFmhfOXceavuRRq9In7tkQpUP0Cm2bI58KmWcPhc1XhYshw12lMYu
HuwWJRiUZxcIHKlAVFWLyPsECcQrOuTXBF1OtnNGnXIfW9OdBEpT2tLTSthpEy3TNfhklmuJS7+5
mwDCogUohItBZk8O2z6uw4akyx/MkG+Iq3+UE0MUQlCeCYjUvdk365U/qNdqboUsekaqX2xaKD/B
jLsqYdDN/T01BZ1SbqU6i/Z+ij4rhpqG5moWwXtP8iwwmPELtnu1qhi4rhSjBE119kuigPlCLO23
hOGeNcofeus/MPLwmoFTUQRkFjzexRkNJNhH4untRgYbv+rf5v2kosqoluiZ0t8WKWlu9BaZnXW0
SAkEW6mltS10Gqa2BeQwCs1FLBw++QyNdnHU7TkxCSBClnQbLdhoYjipst7nrfZK4Bck7wW9j3DH
BvMha+TW5lubsoQ5M8mA5FwwKvaqiFi1KI8RBtQA9NBrxKHj2XlTYs50xKpr7aem7pm8aKELwRHt
hHRgp7K9oceN6B0YLwTI7dJUGwBMk42Fh/yUlvWLH45nCw+uG+T2i9aohLk0P0NYfytJEInBnIrg
GwKj+ISwoWzVZz1dc740yeqhFPIGNTR7IMaCLDQu+hgsOrfci2sGMRK0DKLvBRRdkAtFF8VKZiYx
c/89Gt29hTAcYc8PSx3Vw1jHAx0Y60YOcAyCCKFxYTCg1ifzFLTCwoOW7Yu0exqVAlWUCjbYZu+Z
4PHCu/vMqrpHkot6LOkdZHjmewJyx4t9/aNU/Nc65Fjv0y1D/ptvxoCsDoEBxVdvCTdk+KGbeBDq
iYkItBcpJ3FLZOx2mJzH2Bw56thvmTPBXMlk6F3iMvqYyMDsIH1+mBQiDHo2hDoyzhIjTZQI0m1S
23fCoYc7o7uo0GKdZ4DaO9UIyFdlIACxiejmtj6LRRWnIoGwIx9Bb2m0p1BnaOBksry18kg9tk3w
c3bUp2rkAMVzGNE0IQxsmtq1tVXfqZzfTElapVV8RWpZY58pVCiY5EtO8TbQJAhs/BhZSzKhYz61
QRTc9P7eHlOa+pl9VgViGFJLfs4RCOVKn7b6pD+HdZMvamWydLGkdLb9NFjsoAHTnba/gzgjwpL4
ABM/IDE2DuuWP7cfqWUR4swlcbsxUyKR/O51hnPAWpzRh9RvhlbQwzM9u03a9+Wla30MeMv7MZjm
W1B1P2cUj1xK6ttg48WAKY82xH4NtOwxszG8dK1GhoX2Ztc69lXkpK1If/Z5ryIsaVZtZBZMOqsj
VKfz0PUXwYbozsKAFJA/W/k0uv0i+Kiq4sUJZm8w0ruQNmM3WQ/4jU5xSec8Sp4oPw9KNz7Rq0I+
JTqWplni7FmmcsxrA/P5+uzYHl0xFassndL98mcNS2z0RD46sfXVxCPX/Gi/oDm573mGyFTWQwLT
3L8Dhn1SZM0DF4MXpq7tQ0xtaydiZivTc9f/mPusJFi8a7Z1syW11Fhb5UAEYDPs22yy9+1oYTUd
MvyHpGmx1GuTvq7y8nlop/eZoLcDPoLdqIjRNdJJR6gzFSQw0CVo6+gw0lAlg1aJd4pFS1LWxaa0
8KA7cKzwpbTHQg7n1Nb1tVLE0QqdbMMk1DhoNaPzGrWu2fXlTSLSJw2/ySbWOcEkwvhkGKYdBxh1
UwWvbY6yZ2Yz1AoKrKpQOE/YGkF1zaCQ2g5xUqI+aouuPcrXmEqJiwm4/bVhT13S7WRObnVQ++t8
VgPXiXnhk2Gg6aHPupc0NR6eMiJAya/vxqlTH/KcLE4tiO6rLIEbKBWaHLlgmpJ1KAE1xNPNfgyY
gShp4zZ+bSxMAhjeOjGIKh1CIivUfWUrx1SYrYcYZMamLzwr9bNbO6sew5CMYUh6WKzC8NilurJt
UAEhUM1Q1s1WQfhCmO7aaGG4G1OUwTXDM98OdXnolw+qE5WH3/95/UybyEG06Jpev8gED1lOnlfe
9Yu//oBxTut5pDICFPv7r7h+NqlzDz9BOVcd3PNiUHFEXVvXxjYMZotU44Xr3i8Ew7AsYlImg4la
mQvm+kFfHtD1F13/WY76OY9jwlkWaP/Y17SAr58iB+Z84ZcESjvv44L0zdFfuUwDyVwhnGpf6tqe
sWG4IgCq2kZjLvZ2LUHhlDI4sH082iJg/jT5T4SM8rIsv375NdfPrn8i0DBEQNjiP6YLZQiSxeg1
PgtToCRVtpusBilnRpTbWA03URPY+94e1lUW1Ksy1vK9rFWsxrIj4iN0ZqzFy4nJMAHyKc3OicR8
5JIJT7WihSeEONoGfZ7NOkCac1pWDPu1Jr4LEZitx0EHVxEQxgZ69HGAJu+Ofqs/2EEA1j3uwg0V
DNVcCmQLvQdpX3gqPWJozXtT16KDniUa7S2iqSeo9a6dacY60kM67pNyW/gOyZgRLsImidUTLt+1
1RcX6pFiLwJaelFYv7SZMlIlEgOIIHXSsupWbY35rGQUD0xF1yE+nY2ilSa+Ev5+Y47BzdCb7/QX
Phcvyz7LqFKb2j8Q4Z42abmPMmZ+QinFQ6iRMzd13co05wiCK+tDXrJVQP+lCgzN9DKzITmx4azS
sq+P1bLOCqc31lVQ32eCfGFdq+21hoBDaOTRDjOHKTWbGuxruXa0aHWEZAOftDHirJ6be874Yt/0
fnyPbh6QF7cMpUb+o29v5gR0ABAZmtRKlh9zjUosrgKyWaeoBXIIT1aD10kCbc+0wg7uCzR4NABi
kvPgPz4Nc/5toLbfD7R4AYq2TOt84zD1w3uVZCT+DPZ8yyWCclVvcw7jQbADPkeNaTvHwVLsY78i
RCN+mNqS5kmav9GF4bhXyukkrP6cJLHcJogBzKKd9mUhfqSjjabD75FMWw3RO20U3xG/Gd3R0yRb
NkAg0enWYZqr6UmxFM1Dlc9qmeoPhCw7T6QT5XvkVxnsfcI5q8Y6j1NtuE5S4rfpYyrWPHb0m3L5
0KviPA0mIkKpJWtmT/pzZFvnpByyXdSNyBWV8iylfzfEWrpzjLY5BuPwnNppcaAu9+fZPjtennfx
Q60Z8iZKrV0YlKuQo8nDtDQ8Y6K+oRmLt8iqF5VL0m8GJrb7kEnfCtAHoUySXVWt3nyqEaylqrFv
zFjuU6T0IqvLO2CNJN9kmKisdHQj0wBnl6g7penCRc3a7tKGMczwpDU0HmZhYbMIgxPiiAYAiV5s
x54YFpHnmzDzf7Z9UkI3UL047+3tFCKZnTWTF0yb3/t6ZEDXbgkZLoiLSbCqqAXKH0LjG2sDXfk5
i1C9hKaxt4ex2dhh/urPWvJg552n+XVzHEqOoOTfkJfEBdHPBnm0WXAM6MrY5L0Rutbm/nBnjvRL
HGu8jyZNbgoTI04lEnOnzpzjwfLhzmx0g+lgqBx9cWx7B4pWjfco6LqvOG3DE2THdz8zXnrE/Ktx
rkk+m+r7mis3rILsoAWFN3ezsddCaA89hpJsmimOiCGkDxFdDEiaD1UQIM5ODnWWB/fxVN4RMdoT
/t3mHEAyojpgP+bKsXQmnp1BcKGYX2DIyo2Ms3wbxemBbimtl9YeaSgwzJ/ao8BUeERhlNf3ZpSd
I0oaDHCOwLc+EUnvdAZxVuMyaFCmE/V0vCnq3Nn7RLwgijqRl9SzV6fKOrCnOz+Z9UOdiozLRpfb
qJW4DSzYFaLOp62q+gfRWfmzqQyL8F29rV8xdUZP3dh5CV2Osw8RQh8pGDPVfMBs0VBVpWKdA0yt
9HGFtojSri5qiuyByHijgVJq+pnXjM7PIMum7Tx01XFMZ882541etqZHr3SDnJLWmiWeJ/IId70J
SRWOPmm/sdyVKh7qus1v6uSZgIdbABvBOmgH/zBJ12nLI1iU6jCnzRHXmHpPzxJzHBfnCriGwamg
kvJgLx+un0XRDfm55UGpFGQl9fLpWN9wBPbZHUPlEPQxA+8ejIIsp7Wv0ktiyENiT6qQgTLBa3Yz
pVRI66m+GdZPuB5R28T0i1eaKrt1lEy4B7SuMA6/fsoMCh2gqMj6AuueD6p/wtdgeKg1oGtTl9Bf
jDfDmMwHITnAt1kMbsK0JzK9wXjaHRxTH/vz9T9dP0yNfBk7Wh0JJk+EOks2Um/rWPGvnyYFqTYq
hk51Ae1Py4frZ7o5zpwDFzr39d/thEJejdPMu4Y/iRqS3fWznHM4Ff7C4LVGfJT0q5i7wuHtIqzI
DGEsALoULpW1pLvEFnjoAkvG9b/519Ll9y9b7P3roEkuLPOWaybS/sPPXn/B9cPvP/CXf6oqJrPV
UMfMywPOoL//SGVTzwa5iuT3nw/m+lWiIfiRP3yqlbRs8Zhn3u8//Ydvuv5HR7F6XCEkWP/1GVy/
/Jc/IR2NoG0G/e71C2FFXHmLytn9/Q/85Sf+1W/5/Vu0kTs3atVNuVSLLITBSjAiXvtFZKAGWDjU
TRHG6+uXK+Hwsg8oOdkIHqLAVvfXqLHrh2veGM3TRdC45I85y4exISgn8dNiTTAwhzfQPUB9+45d
dFIe09x5smRWuPpyBXBffQKEgWlcTIVK5ppGEtJyKbSYekHE1zAVHT19lO18IMaw2ioGE8sjNg2a
AgwWfiV+xkK9jPm8r/vhZ5hhRdYZ2gX+baeXBP3aUBmIEydEz9RZMgx4qFxTsIm92uyfQWFHID7L
xyiyv8OiPEmz8gIDZ4UWfEA9KlZan9zRif2uiXjto3M1dipT48j2Sivac+x+6yPYyowKcBcaPywS
7peGD6yPWvnoFjf4bAduDOpMqcbPJGP6OJcjGj+lE64dOPz1dro1CuXbtyiApYZ9XTxDi3wKq6lc
d7pzvk4QUHTS4U2HT4OIzKDgZGTp5WstvgiixZDj9KdM7Xd6tu9VOkBqPcReGLZfAioRfrqjHSbH
TAm2uhZc9OU5K4wrGhhKmnME++pTIIb8tcFDAPuArH8zdqDIgyBnspsfh1GCvCZvDd9XboqTbnYv
qPqNkGZ6Wr30k/lAMB0kByG2LfD/BuWWJ5vopFfjI4GAzwx7l8QOhO+1LG7amvRjUu0JA/OSxE8O
JXlqu0xOD2Vg9Xe9D1tloiyqEuKW8IJPftOsGsu4rQKDwa/VUnemBiY9tJm1mENCCjgNyPR5NJAc
ViCcnSOQlMEtE0d6kj4EwRIGDp4RO0ZM+R8o1UNbPU/JNHzjvEZxKpGLXyZl2FQjmsHOv6tIA5C9
vAUWwjJpLOX5nerET0jGgAsU8tEePYSSJGC6WI1uK8fc4Tf1ZHvph0bQ3lQ+B1ndwHVNtkUgXsr4
hcSK19FHQhKQOrBFALrkg0IzGSAF00R4cHTdR3Va/iiMjIeM3aZnIdkaKGIw5RoRgnjL3HD1gOjR
K41fIyfPZ5i0jLzcrmQIkRlQg0WJE8QgNyABw7cRBYV8sBxkrKLwvSr7WSNLcWe9J/h1Z6QC2LyS
M3JYbLpzzAtYDjn9p4mzICf1g9NLd3rAO4wOf3Z+kiN5gmCKUIKEURdrOxejf0/GeImeLCEmjgrW
MaxpbZv+c1TY21xtXjiU7TlLWKus570TOBjhh5vnyOAJl8gKudPnYxGmX0W0ScLksUjlNyFN1bov
ygMRy0RMz0T6+VK/EIphIbYavTkhYlrQUXV1KEWzbWGfVsXo2fTv9dcixeBRZDaNoBRMgdngDiKE
sASvUCS7pEyzFfOnEZ8oYcDVcbB53WSQvE1S3XdjhCuQrunMS1Dmikny0yVlk9voy71WIlZYkUhv
anfL//14ityU0pUGJ/kILfurYtZPXPCsNLDAPFkvgjBUijXx8W6V0mWoZzbHIicOhcwsd1ShpESx
5UJEJGMsLbxoKDumNxjgaz24Q4BIU4f2LxVCcLOY8SyZe+qk6Os0YOdOh5xG8XtDu+cI3ypEm2lM
PNuadJCkkYxvh3XtJG817ZG1kdUEAtbVo5/auVuL9JQ0M+0m5S0biQCcMeggwKdhZ130Qvo8Xl5I
Lcb/P5sZxlGNqZb/2Ivp0pjyE40JTb5GuzjboB51Mrl9/GXjV8scsk6Sh0gWa3vIHbywwfMykGba
hQarRUPhENhRY/FYWxlhHHYy9e6Aodz1FxecRnb2yjazGHxuvDecMPLyLMPQdvUitnbkORWVem0s
ngV7i3eQE7PgPDgaFn/QJL/LVM+togzr3qo+9Spstrgvg3Wl7hsGaXWacQnqgpmf+O5xPGaVeTR7
vBhLw75d7si82+dpEXh6F1nI68NVKJVPPYxvkrT4rJd+uk7KKtOPujjeOjJwzV7iHTOUaGtbOzm2
0N31CT/uARwA9ixNg2dG66adItJdvkdlKrFjG15T1HeDxnhXofWdcNGptE5V6xttJw23ktEBHRm3
TfNdiE57x8mJkFgOM4QGOsXkzmGWbMRCjOgi8z3SmBrHyaeR6ukaSycdwbi0YWQM93PtfKLAvyUk
8dlONLxe3A26pp+UrB/RFIuPtumiFfc3GboNjykFKZQr8Jb93DrFSdZBTmjkyhlb1H/LOclyIpcK
IoZ0xlshnhisla4v64yFauKCIDwW04Hy4HBbrjLAUUREgPXMfRAoBrD9VtmlyleN54q+AZOdzlRG
NtGAe2CsXpL0lBbwbKZ5ICcXj41R6rddV43Ynu01MXsqaAKkRNM6N7pbiToUeTdFUjVTHIDM/1UC
+h/Jcv5fBDd/0vFsv4q7j+yr+at25/9HVY4KpPUP2ohF9/Obnmd5Cv/7f95+1FP6kf/8kzLn1x/6
TZljm7/AyUU2a6lCVQ0a0f9U5tjyFyQ7piFNZvLIYpDd/ibMMeQvNmJ4oEM62wVIYuQ8/xDm2HCM
F2W4ZdqC6ZRq/CfCHO2v7GAkQ1h4VFTUqpQc+xYx5R/wnrnaxXUWJvOunKl/uh79fCeaw8RqmEwK
XZgR0UwCLw3jI0ezfuQwyKjRWTkVe+xk/URSdiNy3CiGHf8biczf2KM8ONsgHdHUeZqOsP4qm0yh
IiqzNS3dkoMO4W1l9Bp4sXY44ddY2ir1yyTsrWCkq8HpYnfimPyH9/NfaF2Wd+FP0qVfpfgQo4Vp
0a+7Sir/8Aq1ZoMf1AzH3dSCJ1N7sBpVOTDQLXlRbP+ppL+TBcadX1tfP+Iixz7YG6xbr2rCQ0wZ
WQnq2oJ+DhBJ4dJNhhWhppe0vdBvhADS8JgV4rXcf/fAzb8/dI2ZtUTMiIfg71DjriP2qp/sdmca
qB9k9wpQucRqaZBADS4gHi2TKVpEfRyrXqDWpqcuGI/5PSKaZdUq6XkYBw5ry2s9Jz0G87hmW29T
l7+3S0wwMMaQPdO9eIL5g+VSWjTT/XdeJGMXMySxc/5MG0Y0Nvthd8VpjBUkIZWRX9bpk4utJNoB
WYKIsdNsQNnZiNJKRYSMBjHGC5Im1LPlg45MzfWFlmysGQ9tGA/rael7SjrOhsqoZhaYGJPbMSLV
Ss0G70o60vpp0zh67NaT34MLICqkKx+DQDkrY1Cur9boNLN4Z/IGeyanGDvSd0nNk099lGBjWl5s
ur7tyLnIJtA2zjCotTO0G1MOBwK7Ko8gH17J5btrjIlWfC5lZvM9HXA/hSZhUlJyNKhEXC0JjqVt
QGNiChFip1oASDR6o10YVjmzEYE3Wg++JcaSPVkXkBEcM9wif7kEg3grnFln2+FiAeTAhRXlKoQz
gK0yLi8oMXntkiNar89URUphxE4C/C2gvmU6PAiIAoJGaaVXg2dnk0seXe5aRommNH4RXVB5kU24
rZy4qwrjhqEFXqG5PFdWKJmk0pthYrfNmVdTiFJ7NhetwWTunNh9lyHBtG2Hkrqd9olZcvBLwJ7S
Jta/LBtYIMhwfi8J5xMChl/vUqVXv5WYP+LwR7gdaEs9VYLMNcceXhsrvmDvvCtzhlEyudQo2wyY
cGRfyafOQLFXhaZb2kS71qKA8qXuGOtwT9bBceitTcRokWqIE4eZXK5fyRYiVD8MwHbF41Txnkt6
zN3Mpt3QqMPW3IE6YnAfWGi18qF5FmozeFMsXsCHrSvLTzcMUXeJyIEYJRivKl47u+S2rvBz4Wi9
IePqGekjui0zxC+85ClwLEMfRVmPsxtqDvqH9pQOChYZm8WjjhgIJWF152t49LF4c5Qj6aUVMHJJ
X9sbcc5xuiBBsC9h4izPIIjsgCJiehTD2LuB5EqlRc2NyeE8Wd73uRffA8Floh5uDEzoA74KGCUL
tIa3DlAcBXG+1UqWpRqN/MNQwfYbvVEJ7X0+DB2aknpDTaEikS7PZNXpa9t2gDb4RPjyG7Al5Z5I
qnVXLBdGbwdrOVPh2EHGgLMuaOUP83vcT4Orq3rujmF/miOJqnLk+2Hq0fjf6hjzUY44kFJopPZz
+hJD06fTYvygJovolUCSXMA3NZ0sVo6vgP7xGkyAscf28pJPJvNKxdTo8gK6UQucFj6djsLg6o1k
PsC1zZ5xiC8CMn6QYKRdrRA5XDWSt9Qhiv66jBcqrfsGHNlGFUAQ26G4QcXfLNEVyDkQSoQBx41l
8asg4rmKrxPU+CJU57MzBXegcG7Q8LthDR8DZZApu5dOY2VjNrRIL3lvyo7ro5DpZZqJAIaPVhjx
tmr0RZPCTTJEqDWxYuJyBsu70krtVtUQE2ZsEQkzaXy9zoIugDUwcjvHJyZ6rRu3bL8i4da+viNd
y8JMjtN6HpUvcwwfakKXQZKwtAseNY1dFDc72mjw8gKeXY4wMdd7Tgspvx0f0jbLfC9EkbBauBYF
8FIuU4vruOVFKQsOHjYGsOJ5HsKfAjfYPNBjRJO+vv4hqhSeJzFoncF4nYt9m6rRC4TWkxGzvVwv
E/YGnUlg8DCj6XTzmVuDZMCVJj/iITwUVfB2vUQ4fsGBVIPvpnCgThEAQ0oeCT04Pu3oIeRwvbLL
/CKh0mzwqH7rKhtQ2bB5dEvQtkZrx+219GSahNkTyoXuMtFW4/IGGlbG4/WSQp78pMdBRez4KqNN
s+wVCnr4VtM/gyX9fI4gRS3XvuFnLAQEHPAceEEdJDirucUkMojXJgUY2tIsuV6YPsGqbhQk34of
qqjrQNYYY7Ip5uZHS5IZSXJLwGL3eL2KDMmyIoL5wwiTU107ECzZJVSdt7NaLvAmwcMj5owpvoZY
rAqRBDElcTpwqUwbBgasrAOKVVz0FHfQGCSburfec946id3cRUG5rDmzl2UW+rspP+QVAVfXr5VZ
SSZh9ZmHtnSrBZdGeJt/GKq1k7EUz9AY6U6w5MI1R8HKESmPXqzlL08F7qkuOWVGfinZVjFHkyvd
+0+9yrti0qdfFSXRE75kSVbx5LDIc7/Lvtq04FqYabLvxFXMFHg+0QorOfLHP4XP9/Rl9dzw2vqO
gVynS8p1ZfJPuJk3BVufBY+SrqjhqmOD8lLa3nXHJsU48QjF/IqZETXkcXqc2AgYJ1NV+OZzz7P3
eie7XOsAZeS6H1W2Sd4TZHqoNpL8bqKRCFkZbK4xvrYVm0qcLP2FJWqi7N5LYZ8zU0Ec1t5M2DWg
N1EFxcl3Pj7pRcHIpPIvysjFhad8KZ1v+mIs1my1bIMWEkOUg13JQqbP2T5XGfpStXjLa2aowUcf
1bvrE1HKdVIpE0MPdiGOv/iPOKuSyxXJzv3ttuA1jXTUtKw2qxL55G8liIZIsacHdR1Blg2XRQth
G6QuFsb4VBr+1tKNDaMWZxUM1WPfQga3yOReRErizkhyqKJMZgSWAtdGWQCirNrh3/KaBtJSjZID
j6yyppvk+mZyWxt3U6X85FDSc3dyq3R+m2xTRz8icuMexJUYpAwOy2VZ1UK22KTk1amL8iIDVrvK
4Af1Oyh6GPHCmfWM16LpVILn8BOtCs1Hf4Gk6UoTNEweQjweQoIEkcFwyy4u3iA2K7dNuJeVgF8m
7Oln4KhgdwQLactRhGmdA7bMVL4wENCy7aDCzACxcT2xHiK1Zdyia+m4DoTyUgxYwxy2VlNy/RSR
klFsfHPe2MCNCb2aLXjK9be23tkTLSuV8XoTNkDJ1Jrp2lLHj6LZZG36VCrpvDEmnmReBECcpn2j
syorxJqAikOkOYmdhC/Dbs8C2k8RGMIkOBUWMmE944LJm+yz6TqwmjNFGs5Pz7B5XWPzVaHc6I0Z
Y/17syzsMfqhyClsTKDdtO2GlwTMzKrqv/2UWwdBJML0sTtyC4JQ1NtTS6G3Qqf97Sx/P+tJG2Sa
a2ENWqdWdu7q9BLH+blUmNxHFRBzeSri6z5KVFwQqpBHuUSs5JJilsW/zj6k1MBnYkBlcaHq66wT
xwnVFH0OdRNoXKvN0sFtCkpEglOvl5/sxaJg8BA5rnEUfWQzw1uczPayqF7ruWLMztcyKNLf00Ej
+XNZjGPNebrWINdFPG7YXLVYvfeNlh9LcOirSX3R8YUsb2XXgQit4erkuFlWBrOWMovOY94gR+RU
o297e7wbw2eDTOZgpsyQAbtzptKJ9Jvk81r72lZLHw+rgWMox6ynBi9FVdAy7UpwKem3WvKoloI7
bZJ3yfGGCQklpMU0N+oI4tCSS+jXrJdWdl/50DTixi3EATni2Zl9AlFpl+YOJ+0Yz92K6EaBpCe5
zMvyPyfJLgCIiid1qTYcDPC29g49m6NF3e/CxrwkGRupmKzHVCb3ecxr3UcAnxqBBrCmSbSc3TVX
HZynLpJPI2Qq8LTWsZ3My3V3nKFjcoDr7rIhOlSU4BwootaLzbMQ6SVqqGqAqf+kQPGQplPiZP6T
HvCUl+c+DuGNDNCGLHWDzBC0BQ03VRF/UyVyDGHfg2xE/DVPSFu2AJkUN3Q+KAKqm7qx1uNS/AeR
+aHnX/TrWIkL65in+pm4dCX5ul77KMgJU/RRxly/g7mpoFZ2+44qBnzgI1P326tLp0xmihawG9QL
ppBPOAWQZEdcM6AN/g9h57XdtpKl4SfCWsjhViTBLFHRlm6wLNtCIWcUgKefr+DuPj1nZnouLEsU
RYIkULX3v/+wLdR7g+HLFYOGCZn2+Fn1H1nDhrl+zIt4zGA08knGS9g64ga7CuvN/CIFvV0zlB9m
x7EyA98naF33OPMCR3Y/9QhmaWKwWKdfqkXagqmwoD3LhdVuPY/VPtzY9gH27ZdTgHsXWXEbpX+R
xuOsg4oThZ3sZ3P4Tan5QQjNEHajFaoIjN7C5mAc5x1ZCfS5UnTbBNXUHS0fmXLTEwG/9lHieA9F
41rX2ZnhOIUg4XyNu2gHTWvercR57XX/hwiCe0gutxzxNQsruvjcxfPN8cZ9ypkbPmQ6S0wzviSL
ixCXMdPePmqq+dNVl5JUpr6JJHj41nQIyVwC0HwPOgyQOLEp2XYtKhUGsAqjKgdOr23Ef5rOKkbQ
KALKPApCBsJvmRN9Z6R1gT0xbn2N0sJ0I4SP8YS3CKBnh8VbuCCLqDDg2De2takUxRa97GWog2Gr
R7aAXK4FcHMs8nWDr5FICKiOmHZmThZCVK+afh+NXDVDHIXTqCebaSgvbNZQ1anEugUrnliWu6DF
RRuzNLTc5TTzzsw/dNBsSoroxfOQlo2pd6fj73uHG8YzFyPxxYHiJHq1UlHkjJCqSmPCWBYwvqfF
wyLYz2deh4qVtghJlrcyF0xzx4LpU4CvJB7gDPf/9aWm8DzpJeaQjLEWLNZigGaWBm6U8cYuPKyc
k1KEdjO+Wuqp14MAS4+rQ6v+dr2RSFqltjCSnTnBm8zH5AFdhBvq8zCeRgqxk+dgyR5bHmSSRQUY
Dmt2ufqCRHmHrkYc/rrpz138NVTQXOkH6o7oMvhD3UzogCMs8BpMN//6m/W7v+781y9GFSY8qS/r
beuP63d/3Rasj/zXjX/d5/+87W+Pii8kSBVIzT9eHsHvHOuIRwdzrX8993p4nedF275HULX+Yv0C
2eQk0rkCNdQgPq0PnvWBXfz7mxL8qjCDOlpVM58MFCDCItgNr+bCTndGi+0tvgKkbVqjjJBFYYt2
Wn+OPfdxqCExRkZRnoKoM/eSCPQGxu5JFx/oEMhrVBnM0RBDbeiiaZMLjNcGz8bhjPAF98RxO9Be
uHH9gpeE2FpxivdObGknUDBkN9CLdl2n7N7y1D+t37Gc4uONjT60IePgGN2th1kYYkJunjACNaG5
8CWax0dzDsaQXHlz17XNz4zSt45oOI4x484OT5FN4RU7F14lwQ7Mioh92nPd8gJ1WpFCgwqDivxQ
BeMhEtaCVDHLNoldExYd2CqoOPjFZCKdrVPbzjAKUoxHY1gIhlkXGI4XLpqO5DpWtPLHwFmIJdaj
bN9goTNHkapBtDokB9fuxT1ezIApTGLYo6FTYcPHRZ9QQHR0naMDX3p8rMfKQzZX3uNm2G3KNriP
dCZvySsJpieZE3KAsIEps/RhRxlLhGeISt0Q18xVTNkk2+ae+7OLsluN5uHOIBOWYc1CS4NboZnF
5WZwFhJiovhh0pNHa4hvi1Z3W60aDstgPg9+lp1lTkwa0r8yxK3ktznbP/3SIzMJ8pNiof8KOkgg
XdP/JD5qnBg6TU2OByb82yrpb0463He1QRVcTJdYzLQrLgsvc/htPdj+kTHBtewlklg0SdhSTls5
/MqNeXzqus7aWXaEY37h7RrBIbucEH7uHarIgHTvSItRNgSs3KoepsKD1m5QAc6xdyhaPHP62sgO
BTTO3kXBgvFPBrbjlYRNiKepcF2Klsw+6w7OE3MOdyK2GamLLoUt6j+jajepBebvphjZoEcLTR8V
aOJDN13Q525kjAJhKub7sdCMg5fO3Vbi0ktSO/Pr3uP54vemISHExlg6CAgkrkZrPqJB2HY19sqg
t4Sljx+G3UYgMCP2cs9mAgwtqY+RMBrgtvJS95a/62ufjBAcu2vLRxnq0mQiBP3FEdCvGMzdMqvG
Bj7elpiH3DWw+4AyBAbiOI3p4pRhhbONRdtzGOmuSLLjEif9SxqY1X22eJex35ZRTYWfVT/A4/Dq
sP3dqPfOMWgYYI6YIAxd/ZPW8BDX5ofN1rjPqMTKRuq7IcqYDhIdPSLyOmUMfoFTRShi4yywR7of
wa45gcSd0eoNb2ESmhBaHBfynqzs0OnwDB8cJs1OjoVwbD/oMgrLDn84oyMOhsHwG1bNN2CEVzfC
fs9isXBFc6vc4FoY3ksUAYm0PuQkI3nAwhTubad/0rgCqbjpedCqb+QACYK1h1vdTWBZhtzkdj0i
kh39Yxk0n7lMD+iVxd0CNQ/5gnvv9YEKZiequm8VL2c60ql8Ag19iiW9joZ11nKXk6G8x99KpEPY
xsxJ8FZhM673BFJcNJTbOzeZ7spJe+wKMqSGGkC2izltMVB3jfuS4BvcR4GrYhdZWolxsU9dfmgb
7xvSkRw2jh8qdK50l+7YVM3vIih2o+p5F3O+ZOQIVgV6tCjADJjhfIuOzr21Vt0emgFvcFO89HVx
DVKkEfOgsMfAeJDjeJ1TOUB1nPZWkrXY9S5cqDnKwNQ/+l28IxebhHKJGmSoBSY+NgltHIBwuj2i
Df2Ck5u4YiF9TJF2IEjJbpIIDdZOY9hVrmjPj9ZoO89aQneWumMYieimI5ymgsnzXT+7b47tvE7o
hiK6l6obd9qgwkSwXZqDG5XcNhhdmFyOM6O4REjS/YiWK5yBl6ay9yx1L4mUOOqB/VXRN4/hHgwg
81s/gvc2zqF3rVMwVies/TbWqAWQ9mhOqziD/tU81+Rg1YyCohmxRoUlPCEYET1iwaxPJObGrMcX
23e3i4k2KqLFydjEfGd6JLb4p2VDw42qeyyMQK2gYqBpbKZi0xio+Ixk0/j5Hi4PmOvwM0WPfRcj
AIZgFVyGxvm0FZ1aA2EEWmdSom1RhDMlu0eFf8UJk9AX46MszAdmWy5UimM0Fp8BE0JHndJGnIaX
0dfEpa+wbu6iLWx1dmnShOqK3fJdiWWxnL8ldfuA88EVX9EX7KVp6arqirmsPZqfwqQMNslZLHXj
TcbmI+SaMMZkysEcGFjLwVOGOBKkAMn91DXnDFNOrx4O9tif1HtetNUhWczvxlTfjDy+mIl8MF3w
A0cFViyVCZ+/3yZ58ejp+aWNqdV6tth0E6cZWRYGBLaMMFLm+cu2y70ni57rbuS6RFaJrRbG/G37
Bp37XIBHlLb9pj4a9VCJJw8NK5sPMma219T/bmf6ho69vkva8T3y3Z9TgwhyawdQHabJeyXzbzNM
9fvMNSSXZecbr04kPuELHQhw2Ua5w8RLICvJvWO8uKdaI8LcgE+dYW3u2vIKBg990gh9IPBh6o/a
9DHNpDzAs7nL/WaXiXhrT/EP8JQnGPUx8tdYJ28exNOOIPzlY7wXS/CkFUwoWJb6fZ43tKrnBVLW
VvLGzzkrW+I9dj4O5Et86qubD6gDCfLopM2Hlg4LYJL2o2Ml61OQJdsv7O1iKJ7RnF8tzdm3135C
VweVTyW0IONusqfJmX+DiX2jVMG6uv7ZJmfCRTB+Z7vCJs4/zhWKArs44/t+mCDu60F3Rr8eha6R
jXS2/uMMwAHZRtBhy8PQ4tBZZilScsO72XNJlhGtJKCoSrkgE1u3nbMLvGYE7UnjYpYQ41Pf25X5
PXV1vEW+s2ydJPpopuZ3PXWYQ0Jeao3Y3ULrbQrNIe1MP6S1km2X8MhcrVZJSZ9d1ny6Hbt+aXMS
6hlukA6gcn0pCLU3QLl9MW9F5V2mTn6JsS72JINDEDLxRy8hsmQ4EkmNc00uBoNVyoMpkDupjfG2
8J1lqysn18ETKHmRkWhe+mrN9EdNYe4LGGTbjLzUrTbRUhVt/mZLyzu7Bshxqj2BcD+6GhaEac5G
705gtCaxjyi2UXYbTzNFkkJeiA4h7wK3TfyFvA2RYfKQavo5nXBBZvX7aRgR3vgwi/p6fB9KKw7B
l0jCmAZiZL5jB6GU+beqWt71CTFkX7Kn1/N4sWVBohE7NrxMraq+jSbniEyLb0MAcJpZ0AnLBKMv
F7iNzfVqzhbnvBzeZyHCQc8ZalUNWm+ID5sy0V5h3/Oe5M2rNs5XNxGvhd5vsWJAy7e0Lbyp4Zya
zl66RGbMJsJ1cBNPj7ESrJId0zIIb8h6MUrJ77YOsy4k+uKlcYKbLPxXFKCulX3aC/U1tZ6LpPlu
LuiFoas+ppB/ZWQfSHB5H4cHo9/gzfHZKJI2/2Z4EdTrmwGry6yVoeuMz3C5e6SyMjR6VCWErTGm
LAG7HBsYljQbme3Un/ns3eY/fpdMJtFAjCZzYHRcFQafQAFOEJ2ncHl49WgJRMGmNvajwM5cI+3i
z8OaAmkAd6nUXQJmV1OxPl3lBAf1EAPU14x8otkbdjMPRyWvfjRxkraS12W5qceNIVKZ/K/ujBp9
PwifnAUDOw91VJNVviGyIJvpxceArQKYAzsLyiwkaWNTC3db872lwdxW36vf8a8mHwTy5t6CUbje
TpFqNMMOkRrGB5/y0GL0ZFli/b9mvEtXAR1n38JjDmCVBfy9uktteKH6Xl2OAY+flsG1HSGQVqGN
GMJ+YB3aGCB2Y69/qScv+xnzQR4hTeRjDaXessaw5y+M9Bzw41gEQDglF86+th0EeuZGPR/hWydR
lVt1rA4U+d1SRMhdgoN68rrFPEq9AAbXVjYRLAhhr9yqh1PHpZ5WUy8HW5T1tfMYjbOP6bbUXwtf
f2iZZBsw5tSvW4nk/R8vT72F/3ypAUdloj/GRZyzi2bCooJjsFZN9o71O2xw7i+4rWMCNnsFwpN4
vU/FvF93P3XaFrsCzeCuHWopdfck1vc6Cntiw5UrhAou2hjgWCAUjfBCdVPMr3GeOqi7IBlD/kOH
orfstPlP9VA6XPrC4GgA3ee2JbmlvKmHVPcJqvt8eVD3UMdUVr/F/T8PKuZGdQRx5RzVU/EUV0l+
VknznHbG+nTq4VyJmra6t9BW0KI8EZ0qBRzZId1hBXbBOVavGGL5ZXmbTIBF9BGn3mKqhxj0rhwI
mBtNJh0Eonx5FNsWV1UqIYsumotgKNY1tvv5tg7w6z79Yrt90SDTgvopr4/iJU7NgKRG/TAwMTdh
/Ak31TmXwKL1klPRF/01jSIiKVL7qw66wzQxzSYTKQlLwqxc6TQHp8UEpcETOlbRqJLNxnykW/iE
31gwcPceVhoEvnMDJ989myRgmRqK2M2LXXUTYwiPoNwODXRiI8FToT5mIY4WJHjSl18iRDSYdBj0
TVICN+Snrhof1b8iaMwdyljAUMrDDtKQmWKyP4b4BDPBYhPBB0d86ZhNhIn3Uwv6ZtM68zdSODB1
coCoMdvIDiTs7BwLugFhZK/Wkr5bpYdvTENeHQ2DFOwQ9cfs9M9ZTD20OIDsLnmIWwt6cGWPtHH6
0ZtQU+I6ilgkNdSKAmjs1tSefow5gIK7fRs0XasQMGjbtsBmQ80rDTWBAbDDyRAtE0ZMh5kYpgOa
b7EBY+X0BhSei/mGCw9KkLy6xjmFratGZnoPg6Irs592m3S7KqZ7NCXHX/6u/IphrZW/w5/YEZRK
xcRw/yhb46AXDJDMhBgQPdo1PUk4tVFepJ2lW+Vp11pEmRoMWnrSssiO0J8xAGFKZuYfUUWI7NKU
Pp4CzV0VR8mhseh11uEktfOh9MAOSqF8I+H1YR6A73KEg2RAyFUaAKrMct5bLhYP5jSe9Tq3j3WL
J3EAGDFLPKikGmY6ZnVZIfz8WFQc5sq8qqCK4eQh4f+NYTJ1IKURWLahxtBoEGqSe58xz4btqpgq
viem7VC6uxa7sp09RUNY0Mmg+CWwkvw6KM11R4XF3HlQp3yteS79uJOGTnNxZ1SKs8anOoz+RmbU
jZrvH0pnllePaomxivOge6eg0t6WaPqJL5OB5Ugark/dTPAv3EzDescsVfZYXB516munbDbQGSCR
TFZ1/4tWUPWVHjxGLlZobiopoyyv6ZLIbYfHSZFwXkjdfcsnn5QoCXA65E44Yn4BTYDMiGrGz4e/
9FJn4+hUVDDCXizFzJCs0WkS9pNmrEyGfek0L0UJ1CwkSRbmHJ0s28SRYjySt4Dn9zcnqnzUG8Gz
O7VLWBqi3MvpJxVntZtT/ODhNOBzgb3FZH7XDYYTQuYX+kCY99OShYMsbypgknk3frOQAncC3dgQ
NbehExfDTb/8/BoElEZw2u3NrIE6q2shImYCAsT0CtcFYw6XNcDIXNjdNBGG3mM2cDRicMJJwN4q
SgcHUD7cP+NUNVBcWVLIjpi75N6mW5IPV1pXg3of+TfOMpLyCOvuFArZsQC2EYHQSUGmNLJdNN5c
k+c0T06Dn5KKXl3WoUGbM5ej/PjIKJg2kWI1qJ90u7qRdPFEPMaeYQ+DGy7goTbv+8EiHI4GrtT2
OiPHbCRC2m12bAehrmykKOqyMPKYCFR4LeAgm0W3SSeepPXH7bLAiystqjL1JJJJdBkZ3/K6+uhy
5zlTQYOK5cXWQfXIsGzBu6Qgh2lfqHiC3M/DqNB/q/nZSsxZRtZhnhTlLbwJsOJrPEfMaenRbIGv
enKh9wBFUn3upDyrrdHHID/7MI3iZtWcC2Ug3jUpcJ1nqG0OqUcuL+6g5oRYddC3TsSG3y/BcOlQ
VU/69E3EeDIpGMgZYfLgrtPiYwxHBhLKi7GAEZW8wnaqyekSVrZJBSRzN4ZYSQLyLwhiBJBhEKAU
NXsNCRJyGzgRbisPckApgp4yuBSaH9aOebGz8Wlh9A10yAnijrwInAOYxEfkOBqksOKn2u38ynqu
u6A5MWTb4sI73bkGTI8qdfJj4NoPWH1/pK75sx66Tz1lhmwt1ACljgH5yEcQoMohT9tAtbOOGRti
JkVktpDqRnwxM+rfOMOJc/QVT0uNmYh6nu6Qs4QeM6mC4Vwbd28ZUZWpo/xpPWbaHgm7Kf4aK3lK
dj/K+kuTj0l1LO2BDALFi1UjP3JOrotpnHRF6+wU0zMT3rbHX24j6hFCTddCGonLDzWxc9WQfWJ4
s5vn5EsNBV2/fiOT7Dkz0IypfmOcOXsBgjGsr11CFdqnEg99XSMCZp2dDbBE6ir43srlu5xYgHAT
4dUHGOM7Rh1vxzzd/2desPV362xMaF3DpTHBa8JXdoz/nfLdmlxocGD7Q1TDoZiHdSjK5Nf30xKx
j/O8QA49FB0woq0pRUuwWbkL6cCbhErxDzVQ71n4JjZ2xVVqEs6Gqq1ummIyejFlURR4yNL5yYkm
dbrnH7wnuGzE7t4UvXudLTocJaDIB/q3kXFkoAZ4ZEATvyGflpj37T+/cEdZyf+7q7p64eplW55D
foAXqDfm35jc0LiqoiaV9kCbdshZOKbFuAYe5FGNrRlp+TWrv6p5IkfMcHCU9w0CjQ3FuahSLgg6
OVgBlCsV/LtZ0XwETIAdk6UvipAfDdIaKubg028IrCUzCEUH42I1CAdg22QQCsacbc0UxfPYRlwI
UJCVb7oqm4Q6TzNFRUYcQoj7yrVXBIdSecFEzXyjynqXLSu2WuEK16QlEuPR15vkkIlz/btJFrw7
cvv/edOsvxs9qjeNF2paru8EDHf/9qb5HuZwo2Z1B42oo7uljl4WZpTYR7GWqVnu1D5jownLQbF+
VnoEU5djhbhIU1sLDcsFwSCeNo72OpbafdyY4UqOWSSl17KweHjuXNHG5eesx3xmdDlphC4egUnf
/7DZbOt1NJnjLrRIitwQy+SwZO1jP05squKIOU8sAKXVFfifzxnvf54zOBDD2lUvH4HB3yUI8dBk
ZkCI7kHXOzPEpEeLMKH0BNsEilLmW6R6rWR63UzBBP3kvJL0NIuPMikUCVyxyaM5enDq5WI13o7F
74Bl8iYpxiPOHzm9HAXD1MyPSHv2ldpUYrv4mH3emTIIXpRGHBsr4BY4EKw/mCoUkhlRsPyhDjkp
2tWGtiKvCZcsJBZKXnWaYh8mVTrB8Ming6eXhJzPKw8plXZzQuB3dH3yIFy1t9nCCPZOYh8rRcTy
Y0xZjJwxkAV8lNCC74MW9mf2oUdwj+L5NYOasHgdhhhqd2VchXCLRHP45HziJqnj8LgBwOxjAxPr
j0MwCiF8df83PYa+Gj//9+vYs0xEK5buB5br/T2hwBnwrMtn2R7SqmCFpFjd9z7JIaYNZ6eU9+7i
WsTxYUZUNsPJdcmKb0fxxZ6MryehqH38OquTD3MkqMKkRImguPpO7OL8wx9pSfkN5SHgAvOrP4tS
RyQOGspubNKdZpg/dLn88pL4A+5ZKLvkxQzyLz9j4Sg0Yu47NtTWZIYCqyxrXX3TVd41tYePpajr
3dxEfB7ue6N4nDa685024hkl5nxXeNpr1AtcT+tBPgTetOuX/qw1yNUzQg39tnSwgJGI9aC7qtCo
Q8uYRPDQl7GYTlEwttxSGkdiw7ZJ0Tx0YHUHa8ozCi+cIili8AfC9orrUgI35tjOs7Qh3qg+FAff
a1zAThY8xQxb6WxWDwPdsX4pQmybUyOpIs1t868c77/eZ21ybKrAlUm1/t6kkMML/lEf46+yyHGV
t+7wxvq1FpRxUd9cjQlmi0EfLphcGYq41XrOyxK1F9UXx3Xy3UvbY1BFr6yURC5MJPzW1mZW2JDI
++8ycL5Her3NnAFK7xghHQnaPTDkpVmouAKNGmHBTC9eqndFDKLi39iaoExzsi97nB6bojibuiCR
CP+xTYKoWi7Br7mM3+I2P6xM1Z5AhXj4JNSFxyKxbENao1ciiXAKzEQrW9uNGWcKPp04+wzVTsvo
RJMG4wzXe8k0GLyK1aUqzg57F0UGIXYPiN7PxdGPHVz1/vDbBtV3lCMXnV5gcsow/pDAIcXP+cUT
QB2KQGcLxk6ZDnpYcrhmVyz4oJtw7+36ZSBXaWlIhPBVK0wlu+sgRobdYD36UfU9UquQt/Dket+8
JY35fb3A8TIVW6ecHkU6wgCoYwQwjXmrU2Wg3NLjdwAPMRO9xG+/+bG8OcgzaQmC+c6R6d6hJ/e1
llKuYMk3Atoiw9OfiDl9IibpNivdRM8ouac9Djo2fz3K5TaxI/x+lE+nYWxaC0fgte3uNYCT0QAK
WCjvDUV/rDT+MJ2OmEBdhvgHSL+mractpmKG0bJ7MDPKLf9cuzD80560xpY32V5qSBIlDkUYDzY+
QjaCeOwzk3HMPSvjPEBPc7AGJbQzuaWmPM6zLw+ViYsuOT1Y8CxjFCJIA7IYsieC89hPCK3ZI7G/
OfSWR434qW0d6QwAfXnBQvLTyWbzOcN1zcrGiybQgi2IWHrv1RcNy1GL563Xgzgl8D11gWcztsPA
WyWAbJ/YYSk6cyNNa9zRoRNtirBiGPK922sIe90Be7RgUihpT6dqM7jra4g9kDRJg++c3UoMwgPK
ngkb55PA/UVEJ1hlJyurmzDTytOCU9W2RWGNv9yCe70+7VVcn7DK8riG0y3BchUl8bZIYG7aYGB9
ZNeo4Ul7X+xFh9D1vZ6JOKF7JZHCIeXW5FZHA2OoVN4alDTr5HmErq3fMTZUEdgnzdQfF8M1Q+hr
mMpY5la41osbVMsp6N+QPbvgS1BR5NwQl7l+S+ZQPvTJvhLZBF+x0c6m15ITIqdDE5Gynnipd2qX
r/WHTt2yfoeijiFoa0OzLWc8fnw00ThzXRfI6wfb9oJzNCzp3i+tb0kTZJcpnvBgW4ptYBT4kjFS
OcdddR3ofw6VXO5jz0sPeZobKEdUYEXeFGfsaLRNhdHFBhjROYvRvEGic/brUa5HYXkdL8PqvkgV
hgNflS3kh4SRij/jH0Qbuqmk5ewLf9zjLydwgiKSs2+ySx7hXeAkPJ1eJSQY6P0Ba1AuKoaHO8uA
x9vBECQc+q0ZoNeZTnzMvNYlU5kiJDIq+HTEQe0Rmz3acd8fpOPvPQNIJaPuZNAyvQWpHi5YM0ym
+cuSaUast9me7aZvz5MwfjaQ08NiqoazqKfhDoZMHFb4F2TTaBw9kvGwK4tcAjdtb5PGjA1Zi5+j
2H/LkjFBZKdDZ4kQHRXuBm+zEiw9Pcv50enn+7LjcsGY62ZqtBYgJvAHtS49TM9xuaALT04LBzAs
cQkwFBl7SE7jvjPyUzzM/V4vXLrkplm6k6N5HUgGIbYLQ5RNOhu3Nf8Sgn16TKsI7jHKBTBCI+tJ
s7vLEJmcfFZqNp7U266PEUPlxWyI0DXT6xO6PHGfKIt5U2lUaMaSu5LSrOxIYFQM4KxDiVJVPcws
rDtb/LuRt4rDKuGq+h4EOBu/Yhe+DoS1y7pqlUqbAb36Vy7cV7tYXtfqohjnasucbC9Nxnlx330f
Y9iOPuM+mNz5hz+zTC2IynWlZ3AqgPbU7kF5dis1Op8m4mIQVM1OFco2+5zj+LzSs0sT73SPQlql
LnMxIlqTrnYPPypcj3IlTCuIaImK2yS2kBpPhjDuDbuBZEK9vgwB46/uZa2T2pntQ8bFXqTQrXJk
7BsNywhFdsbNv9s45fKots+VQ474BVZ/y9rPq0hBKZ5WZ/0C6yGpqME6tHPK9PZlaQpSD1OY6RRf
ZPD6CJsYJWJbiCQgQQQZVQtGBKDmMp637PqU0i44ci2h5lT5pYuoLntEiFbGHK5uNhnWTim44t0w
8Dw91OeMaAzSmxpaK25ZRTJLXOt3Hyu3fxR07l4SejkYQZHJvTHIl6VPxmNZZBkJ6uKKh0MVEle6
arZWgvDUIiNodXrREZ79zmtQlkGk/LJwzrpDPIeejHz2u2ZafAKYcCvrUb6myi50CUz8RJv7Vg9e
YmdhVmne6G7RhrjyxYG5W+TJ19LkXKuMoAbtJZtAHFwX7UA7f4w+DJUe2w9zbm6NZxOG5iI0cQ5r
A+0ptvHQeQ+wJR4kofHh2MHi6r32mK9omtIDBtqxjdqbnoPfFDFuvL0Luor5KdZ0S2495wrQxB8F
ZUIKHqM3wVmKgaLFujgmvCk6/bFD+cL/iQSrJIOXaDym36neZGETgaKZ08mKrIyBDJKMOPo9Ckld
rM6IRVhgkZSRd6lZ31NEYz+qwBZMXzDBHPNvXtDv06T9jjTtGDNfQVecSWyxJEoiDro7FgN0FXtS
GUYxdRFuQltrwA8+L4oPogzDLte+rU8QOxGEHtYHq5z6u9TpXpRox2Z9YLVtvqnac8UPIrxje3JW
t6o+75r2OWN0jUiG2rcAtElT2nqhVRfCL+uNL72nfLbuG62/Jh4s6KiF6YzZ0oseJ5Bqmd+6q5uO
XiOcSe8d08WJh0PTB+dFOrnYxNM33UC+bHq8Hb3k44kdfIvamTsaoM8bncRrwC34/FKJwIpKfULu
b0xmKpw6kuDSKylqoqRIkW5xaDZzurVF1HiIwBNXXIR/afG1QnMOWv2qW9FXrawzYL/uK+Q728mr
qMnlcpMlH3M04x3skxuwscfqIWfeyuqD1AXDq0SLP42S91BVqWzYOxdL9kU2H4dqDt71ovgyTMQC
6rrtDfHo+sVh7OvfGBYdDQWAFCC/6Hr1Yzbj0gtyaqljnKh/a4zUtmmw9BxiAHOopPsoMH8/LW19
LCwTuphr6zQaB6lx6QSR7WzxKtmK0ULcODT23hGwda0p/VoRER+mQ0w29cYDCNzaDN3XmzUx30Wj
8exn/g9/Cu7BoHaqXhLjsNNHn4Q3BVWt0qEq/sC4CYXkkJGQgdGpUr//WctiPmhZpR/BlP3wY/G7
xOwYNLpGST2U28iL8MI2wlnQyUMSZzns0E3MTEMxWEKsta+rgQZHae46DUrj2HihEq2ofly1JM5M
e01NxpNgG9/An5kr4s1XfX1q/cC3DsGgUnis/VEt2LVjUSOe6fM7bwxeVuHUqsAw1EmFidhraUJN
Qk69AnArbm2qqtnrEKX0EvUNhgrwSmMkvxR+hcKZbVlmG4sLNQOIPAwTQYlTJv4MAFZ9jo7OEW9O
IH9vhEqrug7b9DdJF+L427oOdS+V/YiFK9rnRze4HxZygCoTcxy4J8ekMyBjuT5TnCQ/JTOZ9GXy
OtguH4ZzTu34aNgmxjudl4ep69KPQfxHpKvdj4v71NdltHGUqkzrR1Bv6+esVtmMHpSEMKLVMLZk
U2HHzFyCkIAy7CmsBZRWPSH8yba2Zs+nuCpi9WRG/FEGZHVD1ze6jVHS6JPZ7G7WQ7BTVlwZNe+2
0NGnc3Frk/3QTSW7KysS5oI2Zpao9j0AWr2jOCA2ZNdE882YDQgYqC4GkqCOVq1j2Y1NV4xY47QK
RGV8sJ2B1qjfIvXUyod1wLk2uSbOL7XlXQYtY84O+t4W1bvVa2FcLfed5EJdVbeRx7zSwWMttD4x
MX8JNJyeehuB2moYnOqSysT9hT+oFfaFd6lLCLSzB5Bfz/iOVtGnXQmwB91E6RsdVpuOedDmq2m/
5bFDkK/ExmlFfBwcqDhl/PICNn3yArQHE0toiyVYlWnwP72Miw4HqDy/pQksIZ+qqVISw1WzvCpP
iDw5sqK9BHbzvo7c5pm9zu/nd2wzL6m+PI7FgkeQT8XRBZliKZTbJkjfV8UbSlH2VTF84iH8MMHb
lhV5sM30ZuflzsvcFxmN17Zy9r7qXwegClhjaLYi0MEo1qpdoVReatzsNohlOfi1n9R0/BpIG0rv
RJUB+SQVhHPM2zv2u3Xnw8D81g1Mj5lmhkqBuF5dmTWHdtOd/dKEupS9kjnPMpk2x2CAQxf1dxhB
IZjpWZ7XS65QE5l1qKEGRcP46blGBQKuNyQHveU2vXvPyWWlJKjov8qB61LTRKhsdZlp4HagkGPf
g+uqB9A+1JbsZ/GnllZQlXmX/4ykDSy8oUS5ShM1LNol0pznddK7foZQLZjVp4DOLcP8tm6PhLWy
AXovDJrYWVSNVOmsTIOPXA7+9XGaSMJQw3hN136P9vi9j+QjcBgDhyzGMo90AS6PGgBjPRu0Nql3
63WxYggaAxZGPjwg+OR+1r0nVTND2sy26+RiHWD1zg9ikp9XLVGAtPkOc2pMs9KOdLJ4Bkhc3sSk
QWmIRFhSD4M9cqw2oCGudnjuzYpHkQFBNTmOFrqIUA/w5gAkYmOg4IxpucTqhKwHemdVSw8Wfgr0
oEetLW8BNnKwDsuLkbP4dtRMSazBeIDtTSGEMZza8Xwon0i585uqx6xq2hZY1yi9IN4QCvtSlZZB
6bm+y6mwv0nqTn8C8FklXsart7gpR6kzl+w0drEMv2Za32g4z3b8pWZ9iYCfQqp5PWLarh7rv9g7
j93IlTbbvkvP2aANkoM7ScN0simvCaFSSfQ+aJ++V/CgDbovGrjzO/gT/6kqVUmZZPAze6/tqK3u
UrNJTdvmmcYfpCmW6Elzzx6f/HY1FhfqHOfUZ2x3yDtQWmoGNKE6WefNU2QgOGUnobYu6M/EVqfa
Y4NbBynew2aUS6BWmEjN2Hl5fCxF+4C9+b2juV0a/wXrA4sLZhko6s3bLI/f13uoMYwxcEmTCA23
2gPC3XsSh4li1ChLnJgqLn8veliNtJ4y4Cs3r6v9zRlS4GLyD3hLKDPUnekN+SeDI1DAwz90g56F
tjFPe9iPnxP5N7wZr+uKYymAEtTiaY5f+h/Q+wIeHc+e0L3Dl/NZ0lID3eeT71jyNmX+a7nlZ1KM
D4k/Y7eMjHX/bbtBY6E9Xv2Tmkd1a9Y8OYuuvIFIi+zfzcqgng5AeIvKpm9QF+ucUNtLNZ1SZQs7
smQ3dzJYXYWqnksUCsEqsL8qj+IqG3GsIsjtlJFxw1Ib+RRuTe1ouRVRkjDXyiRkbJxy1aobi7UP
qd/2oxmxL9O1eQxszM5ApI9WVP2uggEk9uxMS7kbrUjuPlug6yjKIQ4vPQVKJD7xwhzVW8ZJ9677
c6DamUR5a+2ueIhdqmO1/FanXlr3RLzQpWbwITfjlP9VM8ixp4ZcHdw8P14jhTOsK65rD8Cxo+P1
UXV6zei3xydKssxpVDyz9UeIh4mxd7lsmoooAid+WjcYpbo2Jy98XrkWGTZrnpGof2V0rGACZKCD
t5ljfvoz7VLOfZUQVYDuZrlOGouzxuTtXoFBtCG1iV816jSBGBhPi43bnBYCkL3RXOdcNHS8NH89
H4tP8tTUOyzQMBJzWazFCk6ohxKqXunFv+odVf9abLV0ZMrR0Zn6PzPpwjZBey+EnzjZDQT37eKU
ebCO+XUaU2NXtsXfPk9uVeW0ZpNT2wZ5muAqLrl2WKu86gZjmBCPaGGMI4FAb02PAddl0CFUIeGY
tgG/Y7msZ0anfOlpiqApwz+5wcdygeEaMBbf8+3S6LFM/8cWT2Uz9S6ts8cs14Cw1ArGpNW0zFuq
jQxLBd0uEF1FvmBMxHpHORyKVv7oLDw0MCZbc+AgKX6RjjLcDd1Tb/jMU+jAbGW4deQAZR0lOQjG
BTXG8C3S9KAu9/VMJOuMf65Pg3UfInRc/7nLSokSbC0z9dhDyu98exUWiL64Se043npeCS7f0QAV
auQdMQNfkQVe4gT0UXcrqsBQpvh4ZspbOZilCmrI9f6JLRcDB2NeAI+FtW+X6EbVXrbLPrSOlrtp
zMJtl7So+NyXuemAZHsv6zBhnWNo3QzhbzCfVjhGm8+obbMOtSd+oIE0853nx/TQlgsOsnq04CXO
Cw8bYXpR0D0vNo/uLMOZVXg9do3f2QaAlGlYTxvHeYrZgBMdtxwnSZleljzYdX8wAkiZvcK8FG51
C64WBomYv7zxZ3Wph02GvATSNfGpZMbQpDp1chPj1PW8gUfBgq/Lh1O6VcIASUfEGL7e5gM3ESlY
N1PMOWSFDY9rsI1EOsRGzx6t3Kntu+4yfRzUo26sXyVHspqsFGQZczUeGzoj10f0h3j4d22g5dI9
WVb/OoyTvTX5fDKQoYeVhBayLtHY2o69tZtGYJvMVTfdSIPhiuwnq6vTnOuUgCRQ266S+qpBPeqy
D7I5vsyYI8LUwS+Mi85Zh2TLdBFnaJh0kmZv1wi5xlxcklCfkdTZj4VSfOTjcNe05sK+JiHeBw1W
u6CDK5R4CgS8XjrclQxn94RukeYm7E2+MH1rmJLudB8Sr5JcSOHReTrRjaBI2QIUR6e0/LgUtmhz
cL0QjlBC6KJO0peC9EHcGE4LBah1+fumlPAco0TYlYn9Kh6KBVq6OaI97UIOJTvP3yfH+gdwZAxf
qey2PWTvrdt+wmTlWY0kd6ue5GontpJ3EsECpHH4Swlr+tVsfb8OUPioG6qStxWukmTNrVYNT+q5
2aBBZ3DfXyBUYSNXLXzKdsg1uM27KP+u+rf1CF3PszL9TARNgVWjpbTfcj85hAnzATFAC53a9tZl
9xrQ5n9qsbM3ivoxbn4Gr/+qG/bqXspnRtSKQ7eGUm9yMWBa2U1nK3ESB81KK6MYrzfQ/Ji/fqru
rox8Ij/GzYBQxyoFQ57o0Cw35hArPEDHvAb9cmDX/kXTwkNhZH9WKEehccIVajSNh2DTKtFHRBKw
L6nAQosKzOM4V9MvFyjAqukYl/g8esk7ikOGe9NmHXPWrHq2+AkP/uAmxxUMtSq9yDKxIp4Dq3BA
Lf8yRVz1ouwHyROVUUgQj91kPytYyBE8UfzK2vEEfutT+yft8hcFMFKPTb1KMWlU7V+v6m4RUf5d
13Wo/Q5zV78tHnUQ1J0atoviNjDlVJqhQaK27Njsxurmg9D9jEXztC6ADZeNHQOaje37D7AA70Pk
fntMGRy1EZp3GT6p9mmaKO+hU6NPVXazwVUEK6rDQkn8eru4FZlPDmmp/azDYVMoO/E0MJ7qiQQB
b1aRXrQzOpTwZQuLmOYA8UiETob9HKaiPhgQv23Xi5TF6AB1VWyLzqjUIv7ax6hn1bvPxY2uhwVk
IesbxoQ3SquEe+G41n5r71Zpd0kR7hePnWYuVIQTYvusahE+Isy2ADQh0U0Ok50dZCreDJMjGbXp
n1hJamOj3fudyYqUOsRqvSsAWEIqhvpNGkSvst7Z+kLeoTVDCK9QYqpLmxQSCb+fDTr/Q818hyI3
9wyxlkCN16vuubPRXK/tjVSksXWN2vfmX4f0i13v/M2dCUehwkmozkZNR0l6/y07eAzW5GJLpGXL
+W1X2WeVFATi9ikdvHuyj27jakEqYNGf2U5zhtbJMVq6ZA+mn2mBNM3EV6Oq6FUAl3VUWu6SfDT3
aUtDQVwgmC9VAcj+XjsKMif24eRBCTG6x5XflS08rhMvQDfv0QGSasYZSaYp0vCusmLu5VALyhnj
tMnKalv3GDdNldGZ/i6V+5fk0i9FtFI9I4uPFzwtxyZvHhRTpEqcm4WhB0NkasbJZnvqP4EtfcdF
iA+Tk5zjjnPloVj055V9mKtv39duJl3T902Gh7hTNDpIIsUhJIK+6i6+Xn+tUxZj4uSIu4VGtH2p
mPNjPE2QASbWTr2FJNLByU2Hq6fEPCC0gaa7iGBotQiDec31dau+SihV47neuYui66kebJ09MaM4
W1QvBGF8k5iKTpSfyauX26L2zm7Num4R38XYYJNBoqsXv7Oixbn2XzOZHtXHYzkiC6Dkk4OnlgGC
65BPQ2PIxM4GJPvU85nazRULHw901njqt01KtAmXxqZRlZV6m9eKWI3T1/56crnpV1qR+tMzdDjU
4pTMawcowSvgPM4uszoo1BMcz1EmIe/1U4pIgiisftaUb5PJtqXtnYJ+mK7hE1/yh9Nx8GqtoOCG
U8M7sahS21Pje1iX92LCr6ZUnkuP4rptvOv6JBlQ+YA70inl2e+nNZUIl+iHAFhYLMXZDiOYbRxR
/W1W9h/qrFmf/U643FkIj/boRO05UCi2HjnOxoyS3xAOhgqyvBg1bMOkrN9l9TRbzvNKkFJFr7CW
z7z0LzjwFH6QcIAlit7knd7FH7Vm/a0f7SCzK2fX1nygqqpYHzaahxt0ngMkkV6oSlU1vTDvOmAJ
G3sYTmk5nrBJ3SPRf+1Gwvhw1z+X4zUu2CRjiXhuTNNikZhydGWfa32rlbZGTtkm6ZyXqm3Gf6Zx
hsEwwHFwNpqR9Y8K8v8TjZ/nGi7x119MubukI6ruW/5XOLEhbO9/zRm/EFfef2fz/+WL/j1r3CA1
HFWH48MgFoqXO/508v/8i+b5/4pWjkmXwz1p244KIf9PoDHzVd/QUW0JYRo6MsN/BxoLKMgIuXwC
zMHVGo74fwEaW0q9+l/FYZ6JYNFEq2hZvvifuF6LhUULTwXwA07ZErw24JIa0ZOYtFNVh7chgWuO
u5C/4NrPRZ3LzeKV8VEnzkhju0g6ADj5luqhTZGDuGr051fQGiR6O8EwbGNbGEzxjBNSjuCLTcVT
pklnP06EpDCS2+XAJzajn4SnsRl/0IElRr98/e+yRNPW/+fPyTvl6J5uCrpM3fxvbOSJ5DwnMz1x
Ij3AoHCQwYRN6xg2XXsOdVymiUcIs0SZBWRTb8+kXPJSkbPqNh1d05IfS0N/LUkDWxy9PoCpJYpT
pWCnLdBYQda6b5GR6BsvQroM0vvqqdT0Pzyk7Yf1JS+YD6iVGLu4MLBFhMhgPCUaoxKXZa0sU4Ty
YiiqgKfICAuAdmPReuoYuCIzAyf6DXO8+F0W8b3bX5lVN7s2m/093+8zLm7jLNQL5WVzpmOTeqmf
15dOJevMWeWeFu3xP3/Zd9t0sxRRuUcUtOt8czlaKrFnfYkTqSQTPo5K8o5QpvMyJKiNrTB8nJLK
4EkmMeMboiDWKbQ+qmPtmj8DghTVC2DlbaU8R3Pzju3K36csuc9xr+QrjDl3kdD1M36/6FCyHUmq
jAYFjopzthg54TzJl2+DrnMvq8c8m7KzAk8ESZFfhYpDArJJGpQgidfJeFCX6j8XqdNd/sfL+msa
QeidPbvHGtUrZKruYVJ/oOPy67BvHM0p1nZpTt5mlXOaZ+bcMqzgDwN+nZGOtAB0e98+N/nggJ/h
/80LUozuLdMa7IlGP22FE8ogIhWcgcyR1twDb0isONrCeTh33A67UZsGeGAUeba1MEqUzZeZ9cZe
byLeEeTS59kyHnXJLy26GRR51INVdSGp4D7ery+1YPnC6Ca5DJqTXHpq2YCB7uv6S+tLFE38ZrFo
ge9Yj4uODAN9UE8YlHqpvV+jIliHhxcpafZnjUHoVI03ginrptEnkpApSUh0XNqdPTKlytDcmaRs
JBa5UUNjXdqqvck7aCMiMT898aH3HYF1MTi+mViSM/b67gyACmWFBSdQgy1UjyI9SeZRDI3NiuBM
JYpIQf6gd4F1FFEuIhLCJOOQGeWLtAjCMtXPoKc2siBpsiMC91LShQYQnHD8kWmXO3m/nR76gkzE
NgEA0hfwr3xigafGO5q+M264N4Cm4K3Q8oniUQdGguhAIzlmkvMBpu1Nrmv4s7XG2mpsb05l+Nnb
vQFPyyOQ3RmyQx9V7RlJJrp6HY+m0eAxBFT5qNXQrWo/L0lAEdNeVG98vXvi4zLPiwCH0To9lhMl
H4Yfd5CxY59J6moQuWDG0xUVyWwCPJJ2YPskVwggSA0wKyawr20ivwjc0s5Tf0QngSCVbIuyd4dL
P8b5IU6apwiLNh4ZBOJ2HWhj+dIUC+zImpSpTkLCFq7Nhtzb01/5jM7qD2uMrcAEqeQ2CrIBqWUb
a1aFFSQ6chX7B9MyOPGMpnwtpSiCKcuX0xB9VzNUpEa95P6Vg2M+ZQ6zGJ8yeLselDwwGYARHhc2
TnNYpuKxc3t3V8AW3NigseEHP7d5B6AAlf5WVhSzmQeTV04T7Z8xaIFV5/caQ/tz5ZnWyY9eEFNZ
54nsICEzeN7ZuIXD2mfANDNz+AGbCG4BVgVwm5vOGGP6Iv89hhZUGoYR6FH+alVjdYpHdNVz2Ow8
AgEY3CPv8xKlxEzFl+wspB1KEBg3msl0IXsembN6jcWCOD8vs6cdZN/cVX3TbQsv/JndJ3xwn6Hk
8MVXsl7mc16e86TtDmz3P1GfiX3DNPMc+Ta5x6ULKTzquIRb8a6Jhe9SDR1dW3I99MSbdXm462MT
eUm0MZkaBFFnvoaJ1h45J66u9doZRFwjzOkCv6oZ6Cz5dchYdZuucwHO0rBXK/Z1qcd7aWJr1HQV
Utof0zgDzBvqLqOo3rkzYh0ummFguiYGc853jE53o0PgYFI3C2imnkGkJRSiheSy2Tw2bisBvXN5
ldY1n0jFKQUp1rH1YR98ld7aJfWPmGM1nmKB26VKI8mmzyidW+HU23mV4soeibE3kGjOV1izdO8M
S4v3VkK8LeytBX8lu+lK7/aWadQB6yGWF5nZHPTZ/zOleF21LHxcIno0PQL+7DvDfe1GF0vPTo2Z
+SzCCSlR4DcI4OWxM8tjOwejrOcjW2iSt/zwPofpCZe0eTMNROGOz1bTQtXTJpQv8dD+cdtYbq2I
vBtt0pjMaKkE7TYsp0wTxzSqj7E1ss3RUU6XcW8AhFpup3bEjNJk7Q6mPTI3d2uxjdgvWFRyZ8kP
RHWiyfJrxjV+M2793g6GhTRXsllfCAInPr7UtEfCZvn9VNxVhXk2kYx6Gl2h+A7Jh91xsoC8N+0d
oL15Y0h28bg+5yOd077PJvJkHRM1ByKz3mV8PTJwTAjQDccrNGOsaZWF2coLH0ZhNk+izm9tuAEy
z+FheHa7by0tUEdZYEmAVqYoXogLZNX3hnuFao82GVquI/ZD2z4sFfyxKjvHC80QCU23S53uRtco
uM/7R11v8wNcnerSD5+OdF6T3IJVbKPccRIuS8POtB06CzDY/kKQVbvpkn7cV5KPv05SYrEk/EaG
fdgg6XMa9jE3DRXbW17dO/E1lARVjJH3gSUAnBW6YtCOTFmgMvjue+7XyHLo/Pd9Z9kHE8PH1qWt
xwse7cN+ZMMFwflh7gBkFvF4sKvwnX2gd6jr8bkZ0xTmlP2bEwpczUl3k3l6kMIm2FDT9Dv2aej4
DGfedW4pTmnN3qD71TJpo4OGSiDDg/QcA3412JKyoC9L7Oqr6lijjJKtQyKIg5wgRxIdHzaHCGgk
YYyUwH1Yo7GM5I3rNzxCnm2zMI8CyokxNbeeyRuTpPAyQCF5pGsbWLmYLETj56zf2shhX72qOHlT
b+9ZT+9a0XGdAhkZWLVeSFo4G35OflpNZ7iU7wQWQIIA4yvs6lbmBtMk0mH3C7K8s8fGfo8iSnwR
c8jwwF1YRJn2Ga+BUmc2eB2r+aZ20UVR/rH5S5nkO7xodUtadbptZP9etcUfz/fYbVC7p91fPvSn
yhoeMyeOcUwXD/gGWGYVJZrzVAePbBPdYbygsafOixAK56QtzyUyUX/+swzosIwsxuprBU0DKTOy
H93FvF9K1zgW0ISYzDMMxJZ4H4XMKcgnGhgo0DB4Ie4CjM6eVf4wXTWaSDwukyfwT5u3mjfeeiJr
g4r4c8I0/EAlQky5Ry1FZFfOYNdNv8DFjNsYb/OgSZDbRbnLBNjMqOgejAq2pjlGzi73+lGpOvtD
qJ1KzMFknZqs/cgs37h5z4C/rd7kjBeCKMyoFPCesVYMJbBJdFkvpjm9MuJ8L+vwqTJBAPly+COF
5gbuUrSkPr3WpXtwJ9s7Wnhek1jblqRBbzMS5tEpyp47OLEYtKEU2Fnd1G2srFngqaN6otBPuJ1k
4Mxmuh9Vxu3Uybuhjo4Rn3JQenkZZEu3ixofmprN7NbpLhbRAWxk71zL3oeR6bAiIeXLHhIiaSKy
xUqzvBj2so1976fqv8bOfOF5c7D8QuyE0//WJszPhXw/LN8omJalPVFz/rp9PpI/UF5INyFuXPi3
fhVdtOxxocy+dpRjldUKBEzLlbiCK4s4rN86m9zY+V7KD6Z7DANDyqDBRBdNYRo59VUJlrRcfyng
g7FPx5JOThOfRvrW6M6mEqyNROQtpzIdlJ4Px44sWjg0CwKPZjMj+jkNxnLhuc9gKbszIFpEWXqD
N+YPo8MrIk79UOQk1NZOcguSHop1Jh5MaUPzIZKKwsgCLEH9pC9AbxoQaymsvEX4WJhcmKZLk0Gp
rHucRQ7LptBAzuYy8yS+5WSijN3MeaPScC0yT3TELrBp9wLJIcOmVMW4UUhGXvqCbuPRcsbx1BoP
Y0Y93vIzO+zmDqjJ7/yWRZqoHNi15t+lwd2NbP0cOUN/nhDuhMgaDm4HpiCi5Z6sZQcJwgDp0kGQ
ZaGYcu1XIfAhipg25oeeCjtg2J/uJEKXvZ/7n7ZVm7cdggqVnIXCctnl+X1JpJapsrUGlbLVRjik
6W8wXGk/vXacVR4XIjT/0CPUKmtpbH1o1nR22jVWOV6Y87yDprK9FgJ0tm1rP2eNeks5C9XevFOJ
YISe7VyVEZaptDCN2LBK5YcBjU0Q7rZ3Xg9HfepbULqJ+RWVICAtAsjKhdPLI5KsIZosF9atDv49
JLLMTckuQxts7W2VZ5Zl36nKNyPXAFuTMkKq7DO/mglmBwuLTFFloyUqJa0nLi2yom2j8tNylaRG
b7bRInu443BcIipHeMdY0eVdTgbbrMLYtOkXNvXHqELaItN49XE2gsI/9/H4jaSiPmnz0bfshK0m
ljOwetu9TJPqEo6qKDEQqmZj/q1YA37hf1chLgsVHVepELmqP/UqVM5nc83b5N9jHbkgEkVI+jvm
HU5RjZpDNw0GWgBHJBV3IdpDS9ScEzojmrf5AYcuGEud/VendZvYsZrAWMSBcaoDTwYUTW+SWx3i
+mn7hMFq6MW7JE1OFrBI3KTDhCHZgA4GYoQscUp4VwXv4VdM8L6w5FChfIOK5xPk9Gnk9ZVWwpwT
YS6AqivUrR9L9D8mvQihU2BZAtjznwORBOjfXW76ET6695S0YEq07I6JOd+DCg+0VIygJpCZWGji
QS+VjJ63qNjec5IHAW7fayqK0G6bJ/5iyiYVU9h52Tsuqn2tAgyJ8512ukeRJ1W8oZSTuFTyI1HB
h4i8z8ZMFCK3Me4hzioyEkVGWGKpYhM78hN7ejloNACQCPQDLETIYpoKwDnELoJNjonCiMlxobkU
+UxsFZjkrU6F7fj1wC7QS1EL4/tYlhoddJnCdjb3sQHwokcTi1VguVP/K06sLWF2T8jqAYJlgXQ+
mCByuRInKee63vQUJHO/nHD2vrP14fmqVRcYcaj2ecaqSMpOhVNSRtQbygISIFV0JUxTbn/1RpIl
8ObdDPXCmwGRb8P6YQvEjAWaisJ0lFKS0SOJSKA317hMFZw5qgTNEU19DTU6J1uzTlCO5j8as4BG
RW+m7NJ2se08OARfbEoV0ClUVKdJZie1/WtKhqdHlic+1Hk/ke5ZqphPSwV+xiR/aqQvWCoKFO+w
3HKH3zekhGLqJkvySoDqFmMRwF3UN81IrKiuAkZLFTWaqNBRW8WPyqO+hpGqWNLE+k6MBMa0SRS6
7TYo6zOTXp7nRDRN0xE/RLwJR52brSJVsoOhNWJEZ+5GIKquolGnNSS1Jy7VVsGp4OmiQ0iWaq2Q
/L6o//gqZlWLk2uo7shoUBGsZLHGIaGss4pnbchpbYhrJbU1H7D+TuS41iN5rirYNZSfSbzsiI04
VhJ5Jvmv2XzLGTL02pOjwmH1pHieo/ta2PupAPzB0ok/Nh5NUmVbAlMg0AehipsF+wYSa1EhtJQW
sdZcYeCiIlMxtaEKrA3ZKjQqwrZTYbb+BUJCMKuIW6r8l4nM206F33o8KHnq2Sxj+OxaFZErOUQX
FZqb0AnkKkaXqEhjN4a/1FXDXUnSbqMid3MVvluQwtto7bknlbcjnddUMb25Cuz1Se61mukpJMlX
ekT6xiL+qWHJCRX2O6rUX9J/7dh+BIBpOf1rRTZwp4tNj/NooqZwp/xiu9mTtLhbgB0HcWFeC0Jo
QjQdZRHif4nciw92rcVyV6Y8GPLwI6S70fqEUdV0cTCeJeQYowOla1HRxlZx6qEO+5q819W9ZlU/
TVu+VRgLt8tExzXIb2LNDPaoQLboyh9kzzp/8OVzW5ovofGkqaBlm8TlTs63XuQlXIs9sXT1NO1Q
v/HkbafvjMRmdyG6mTgdvMza16RCnV0V72wW1h8KNnTANUvOLnonQQDmEkSldmLVK4cEee1OkBlt
kh3tqhDpmjTp2PIfQjrOhJRpUdq/mlY8Vepn1kb5Iqp0VyDz8jxsriiQTEQScEjcFPmNmVdneEe3
pr8xpngMBlv+NezplPMu3tX6LQwVk6Ss+pRRpgJ/9sKgLX0jwD8VIfIRQV4npH61DM6Y79OB5Pgk
IfYNu25OGCGm3nKeqSQbzA4OIfNmgnYqzqR2ijT/KaFXsBqdp3T6qoXGcswpOYglMmg6AFqLYu5P
KDsBDnZ1EOmZfh+BHR6UnzQk8sKR4Ky9hLg1UkzdnJIZrSd3adHy+73sgnwxPqpZB11eZ80hq8tz
5RbocKFO7ya9u4RiwUirZBDZMn4XEqXO0GcAVpySiSS9uSiIfCH5hupVp6e7w9z/ClqkToDVkWkU
6In96jlUNJB2xHaqwU1mmDIw9P7J60nbk0mAEWrAm0e8DWOMAVho0tiBv2RvXYorTOuuTZgjsyji
/GnSzxxEYp+z0V+nT8emqj4rWRC8UVUBEr2/NrXuVnvMRYzuDCTCXLbJLobUcOPF7V8ZR/7WTmzj
AGcjhkWYubchRT611vI1Ff50CtPcvsN7SonqwUzDhnpBnQ6iyEwh5mUb2bJpN2eeISq2WXr3cYyz
IutlvHEtHYBCLZJ9bkUjuDljPqqUnUneJYtklmZYm7gnkgU99FEf7VuTtKGDgbY0rnCEytLe5jOD
Sklpyc9tMbRFytHXU0o9zbiZoDM0x9Wzqfd4Hu1cBIaWwPQd0odZ87EkRdPzCEFzVxkoKpiOkwgs
hj1nHNSlkq+rR/A1ZUhgsxjq3ZT6SI8958kHtAZXwdrGaXrGHjxfqJI5vubePnRu+ycppr9A8aqz
WzqszPOHvARvipasDrAjOyTuinEfpu6f1gF65Hrha+lZdy4G9onZz6Wp0BWyF+uCadRQwrdIAcyh
57gnMcNru/S2oUYS5sQpWHXQ42ZiKEwiHWgcl5vOK37S2cn3IZLYjenREdghTDfAmo+dZthoWpjP
Mb4OstTID/woRznl9XVsubknYZ2SoRnvdC1+BRGEL7OeviShuTdt6VH3RnWNC9cpdi6AXUvT9fsY
ZjJgZ4aVdr+FymLh7djrZkyERUsVZ6WDw0reuk8atzywEwddbLjTsXcbyv0YjviIwShNbXCz1T1k
hQrzWt0/JqW+11vzxGOi2Tn6CdezcypbQEHaCAUu/Ds2aX3Axscyw9fY2Wk3OFKSi+uhXXLCQ5dR
4rtas9z27KgxbVf3fn1XYm22aZwDlBW6zjqhiLJhP1asmjxg++dpaLlD70Eey3OI2ZeCU9wwmkW7
iCqJW7b56/bzNZrTaz3Ht4Rev+O82mR2/44Lwzk0I5+oSw/qy0keRPLTyMJ+rM3+hXY5PIfe74DN
Kp9AHKI/bCiAUYzp2XhG9A6UKCmWjbb0V7uKHhgdjWRqjBtHk95TOWhhANT+OfShG8AsHx+7MflJ
svIo6ZF2/swjfsyq1zGJGXhxSxo+zKTMAjXNtnCXjJOzx8L5nojq2ZClvA8nRAK55PFnzdE7gRF0
KJn9uIwzOZNJjFkQtewmTJK3mi1BEM1v0ZJdZMQQdandj96wrl0aYxi28Nrmc7gfe8e6pYLoPWpD
YjLnbVI2j6mlj/RAkOiwKh1NIu5Ow3jjSuaYOekP29ob7U0cdmc3y+J9a84x7JT4dhpBRDuRt/fq
rgGJvWT73A29nVEsxypzglo2EbnY4x2hHNyTzZ1z1mwcf2nYtFyC9Jym697UJAa49rUD1goonYpZ
dZMY1nd4TskfdQAWFnH3Y2t8n3FaB9WQhjuh27ctLtrd4C3fRVcRSkX4hhVWF6jq7/ZogRWDstQX
kPa1DOyQ1cVHuxcPIK0rlkv2Ao4oJdjbMEhcyqjKY3LYPfTM2NE3bgswVg9/w8oo9iDXjgZCEOZ1
2V24FN80VzGeyyhwhf811SZWKWTgjBL7XRol6cltfxBspiBPIOICjZPcg7Z754QPbWHZN3pTXjOc
IZtstrg90+He8wkjRR8+dLMORM57a4rhq4pJBsrYdsMiZdtpVqDHeLfQqrXsPYBgaRJlMbOl+4y2
ed904cGLBXQBpPp4/uZT7VTVZhio/kZ7enbJOYoX9Gl2HrB+68+Gg36fR4mZlU3g+jM0Vd0Rx6hg
LW11XaBN0XhCGlTuMOM89VryWsMQ9m0wfQwW891QcwgUjGeARTO3Xzw0b12MtiVkXS8Ace4+KkbV
b/Fg89Ud3lydQIKkL6K7Qq/Hi5T2LgVZguUADWlNXF4IBQVJOBScpAL63jTGzkzG65hF4pQ9S0Jr
9ymuJ1B4xSXkIgmkHvccVJr5OKc+Vkv/JcttOJ5Ja+4aPcawRxiJaepsbvTkm7Jh2UkvqRBbWY8Z
4thdwrh5kxhUIKRd0MK5xTXTRop7x28Q6OI7Yy2mwtayv5FdGttSaleZS5f3xY0e3Cwf995gMGxM
HRrTx6WwBbmcNcTrxb06BU8DgAV3Ng2hQk9sB9t1z7Zrfpcjhfo0wdwNTTN6y+R92/+CIgXwYJb+
XactGKJCybdNDCupQtve7LncHit3erKGuTnKkLHcGFndfa8bf4oZzE2SafekYfRghvsbzeDxPOQy
vm3q7CgA2ur22Ly2JAkbUW4extIg8yc7tKZ7kyP0TXr/J4u/RpfYep27iXwua4/le+9W9jEaqQF7
Y7RJWCrbDSctxX9auAcD5WxsZ/5OKpSXbXf5xdONoH9Ll/q3bCHJDKQa56314TtV+Ze4yLNTEFba
VrdpjFJ/tPqDuxgNZGCOl7rNL0th7GptioPFcWmKQkpvjMy8Uwh/OS4KFDRbbdFJIawQc7WJtsnH
8VrhT2ZxCPDWgfGNGJXDyIr+uHOaETlimLs6XW4zrWMMP/tZgFPlxhFRHKQTqMM+62HQKpkUz2oE
zdopr/vhYmTLoUeed9NP723ZdSed2mgrFf5SxPpNVlTRtiiY6+FVjXa17cnLOGi4UUeXT2rWPhkZ
22eoKY9izObdMC5/qDY07CNfsCnTrRzVVqgU50iHY0LfTSoURIMM69nOno3i0VL1jZDoObo22ddj
6t7Br90CvaLBHqz8HmOGy4xBEu60NzNxZLf2nSKw3butkSImA4iZ0H4Y4RJtcXCdCTQ7jTabYP75
LqjL/Jp0y8MyZMM9dsaU1piPM22WP6wrb10nT38Wl6w+Y8fDLNrPMT8FBU53nef4RieopXYc90/a
IQIgquUk9Cq6c+yeZ98CRjyyjD3BjwGYErwg9FTs2uS9IE9NWwxuaWTdbcK/aXJWdP9G2XntSA5d
6/lVDN9TZg7A8blgMVSuzumm0NMzzZwzn97frpE0kiDb5wCDnu7KxbC51r/+QEQIIIHhFupQ3akx
0ImVSFAqofZtx2u9ZerO0BhBLjjPtQDnISVGKd+dtLwYxFt5ndoyfEmP+axkj5a8X5M5P95+SFJa
HIkIoLPA6imuORY6OBwUsR1TySzHtR+EoEzSYY/7NdGohUr2RGdXh5V8NDW3xsCqzY+kspjdxqt2
58gNqyZzRVgDTCK6Rj70s/EW9eXBwWrDwwbyUhpp8Vrk7Oue4XtpJtgm9QY8EjHpVJhXqeTmPWOr
oS2XlhHh3rEpuBbHJt0UAJ9XrsrDACMfuvOTNiwWbkKO5IHUFYOzlzpAL9tQw8YwMZYd8dNIJmkD
+8TCTiOb7zJI99rcL/Cw5wuc/yrMOikgN2byGxGdoS+/ZrxCthU45jQMo685TA9MYVhkm0bl1yja
MM6iQGlBiHRlOsBLWUOnLMJIHdNzJNkPmVyAWq+jRJnsANxhGLNZzB52zzzC3BaTwypxuzpb/MFU
d053bc63HzKiwIQQ2dHQkp1ek6ANkVcOa/wJ6ESJKmf+2b5iUuSay1iGwt940yC/HUr7eh7kTrub
80E9xiQ9ZRqQqzYioimv/YTd0LpbDc05agWtQFm2dxECRdbdPdYr0dvcMwFZoi1202qgwCdYUBj1
af4SIVc5qnEShUzayQyW80/b0Bu/yGsijJBXetfFUT11Sl8rBptLnkH/HdXjPLMwVTXu/S8oecgc
k4oxAHeetknHxV3Vrpxk6xiHOU41BZ50d9FM5R1NI74Fzrg+aHlvb5RVO0ZDZj06xfqFinVQ9Zda
o6ytJWQdZPUsWBYd097eD7BebS1zQuwx4K4m1h1ayU2rEgjhaAWKCYJut8Zcf2tZ8tNqZALsZLPz
a6vVfSNZLBAUtFvxWtXhytFUqcaPvHAg2hQpKCb0M1RC6IegopSRtbMz0m+TBHSpd04DyZJIZLFZ
L1FOpjorY/4MsXc6Q/5S08rHQufCJISOrrR39P5cZVj4GcMKUVK54UICWFghuLNIRumKdFujgwk7
ugXCKhioJS1PGSI7UGcz6NeIAM2QHd8tnRR2DfTAEoktV7FzO5lkrg/dgahJ0l24JAwyfiRtDIZS
961OUeflmq2GEoq5QB1mPinm/Gijd4wBGVZTHkhMdoO2esAdHbPWJCFWsBwUT1rKd9N+0hRGQ/KY
HavcYF5Tgm6Aq2NUZWAB/wG7nm4bDMjplwda/uuuT5nGKA4Eh/aKZf61bR8smxijtNuBtkSekk5s
M9XYT5UDFM84gh4ZYUImL5c1zh0cfu+rrqRTmvFjhc4XOroGwj11I1NQml4Tvp89uyu+OJs8lRdP
yft3M7OlrWxQPwyJdCHQqieAj3V3LYDNZNv0K72On0Zzsjawwu/1uUt8DU3nrqywqhpI+oYR7Ryw
UkTRDuQ912kSJr3+01no7XOn3I5TpYSl3u4hqy37tFReMiXNAxr4Ze+IH7ffdHlY9j2ceViO8gjT
+8rAVJk7L4ugsNx+3NgYUBNGLEfkmSF0DMeohZENCgVLaU/HwcAnqShYY/op2GFl32B3SkzJKu66
3X/70c34ZfWS/cxHZ+Sbskf3DuEUqP26u1j8dbsJs7uA7CvyLgSrLdEhDuUWkQIkvfC+WPXKQ9YH
VJ3+WjloheNuv4ofcAohgKSGTB+m0fEtpP6BcA+/f7zkPV/aFuyzUkqfrHboEbqb6++byJ+YfnuE
/re41Kfkq6266rv/D/G0r6peWuKq+v/8j3/6C7M9/v0/H/J/faF/et3uP28vgmWk99l//tMfftkn
/XI//GqXh1/dkP/+DH995H/1zv8BC5pX+f+RqXXbhpf7v27f8q/v8Ndnnj8LaNi78mfyWULu/f1y
u5//+38qv5/zNy61/heLswTatOPYMvai0Hj/xqa2/yI7sqXrsmIbxu+7/sqm1pW/WLCvMaNDYqvD
6Nb/sKmtv1jcgU+rBqlapeX8b7GpHZ2X+mc+taIpNi8Hz5Jpj/qvPONBJedoRbK/oyVf9SFkREkt
lybF5UqhxbgMHjSg2rlL58Q3xRKjUw4aoi5EMa0yHtFDLB2wdxHVoyTqyIGCEklUit8hPLZCgnas
/jARIHp0LvctfOf9SMZfY5HDMk0xvEpRs1aies1FHZuKinYStW1HkQvcXaL7oO7t57de1MEyBXE9
aONhmZAl2eQ0ZEUjSnJaOECsI5xHotcorUdRY8vVJMKK5BP2t6onqVilNE36Y1HJKZBYjjYd5Xop
6va6Hx4k8IpWhAZYSDS9a2EQfAQlq9c0BjLqwJJPK7DQElSiN1hoEiLRLTS0DTykgUQ0oa6hMB5G
pTopnd+2sDBTvfwJ2/s9zQsGkzLmJ7Ql4yvevAGWBDkMWboW5HaOp1L5OqKjWYTdjCkBT1wjhhI6
tT5ovbGdWiLxnEnzr8YID7gudvL4GYumieapoYkqaKZGmipohlRmtFmr6LcMGi/gVWbHdGJX0ZPp
NGet6NKSJL7D7jv31Ur/Eelxf4l1E+QhMxvENvKj9FjEShSQHgyuXNTUkiRd2rHi04M5Z0f0is3w
nfYXZk/R6yR6yUJ0lSRcfw2iz5xoOLVb53nrQWlGC5rSRXSnROCYFxyzMtpWS/SvpuhkO9HTdqK7
LWhzJdSIm4bG1xQd8Ch6YUd0xXD5ozChUa5ExxyL3jkWXXQq+mmFxhq33grHsVQGIci/rpUj3MVq
0ixzfH4mLFQ7S+q2iS09J+XVd8pWu4/jfGDXFQutWVQeRpN2uWyY2L5AqTV3ar489NqoePA3u93V
UjpPNWu4UUIwh5ZI0pjpQd33VGOZDguRr4yjFEFoWWC4yeYjkFv9CsUXJplnQ8X1ahRzwVXmIjJG
EFlKenpsRwlXhKOCgQ8QRwXWQbP3gpz3sRMgyFXAIdCgYJUCkKgCKjEFaKII+CSJXVnAKaUAVmIB
saRgLabxYQnoZQCDca4tlqqRSv0NyG8PkuwtKsVNBO5RVM3FstHkzgLWGQTAI3AxBcTH6LDvkAvE
qJNcxMdE7j4JF34dBFAkMWq0QI4Yi19SASXZCQ5qWV8/SHZkHPPm3pqQkGcpIAmueNisjnLqjdav
TIBUE9A7BbwaKrqleVKPTUoeB5mAthwwLinLkBpKS1jO7VZlf/vqELPSoEnVjBZKED5GAGaZQM5s
gaFpAk2bBa5mCoTNAGpbIKFuK6ROKGJ7M5iSzSSsy9amf0uX5pAKxC4HbBiA8Mrc1r1kME9RWl+9
cq7rYIr6e3iovzKZ6YYE5WaD05pnCXTwKnDCHsAwF8hhcxLAmC7wxJHcGHfFy8Dtj2QunyNFppxd
zj1Bvl4JJCkDTWYCo0S6mBHoxQKkCwRTsdft2KcnSQPr0Mw69nPYMyhviDtSKmkjFXiYDtNREdjo
XM6CCMqYjfhEGLTNfSyQ1FFgqnC8ZoGx6gJtTQTu2gPAjgCxMoCsIdS2EVa5k/Saq0MS4Ir6Kulg
uIZAcxeB664AvJID0kvBEb1lgL+OQIFlgQfHAMMxAHEskOJSYd6xqqMdzm3ziQX4eRS48gjAbAuk
uROYcwz43AJCKwKNdgQurQNQFwKp1gVmXdFqRQLF1oCzr8Das8C3UV5UvtL2E4N+ytuhbODGg4fj
UOU69nckcPIKwLwWyLmR/LJvSLoIOBTYeipQ9hS4fQV274DfGYafKjl/kGb5ATO+n7rA6ZOxwB+E
EG+cDJmWLUO/X+aLImwDFbneRzWjRlWqR9+254qUgjBa5SxIgVtr+TxBN74MivVcxsp6QjEKhbaO
pVBr3ktZR27DqIFmSQqgyX3OYgqxKvEvba3mY2p9KyuQYu7sSgkiq804Zamxk0iV4d7SchrO9aJd
0/VBv7KGqtnVH+ZBZSukTL5WIX/skipMJuOSOgsiX2uhZ8/zCa97u/M7AxEGFT6cvseIflsV8xdT
DGLERCbDutCTBgmmA042zIHWz6tepvuszl5MS57OTo2PXw0Sb9Rz/VDMGNFnZDvqOquBiV7aTiLj
1DblPaCckCkT3Tk4kLwIQMj9Tq5/1U4pH9uMeQ0UTRB2c/g0W7PdL0YKI5N5X3NFpnu11SE0Bgji
OawjmKsdCWfasiHRtYJNPf1YNeMsp430oplwaXXnx2jBHusbm8kYVoQB8kxSmgiMkgxzr0RcbxNn
/ZmNw4/0NmETs7ZGTN1YlPYpY7irmMeVDObAamcM35l36AOXimFVJm/pmydZTPQkMdszGPLVYto3
i7mfWq5PoJiSP2AuVBdcC3HKNQO1gv8dKU9xjfrbEZPEXswUW4aLqSmZDJDhV8dpvGwg/BAkmkIf
nJVvQD5SUmvzZDGujMTcchEDTDHJzMRMs9k6YsKZiVlnKaaeMACtMBWT0EjMRGnaL6WYkirLWyem
psINkmFAdjK62Cuonw6LJd9FCzCTuo76uR/zZWeN6iciMmjYiCBO0ShDbmbOF+II5pBiyPAd6PLY
FFOCfzgJQwbfJH2qGvpKBcH9bA1VUCnVs6k3H8KweAukIxyjsMnpHdzv+vwx6VvNYzW0FXwqASMA
UZg400G58sIMOhbT6FnMpTMxoVYZVScdczx6+jOGYIjLxTxbYbBNHpUaqGLWTbCu077UpJFKYWUz
fU96POqVWtEDu7eR6o65Tzb8im5l/YqnVHVVKj2IHiKzj1l7LabuOeP3SczhsVNDtM9oXhIz+kVM
6x0xt7fFBH9hlO8w0udEQcGgsK4pDaJkHCSrYZQv+dwEecVQh0vEsBuNZNqYpcpKi+QpkqhBKqgE
kCjlS1qcYkExEFwDTbAOTOgHuuAhrN2hELyEXjAUSEjAQRbOgrO8rCz0s1G5swOdxM7tYFQUlMFS
qgITpFJgC9q3hZihbxt111+RvRf1OdPlj1gk0C9U+a5BzDsms2ayHK4xgheoHfvMKh8ZNVTBXNpY
w2hgs3trQZvgqNCFfZLq0F8X8U8sFQmzz9sKIuP1KdHjpwSZsbuMLUwKuPtYaetthcoN/rR9TTDf
Fz+Myuz3AaK+v/59u5EaW0GR9qBN+KG5rW7X+yZjMeW5qR9ZfF9iujR8VXTMKu1pjiADcXeZYIZv
DPKlGejIuYo0+9tv/+7Pf3fbPKoWSUOJ5d6em0PS29SFSWy1eL1/94zb466NAlZpzgMWV4MkYkr+
9mgjK0qMGf/+N0Bd4cV2jl7jzz3/8Ouft4jQX0NyaHPvz7MlSZXcKCKJVLYppn6/7n/1WypRTOdV
T9Au0fOQ0Exw6N+30u9vcHsppHYc3hoqsj93k1oBJcXK7E2nZ+x33EobQnS3xu1QaPHlcG93wC1C
8CMeAoEWS74rl7M/dwDDQvUWR1muA38rfd/jkrdySMVOBvm+VaGq3n5c0/JQUcxDv2CviqXuH37c
bnM0bIujMmOsX6YrYqZ8q0Kb3qN1K/dZjvErzOSeGl3NVwDIJg7yIn9WxQ6NyeDd9F0C6FLMBVk+
OOzcfvuX23SY6nIqqBAWdctBxeEl1J1yry85FaBRozkdIw54ce6oBFzwPhCZmb9iZhkXFQbByUBm
ZYTzrnifPz8W8Y7VpPzjbURxB7m1GuFVgYSNUwyiQWDp4DplR7S65f7P7eM4O8FSAR6nuKkP5E9x
teE9b09C4/EQK2UVOIbuwOSNGtSJt3s0a8AjnAyI2weuxba+/fYvf6rLMgSrfuCIPhpOUu/FJ0AM
ie1Dg3g4U9N2f/vNFrrh259EH0FditOEEcjS7FsudvtWr5v97c/ft3HcgfG5Yba7W4J1fweqfpcS
qFj0jNKDV9lxwxyWaRc/tP4UYMnlWqfXeQ9rfLcESJE8IxwX6CvbCf6GEdyt+9cpCHsf4RgIFwxO
d0mPsGyUdXd9DEeoe8fc3oTXx9Y37mEjBUfTJdPQw9ttccN133mm2/rv4s2OLM6wfe8QPb2m9uY4
b7Lda2l5r7YUmJflixsGjzeEGPOItfBa/WSYLmWPnNhhcXy9PvZEMFDoMC3A12fdMw9wjXs+G0mo
vHnIa3Nsf3de6Taesl832A67REc0MZaQXu08Yqi/idkWC2OQYTO9Jc1JLy9slrUImWxVxhebh/Gp
v647x3gjUEMEKV9KknjXpCeJcd90fn/1AaZlKSBWcYS2uUA2vTOt3TXy5xU1Ab5I1Zn3vp5yKNQ5
lfp0B+I4YEzoT9qGbMg8245klH5jngZmgY+HEkOx8ezplc/B/NAO+Rj6gGMxqhd3CkwuCruUjBTq
RbfTNhhl2ZHPL/zp6MwMdjCLsJVKEjSuvn4hs06eDhj0wRRiJ1ASIJ2waZi/sOVXMUBhcmhulY8R
yyzG4fUGx5YrvIvscSLfHgmr3u2THCe+M8W/eLP5TGg4e6F6W/WA9YMAWN6dhDEcyJIdivMFRAfZ
/WXlunZCqukkOw4LNxo25eKbDesTxh4Ekj3al4bYBhR1d1yxfP7TXxkGhKx36j2hjjATryRq9mFG
vvomedEu0LXrDRGpTP4eypOqbMZTvIcn4e51CBtPdJj4X0z2D/lLHrYG29oO4x/yHX4CbLDxF4bl
5Qdbp1herg+siq6jnvP4c/DXALTbSxCV/9h2T3Lg40/SHatd0p56yXeKX3XlqdKOiNeHbJP/KItT
OplBkb2QfNFGiDOak/wwuI6XeDB6v69fFIsG+2vdnOtTrB76c/mc10dp961z4jTT+7ib8/te3ZJ+
WuwMVowatRGyBFrQePaaa+8XmoYUyzXyvfY9Q4bboBc/pp8cAti94YGw05XVS/3hcTwXPxEGti9K
urMxANY2NVMzBgMvZn3vdOyf+glpXdTcd+U7T2ckHBGGh8XfBV1E1HrsdYUeu0Db8YFgsF4uHI/s
smHzuu7lr5A7hzewkg8l3eK/TvNOKlYHQ3mTr9vy20H8ibTsQQGbLy+8d7pwQHr5N7u/Jk6M86ZG
Q3uv1ycOrgg2kSXeEvviFcoTURcvfDlekhMiZsda3UO/+MykOaYyEmakgAN/XU8l8lcI6LxoSdrI
dNBh5GaPi/otjfTywydHMqEkzG/w2ImjEwdlbnkaiiQ94EZIA3yYg93t89tWKrN9Zj839ZNTfw3a
z7jZhE7hN+2uancyvnCCwxPwkkl6lNofHUYAvIBhP2ptUKjHkeJ+zPGlU0IFDpMyfGrXu1GjBFx3
RXOfoaJlrUBBCf1skzOTrk/246rsm14hbYGTOCcBfHrF6RtkZTfSi8dKyEvE1c/XEousl67zo5ZC
zOPcAwuEHcI5SUKBy34ftA2WQ1+24i5B1u6G9c75sC/sYbXdsl3HzSf0ikvvnpP4wQiXL85gk/QY
ARnSEG1IaOpBXbeFc8HW8FO7xy4bFdGGpTw7rgWrJ7+xO6xw3I++WLtZY985lHiPEFflL9bVmaZo
8XnSui+/Df7w+ShHnIfoxAKVaszV+aaR81lDY3uUfrUAdR8iJIb47C85qH3MtNstZs55dcbi99G8
WKf4tjQlQ4jakYVe23MQ8knm/fJGnsqZbQDuBooRrvob4zYTOeYFaa7qRk+snMmRHVe6I1vLGp75
CDoPRhg++j0Hrz0HS5AvvDmrD0vpzLlGSLrNZfG6VfZKKK4c5IiPfrKpxapZvrBYDh7N/YBXLjQn
rlqkP4QERZoX5uxEpqCofdb7sPyWPiou7lIw7tlZwDjqxVQ8HbnMzmF6NrhF+vGuP0qnX/PVl7/Y
dBCxG7pGMrLEgi5ePn0FSWHZNZIds3POYO5lqb69vVaEEh5kR2yJP60Pn62P5Pe+d6c3xr0f1j2X
P/ajBQPQhYDzxS8hfNZWXEWw8MvygKRJrsNc2BmT366EusfqoOxJfkNj6XJsaOVdDRPbvhDMwcVs
vUdI63No8VlLN9kURxp7DgcCLNkdGpuLUhLGBl95I399cuRxucDEwu33zZHrl31hLzn3nPUrV+Iu
WDfZ0boveD2uB+Gr9UEbdoTRjHmXx8NZFLRQvkgn6VnZs5P495q+zJsvNoL5OG/YL2wm48QW51e+
P1+Lg59L6LgX56lxqP0Yfw5XuefyYpDRXb3kL+oju7E6cnm+Plqn3ueI1lij0JqzZLGtrBNXP+Oe
s6w48rLpZ1weVPbfRo18VFW84xpyKYNZRr5SiMJIlCd8T0StJ5ZKcNaAVbR7e+fJ1ChI5rGQPrBU
RjtSmpMjO57FJ39hGVT2nHnMS458M9aANy7uxumdb6F98G0wkuMaypY13N6HaMFbWR/vbXckuVj6
4AeI54Jnqxc9cdgXuyXyrftB4oDG5krsIHKJ408yyDqukztyvj1WSQ5WZj58AJSfuYe8Qbtn/edZ
szhIzRknCh/vWgJWyIDqfFrxdTu0W0gG3Ren9dUK2SvlihJ5g6MLH4y3dk6jLyU7qijpyDMXUsns
R3GU6n6uhCoH+hGx47VhgH+eKRb0YLojjZOek2ovekASvYbLOj+CHyDmMIdnrps9a2rzgQ0GjlLT
HZuA2Ie7dMHwD9XfptiNmIT4JXFBO4Hpc9T3xNjBNMTzF6MqCzLZcJIeLMDA7cwmNhS8M7oj4McI
VhJ3yE3qdgj00TzkMemEGi38rrdwZofft6m7uxbDCPOpZnyQq7af4hNy+rQfadJx/3ZZGmaxyKmK
62ymmRii5zucZuCxkLCbfMB/X7G+QeonaW5GhlWCmW7f77BOP4qNr2AcSokWJNPja16ALAaUTfgB
DPgxH9RHVTlCQmaJsoAlpq8ZyRgIhgAB6g0TkXcupxMvM8EC1/FNbLmqzXAcg4qM+uoFUwRnX7MT
GYgo4fUalOXZmRHZisPArk51K7DhzXPUEaFpn+M2WJY7KnN5CtXqFHO4UhGTw+XJGkRimm2fGmR9
iE4QeKBHxsUvBGDSC5dW6zmlo+QAjmAAhHLkMfqhphEH2BH9KW/++MUxy+WcOptjt9jOjjfdtXrQ
vY/LBj0GzCxFDslobt4QZsi7a8COHrCU0IOZvC1sFQn7s889f97P9lmRsfd3R8czNT8MQxa5vn2Q
8GwMONKqN9YrjoBZRl3mynMwOKeCcihC/nTSCT/yidyYoPLflpVlg6eIou4YCtJhUK3MG/mnnYQa
VqHy0zQe+MB0HBxbIYnCHf0Ol1dqNxe/eVRlSLFoDSiAkXwNW+WcQ6bjSKFOoRCeuEBttNO8bNXI
I2L9a+6+YQ6Z0j3TPSKZ14fe2KtPykfjcVJaIeLLjAjN9kCOgU1pzIKs7zWdVCFQdpgNdw2IdH/V
t9YPp1Vo+OP3RjX99DMaUQYRjuQ85une6F+ykCdGtKhBUjysJEYB6u6KD3xjZ9ihBqRYP4YV228K
krIOa3ZJ7iWf2tI3OLgI+KD/4gDsERwUyRFGkaSdundsNzmuuZBStfYP5paRBVFGAyQitz5j0frF
KVelRABAcnWZLhOJAI+N85ExA4Wcg6nzDuRrdp1X8KYFPB5BHujQV//NZco6OCVeEa50YjFh58Z6
2Gcn9EWRtCVmqzhNJ8BHhp3dvZwQ9fbBcLfZM2lhehIHMgAipUshQa6GWuPrpo9qscXHEUsv4Fpz
t8BJmVyJ2FMGtWdbu5Pf8dTlEJo5lTFFGX7iRezeNVIIwbiQgGN/2vFdL+N+84L6AleiVHrDD2ZF
C6ydpObALRhtYjIEM/+8lMFV83RWfuQfMy616gYZV+fJg985v+Akusv7YGwUoVTY29zD9CgleQvy
In3bfR9fHPmTgTpfxcQDGBkw1bPpoTcziZDc2E8PzqYLcD4RhYlK1+ZGH86ZE8d6cMgn+xU9L3dc
8PB5sJODTjQ3yK7asDJuR4AArrqFlEBwO6YaZUgobZafESD9w6B72aHkMuiWr9KAGMK9Pl23NN1E
WRA5TTCCme/l1MLatZ8Y9twbDx3AMKzqJix6zqQeGW3zgSsDoLGwUegjOqfYo7xH7ItPiPFwvTex
jPpJin3xcv0QvgxS4bYE3z9GJ/Bd48FBPFj/QFMylru6CSeGkY/KCuuOFL2T8nE9Yv7TYJTWw/5u
/XGbphNXRXazPu4wNlSP1571Zd6z/nAoWC6vxL7ONexkjkZ/bhm0t4dlvE+Mu4gQqfxNH/0qXsI4
ftf4ACC6LpavhY4y1YR0cFS6TXvJv1bNG+7L9+kDtfmaeFyBWSUPBGJ7yXHxUNpg33Xkqowp09i7
7Q/+jy/5RX3u7xjEIP/NcH2CZjFenPEM7eGKK9IEs20TkUR6Koj57P0GpA3iwScrRkfoEk7jk9sA
0XZ4RvqEdx3Jeg2XPdtuamBffazBfDSOMaub3x8jhZVw9ErKg087POGl9EQcIObmTlz6EVuElFoL
f7MP2AtkqfmJtd+mNbUy/d5mjT87yb6TLc6peqdvqg8nUALWTC7mfvMS2Z59Mp8BWXwcUaFY6AYd
xl7lqH3tR8hQAUQ3BeCOOapDVLuLpBC0IyBXbUY4AS01PyWQ9YOMlD6yPy7S4bAUO8YY5n10wJbk
WR22TeplYZZ6BsDchdVUf89OSCdlV9sWma9tNa94cGTsFI5YC+iw3FzpYFywf39UWRXgZW7nY0XO
VfQJwZ6cDPLe3spdyfDHu743odyAAITIwM19HerHYYcisrl7vJ4NLz5aFwlIwbUulV8dZFiWj8Tr
SH5MFaoei++Z9u5CEuT8hCQtMKdNtL6Z79HH8NzLnhzvU68haWTL6nNiZ6XrUYaP0G+a2eWy+qo8
GBG/LNm5Ug+V7bfdIzu6I6hqQ0IsuUpuKWS+7iRt2womBsVWWJ0wURZrYkVk6V47172r7mDlvqWv
rKLyOxOyKCQpvkeXRUhTe6h0eBhuM/pD81EnT2bicRYrD41+R6ivgquuvrOVb6ouu91SI8jtLk02
JLWHBRxk0FDZfad1ojqkQpCII6Q2qyB9tDMOrdGb+B9rQrZ4ztl8tH0yKX18XLsdxDp0Beohnt0c
XIXPEu0KE7pwBH9w02+G4/RmQUGgprVfi2MSFmhOh2QJ21c4ClWEKQKJqm7k19KBYRZdFSMdRm0I
U018C9zhXie/DNUolM5NRYo9YcUlLo7YnkBvdlsrxGCHweAz5SYd+vKWqd664LvjYn7t3K3KPVC/
vCtFzw6TxE94kwqb6AA0QzotwSdHgYqZDFeBkLHNkn6QXERanR+f4+30k9EfXROqdYu5iRs95yO9
p+X3rw40etdxk5fBwmZvq58wvXgXq3f03DMacrVgfsu+k9fhRwYKA/zuKV8G6InnbDNMth1Y9TsZ
t5/lo/vOkdWTeo3ODuYrElGotZwX34J9izcYEJ1LDkrjMRZnAKV2ZNEy59uWsd+4+Y4xE/wg4AMY
QFQIrPIwOmrsA9/qRywPu3BigrG1dxT5j2uzx0TsIeHISAmf/azuIbpaNWScA/wnwCHnHF9wH1DK
bf6Kxz7MShSCDoZYP6Fj+ig17OHYaYaGmtkrB2/eJ+8Dks4w0kT3Er+MSjionrFu0geECSPts9O8
1y9Aql99ek+lJYXQfofei/Szg0sQ0dP45PQVetyrl+0dfIIkREm76ay82u+D5IZNSHt/5JQkKO+x
fzXfY1ZRRuJBFWFdEAzGvCVGIhtgrxkhVAG8HRqXLvC7OKvVL8Ngm+pH7WGmnnjG2UsdT9mnSt8b
ESKGkMJVgoRz8Nr6DAkqxsuv9Y/6R/XlnAwYogLhkC/QBWALaM1jzgmNteLozj6lyq8UFxysCZI7
56wdhJp4S7aNHRqXub6PwBf2/V5Wvq/H/kfyXL/WvqjKLtenUttGPfF/OK3DP8888/qr6YjVRBJc
bLgk5UmAwttOevcXMq50s26jA9CARRydL5GS5dKii91Cyxhi2+OiJOb04VVjhm6HedtvZ7gIZIBs
xi0rSXRPeXtyznjPPKFkO2fW2wqMFsi6t5aEu/jj44Nzjj6YV8UWc9V3+RGM7eWTAZApVtuX+JUS
CmkZcsaNVbHS2Xe5E1TUAKh9WWdf0ZlVHrj4RWMlz1wH8NPF4IU+PixOxuv8E4579aE9VM/X3aC7
1muyn584En816d1YNgDaL3q0tx6edInv9oWS5llxrfMVdkO3kc7ZnjhMrsgcCtc7XAFWrwlR82IY
+FFAWXQvWbwl/liV39aDuTH3FGcifEO976frNkNQ5jxZlXTspeguEgOgqJjp/W+/TsK3CK85akjZ
coJoqjTC4MaMmRFzn2WQLAheuPgUExOg221OkxxqeDxhJkZYsXCMhCIBIKO2QJIpKsnNn3sK8Zg/
f+rRCO9BfsLoFAdsMXq7Pf/24/bQXk95pQXXKtiWOEH8y/MztcXoa9onMoOdXiLf7vYjEn/ebrvW
EyV6bBufDpwhTH3od4f4Hx76L8+8Pd2omBX9ebWqvVZBnnWPhmFD/mtjzJxk3GiZFt1+RI14j9uv
KFXhKN5+ta2sU4g6LcuQGIDDn4ePf/+Yf25zIoQDv1/iduPtMUXeJlsuNcGfx91u//Pn79/iIsbA
S7zqn3syHblG03Fp+nOHrUHpxsOFB1YTdZlS1/g0iK/xD29/+9owQglykxZOqy6igOScLmpn9GFG
AX4JDDcpl2CsyWhomwIj+gYFqhUTdmvLeFU2J7y5gOFSsKtVe1JQ80Glf+wUZztgeOJmmr5DMmV4
A/SJFkM9zORwp4nthySSfthZf+p04nYsIg1KeJS9DIwmOfBqtVfCcCZCAnAxknBSQvYGhELGLdK8
Dm8XJyV+OrXDsVAUEONRD8ZR2cottAKcKZytZgilY/aaTyl2sJ2x65cWDp78VN+4Ptk485Lzs+Yo
rIJV+jhN66HAJIM4Ub8cFw/1Bapsf9apLZvsLi3eoog6BZSDmHXPsJ0dsXaUiiJIYMrbwMERqY6T
S9wVga5YrF1adLd+yja5dAOyGFS9e71on+tE+pTN9b40suAa/ZhGjVkQig04Agh7LmtbVhs4KjZT
UkP1zaE/WYMCALoC6lwtDNN6OlO7vINqFm2qtjZojmBH0gEwfeUqYjjvUQRZr9YBdCoUcqc4P09X
69fSz6qH/cxPmCQnObLeogwKqzqs4Zx9Kco+wvionNAVTCVmDV3cwV8dvuPS/sEYGXmUrI0hOWwx
tqe4z0hEcUFNNAza6V6FptuXr8j/mJUr+xZPVcgku6JgzrJej3OiPnTteLcsKmYmLeyoEttjJkKo
nWK5D4o+26AzoRZjub+2sBp19XlwCPp5MnWi9xCx+IOxhoppHyIwz974YDP96CD9YbR3UdT0h061
lc+YF65K5Kv6ZqpBPQq2mZYqv+p0+NFhXsmwQafa4xrfQnJhi+Gm+n/YO4/lyJVsy/5KfUCjDBqO
aWjNoE5yAiOZTGgtHMDX9wKYdZl17fWzVz3qQZulRYZAgBEICPdz9l771DgYIJTKCuDHE6fRgOcb
kM4u3NKwV0V/W+KJ/iDbZVl51h1p4z/SoqIO6rZUU40EnVH2SSBgikdGOco6X/Vmnu3i0tn2KWUw
q2VOZU59agaWUaQMuGyjnzn5sLqjrvxUPhaCq+vQWAXYnrrfd7DQevRAq9oiYFip4DKoSXEhFOVl
LCb4vi4UAiCYT6b6U99q+b5ORxJGxomGoKGVAdGIDEABdCFfmOvTffKXWoLyMqyiDeirT/aktaY1
T54Ub81g43gf1qODVGNU+8e+78ggJu3GLlHuduAWNfU8OP69E2SHVDMaKlaUPwyp3/VPVUpBJ3E7
cAT0MgviK5d+aD4aregXpaW/lR+q4f4q47Tbxzmbqy8xfTvDUbc0byNLVu4OAxevzjs2Fp49hTDi
dWAdtEC5jCrYcsv0LohfMQMBj5F4wjwmD0lhP6ImJ0xeR307lMAwO+vNzpAv9HjpFDpiY+qWa6VS
6VqA8oiGdA0kor2JVXBD8XhB/Ix5Kmb8UQ3uxvSxnZMpfpLtD9g/NBvV/mAltr3WDLrbxEAJ1OjA
RpL0V4VHsXElV3EhbiuvZpCBLzHrfpn1eI/aOUTHwLTQ80JgVXl0tO36OWyZXaS6bAB8QREcwL3j
ciN4qXhKSG/fNtZ4KRTlKeDYZOtasAjcAiQHFZlQ3WOHo1dpEzjdRq+D1J67APmXXjX+VlWYMYeB
hTlhMCgPwQjADLQ3avtsCe0IEhoy4aBeIJ4wUpX+Nf/squKn10xZYjQg04MRjOqqxNm2DIDkOLq3
bG2nxi0JBM+x9GlISMfFG0IMk+1rPtL9tBTKngrnnl2VeFTM+vAaJOWrVdSPZSbJjO4vYwW8lgFt
30Z0TRX12RcUvWL3wZMlJJRxqxTFNTQNah8ZF4bKGcm3TcNfJlbrvDcXvmFjjsiDq27iHTLshIo8
kUCRSzqrjsJ0qVgdii6bWAgzbpZql3woOZw0b2x+mTblLSJH9tBP32NO3svGCN5FNUZ7pMH90fGY
8nP+TgC+kBBpIkZECuc09zVxHk2oD1etmbKefNTqOFUpQXAVRPaQb0i9DykPttE6qssfcV9ABG2y
G+NqUAlRILr46aeV6vryp23SLiiDl6R5t4ORQ13VJXBTTOVgGtYI9Q96eqt41cXvy/qCunpSlVJQ
1/KBmY1X7TyZ0K1p0iclaN8t3ShWjj61uqZanVmtSJyBNpuDbywH+Rja0CQVepPIPnXIgySM0/cs
BgTs+lpJioMC0ner5jj/slgBJUbFvGgoggi0vcAKr0ZG7wspLs5TTz6rvTssQlPsKwK+llkPtSR0
rWeVSFDCnDP22pbAV7uKHyA6fuRdsM7r9uBCTvQp1kJA2CQJ4hJHi1EQDLZ1MiIq6Q2zz4CK2DpP
iQbtPDjnmZlrSwn5wDgo7ckxyJYyVNoMPqntnHeTnRZb3tmn5OimiD4dY/hwE6pTKl5PwHqUaDsK
+rG4pG0O+6xrXT4tfZIsw8SHSoxCe5HdtXVZw1rCg21jxsYGdVAnd7Y2+bRDDNt2hXM7nDzcNWZu
DVP37JP6jzxlWMX493/nFvs329n2M5/8WPXfV/X/oKVMN1SDRI3/s6Xs8tm9/fw3R9nvt/x2lGma
+U/VMGxiOEzHtFUXQ9dvR5mmk/zxLwuZ/k8VaKCN4csSzFIEWR3/CuSweMmyeVaY+L0s7T8K5NAs
0/l3C5lqa47j2Lo+R3LoDgEf/yg+3u7CzK/xw/2voDH7LqsK4xwwlY26ysL3D3rId3NmoAF1lhD+
OzZPGgAoZNoR5EAcWCdyYKg/6dWjl5f02y2/39ikkWWNXq0pexVKlW8a1IXwmhiJ53pF/KbWv2lB
twk8Wa/btuZAoe0xwomAi0uxoNUoAPTOI8BW6MGRxzGiZVevJmZYE4cq9utzN3CyzC3g4xVT+2wM
I2JoUZMZgdhVUXNvtD3wIst8EIavbcuWuAStUkm2k52zjvRurxKKftCmA1pr+/oJws2DRTxflaj5
s+HKDZn1F1d4NdHCkm5ph6tfJff3IMzyJuBSAui9ggzuax+OMpGgPdKxQ+loRw9fXKK26VUR9Mo0
Wtqu3grs9/j8Vby5DPGJRaQDm+nqc+tMQeSws6wE7LdfvOR5fQ3VAQB2EKxkxzRRzyQzNa66YYVE
qievOZbYPpA0skvU63KUpJaDQHD9Ti7md9iwOXHeu0BURBZicGlpnQWTZ62O+Ns9ObdV1AF1ja8W
cJFtk6fg0Tca8cUafmQm/yYbu/jVtox1cxJDg4ZcMT/MNqOReRvX/Gkr6ItqeMhJYNhHGbseYRqI
So7jUFs3Up0EE/ENmJIWotbQT1CEX04tXzAslDsFJZwfQaJzp15z2zurKKLgVEXM9sMsqVE8mEBx
OSFbWZUtHZKzF1Y+JXsx8E1MToS52gBebDYZaRB6I5CltGmEh4yqi9GolDBHA4Ghol2LSsZnY6ii
tajcM+RMCC5ODAjCd2H9EZdx9SMlPCdxB/ibbYPoW3loPOxcmrEYEWVv4O5wHIgBs0ieEbaNjBXP
AJAGz8qha98LZOk7v2bEa7e/rKrzzqWWv2eYALc1A6cNcywb22IgD17BSMGcBFbgc9g83nGEy7Av
MDdRa4GB03XGBU7OUqZ+dTTg9+ajNJ7jggQS39mFlRUfe42aoOMaxwi7M5QCzFGaSb/UDP1Hdwoe
Y1TPbttghfBS9aIHfb0Naj1dYxWEA8mvKEMmHkGoV8yyISLZpZHsVMb5tqQUz+CaLkHW7YStc8zL
xFoPHTWfJIZdGEb1SeR5xnTuwcBL+lK22X3iZ4+qSkU57xJrR7QUrJ3+2HfSP1aaUuyHoHLwaXko
GTU5PtlhyITbh1SoGOEZMg9RcKrL2FrjHCK8bqcpyj42DfVSha3ceiPQahGmz7qT5nRRmM8Vedct
HCeytokXGBeRilMA3BzBJPalcpkaVM79UXlRE+3cqKL9LOHGwwjzTqPIO+BnCdVBzQuOtco2GHS6
vKrS5OdQYbofePmLbhXe0S/Dnqgg+MRWHVOLEI0BPsKmpqb0yY3nxvXOdogOCgszORsJDcx2AoP7
FR57q1FQm9Y1aIQub9elHUzj+ozqXocGX9UsbVt1RGhGKWnujuc9wS2KHlp0ynkp7GWnh9A6U1sc
cnWy86E75Xs2g8GWQBKMyUkfabympyABUjbfJFF0ziyPBhBkgoyfXLEhwmuywctp9J8IrK17LHrm
KiV4wJ8CPdqsX1lWg5JetV8HpTC3wk+PnPshMJkeSBUNoIOWpfVhvgFUgJs9qClGfz+e72WG3TEz
E4SxfL0+DOQXzY/n178ffi05P+lULmuaX/rj7vxSb9nDpu6167yKeZH5+b+tsTUorxkxddQ3XSCN
bie2sjvOCvaCvJSvu0rO3WB6PN+bF5pvvt8TO5PefX5Z1CEC+O+Xvt/z/dz87vkFKJFg0lrLW8KF
aEeqGX/92fkv/vEJlPlzzQt8/bl5LX/c/Vp2/itfdw03OnK4k8Dy14f/euH78byOv/+lPx7/7XvO
f72n+EfyKBKXv61n/tNUMO4Hy89gSv61Hee3fX3B76/+t1X/ffH55T++3byO//KTfb3zj9XPn4Mw
kwYU/F/fvEDUvsK2mmNLUNjS8/rnG9Mua3Qbf9vy80vzk/O9wjX3RWJV6Pn7F9+ilPz9mtLTb4q9
DvE7cdB23CAArnTPOkc5XuXc96HFBSHREZT8Z0/NbLaJCpjQWGsnC8787PdLTaUnW9tTaMDjv/h+
fr5nTU6deQ3fr36tpfYr1vXHGr2gXEQF4UZ9GZdHqa6juQrcCToW811lKnWG8+OBQDS8DiEM0O8n
My+eihLPX4vML8zv85juk8ohb7w4dDkPTAVUP3VzzIrDyKkfomYi3OPs4SHSAtfO5OaZbT9Ga9RL
s0milZ4eMEFeQjzj2+9DtJhPBYV+oU6ic0Tmx8oduVzF/GaMgbO9oE1e192nU39yJgexnQ2vicJs
jgYmvopxuhkmv8V8YxOI9F8+/F5ufhu/BkY72sGF45Bi1BfHvka0YxYIFdX+PQtcBNlVjUnHJXib
MCz5Au7zPve4zIc2BK/iLwPG7CKZH5Y9mR92k+0GbKwMcQ4CxNZBdRX74DoAUby+bcHLUK2fb+rp
nsgnY1Wadv4OkCMbpmUW7yTdQZ3uzQ+LZsSKIPI9c+LgON/IHL+eP3A1zztNgTVZiexYJzbiy+kn
Nacew3zjjMZCp86566auRP/XTRsqvwoN/HqRF8z5Xc8Iwa3b1wpD63EwCNsZlL4EKStWduKhrumn
+saY7U3TdXCqKxYsJDuPV93IYBMIckUNTjMOjlMzc/UVuM0S631g6OUhqnSynCUFRbsr0aPZ54oR
CZczfqqov0s1rMwB4G59bcTMx234zUtJRt0eTZk1jGTEkR9x0MyjY0rEM5pg6EeUGm5O2C7zPWlT
MDGMfEfydn7o9Q5hoIZzOGPeckinzKtSVX7fc0lN3zInOHf4Fw/zb8CeXTaYMMG9MABAPjdtf2e6
kQ3xVmVyR+ZgflAnDIyjdDgKYObu1BJ14fwZhhpHXYyrDUX2dHd+nIxkUQQM82ZLkz79IlbpiXSn
uRChQ8Bwf5iYvs1F/hAIgK6peZFKBuh4tgHNBiBrECEeJX1A3hJMnF3aVrP559vG9LfnKDAkq6D3
EfxMZ0OX4GbGjJuaUSBd/Ql6o09f6Y/HthOEa+ZnIeqD6eRiT9/76+tMG5s03N+b3QUERwVIUs+a
9qn56807XEqmFZT4+XeYXhHe3gzgt802rdmhNd/7vpmfa2Iw91IYP2ab1GyMYv6IkarR6XaLyVM1
P4mTrFt0DQq7+UvPu9B87/tm3gbzQ64mDFcjczf7oAhmw8xdcr2db74fDon6In2fkNRBvTbYqck7
sgRt0/muYfbuooPEtRxC8gT1KWoNrvzvm789zGtkYYYPqnli+IAq/PNmmOE+03M+sKwtu8VBSAMd
XSz1z0ZFiDazFuebAL7suvf4vWrCZnammUEFI9EkjPEzTBa5eft1kwluvjc/9/2wIfoLGB3JbKBn
tq1lb7oYSoIyQrQdpFMdbWhoNNmjYhVJnZaYb2k1kEhzP38hk0PaysFbyImllNVMAhearydYV6gL
JlrVH3TsTdFUdVP1G+GhvNE7B2XUYOqojHU08YGaHHsjOsF4eJCS6qFfFwlWfhOv0fQF2lj4sOCn
E7rANjR/i6+jACRFl2EXTsaaPMLS94+tM5H8BmU37x2NQTQG3doHQPPZ4euXnu597wwOCLCDeZ/1
GXIfzydsZpobmclbr+XGwa0QOTvTjcJkUClps3y3O31XhgdSQMhQdw82Q+sdUVGbLmifWth3G79K
kI4nQC6IpacppGvWKWyTfjtiOz42ZgZIsi5uy5jYPnN0ALyH8PcAAOWroWzbVaWiH1cEZxDiwzNQ
J3q8A52z0wqyMSK0z22Gf3fuDs+9YHNuI8+PNQ+AhRtzqXXt1jtkGdRVk0RumIoMo+kec9mfRtGO
bjBTbTHMY+jL9O6SpIjZnNq9ismwJ6rqgaaSwbR3+bV2M+dpcPkCKAAnKTnS7y7VU4qg1XcqeuyY
PfB6MtKxYbuQ90QCE1f3WuLqDGBSbMJGOxUgKoiZnp6bXx2jAMpV3TwELeeacfQfPRDJm6jx82Nt
vo+mMhz02tewQgPbYXWAWmlil92jpdR4MVI0W9BqIuRxY72eP1gmonrbxvopd/ObirrAWiWwZaH8
CmpWGpTdD632CUSTDaxuqW86MWm9ibD5avBPp0vCzXwMWeqnSSPvIKoOvxHKBq8Md9UhygmrSaab
+V47QEYkVqQ52PB66WjBRukpcwcB9jPOJeuswg72tQBH7z4mrKpDJN5E0lp0MAG6JsSASu/h67vh
snTIg5cTTXM66U43XZpxQ5FllbScZobxOR+qJ19pRibbowYHBkGbY8dPTUCe3BADFzeccDhHTSbw
JGELaeg7zFsH9irnXTPEGDgqubuc1QlMNtPDfE+I0PktWZifJME2BZ02HFNFDbbzIvp0lp3vfd/M
i9nf750fzyuIQ0JKC40fcJJB/LHcfBe/YoyFwv719d75uTQiPzajZZFZH3AbW/TiCfolcNqARk2F
1l50n6XxeAZ8EN+BsRt3kSR+yVXWho7GqXKmEpoybAwPEbGv9nCo3Hdfpk9jMRCSksAbaPvOXkA7
RO5BUPmyt4tnv822qcAsbSQmsUKYo6sMx0VpdGAbqh7uYFJ9eH1NVFXhvhLOKuhKTEkcXelgWUQP
TCG1Qucd9wfZjcrdqAcfWrTthWG+1oYgFcGX3o0T+BVoJQU4bxwOb04VnkagQY86ta8dJaZ2o3VW
9xorx/l1aUA6sjWZHDqv8u5LrX0k7aZ/M4Max2XqORc6rPUlq1uko5Rc3ohivMt0Tz35hO4QSBDS
uh8lAMvpxRqhZd/Gb7WLT4dMmGIf+U72CCn0Mq+VrcauHlrm2Q1zeWNRF17MLzRCeQkiM72XRaUf
aCzG63QoCDVsGdfniKrC3h1fSq13MAZYyDFrd3ySRbCfv8TQAPzM69A4wa/Rrsx+OCAYr1+FXXGa
HzDteWrlkZMWase2D8DPTp+WNDqU3nb8IyWphUSxBj9Y0gY/LEIz5k/VDngXg8jWj9JJxK0Vk2Px
tXWA0gF/CI1r5w/aKQNM87XKwTF32N/0pyGLUNoNuQtCqJEvaQBRdNquQS6iNbGaxqGGdXHfdv3r
/LyagPdIfa+/0YfUOI92I5fm9AYtyC8iUUvEnAHdZCgeNB9t/80CxzH9wGbJ7kS6pg2hXG0fwni8
m1coCyuluyyaSzAUJCjSgvv6AS2RPepqUDMtjCGkwPsFfR31Xz8gYRBuoMvX0RbNJobZudNVx3oc
9eQ0r3UMHG0572KtZ3s38243b0uzVD+oRut3pjqEuB+AiM0fP4Mc0ehO/hTmNg02DA5DWZj7wMnd
28inwOoORvaRtebBJOz4uRdjuWGi7B/Iru1v/R6O5bxE62d7y1aiH0poRhvMi+Wh4IR0WysWxjw1
zT9CEHAeYM8fbZi568AoR4ZqVEe13CZTih1tXg9RGpg0kuCF0Za+hsMiSAP06uvQCEqb03qsMF9H
UuleEotKmOJYKeOHLMBa44fLeQkfxK6vdt5L7Tr4yopUHpkYaDeUiYHxTt+nmoBu+dC8+lPO3ASn
BvGfljcq2Tdf67BRs6WNJV7H0kHWX2jRKSPECffuCMR++hwTJasbx/pNoKQgbxmlSzqEKtj0mobC
9Fd6zgFuJN6SXJA+2ivGqbYDYupqEp7mVbho7GqD9N5pAbVoawIQqvDcNA7ep6r1vpZyoBRFg/Pe
tTb5FHSYz7FoRnZBQGiS/NWP5PcHyrUA/YREX2DK/Ez2BtmlldTeqWt+fR4gq1gslODiAbDDU9Xg
ODTM5D1VjvPn0cbCWBIQ1VyKrlJPrReotIUT/a0zn+cF6gGLHr1MKDHaUJzMmgS9hiYjAbP8PF1H
mVopqp8MySlFyka9c/yg4No21jvUJN3dKNA3dZpd/qwhieLJMt9KA59FgkzsUrJ/HjM+47qLQuUJ
xNfd19rc4L4g6+TJUxJlTTcrPjqaYl7YmYjXISL0DZTuYl40hiO/ABJa3lm52cH095KdkefWXW7T
0JgXyXL4yRRn30xoYys4L9VF10x5jK3aoHVflM9qUl7nRTl6Hlq1ap4orZBlxSFxINgpuJG5azLy
yep3I0AWPn1jg0ntwiai5VZDprNj8KRsR9uI7h2fknTGKP8nca4r1e2U10gxsxUeQ6X2LwE5icQf
iH4dphxe5mhe5s1j6+KpU6vwyaybctP7vXbQw6y66WtFXepwiBkZPc9LjsQgwqLTEPCTsrSTQxOv
mw5ZUVu299LB8DcvNvgJjFV3eFWiguD3trHOUvWDE0QaemSeE/wY2/g8fxe3cH+oXWs8OoFCNlMm
mkOswoTSHEUuUWkkH1p3njdQyUxu4Y9jddvVMt5DBBsQUvjWfdghqJkX8Wx/I2hXvXoq52qhu/Ls
6Ep+8kwtA/NbNz+0FLHFtA2p1L2FAaLQJpU5UgM8bJrS53s7c8WtPaaYGwrD/GjTaq27lfIStwi2
ZJPXp8zSgosVxUTspcgGUnFLNLHF8Uc6WOc6yg25V/qhKM1g4+Vd+1zJ4TyvK2jUX0rk42/pEgfx
YUuEyMil2/HhffGprY8uJAF18LQfrjUS4mIHyGPHzL8hwkGlisjnmW/mh63vKhf4nhJbJqem+W3T
++clDP/w/3vj/xPcqm6A/vzveuOrtzhv3v7x8zP5xyWvms8/uau/3/y7S+7a/7QgpMJd1aCvMsV1
v7vkKg10cKuuqlvC4T/a1f9qmrt0xlWQpvTVddWia/5X09y0/ukammo4vE0Yumpo/wl3lYLivzfN
TeE6puHYhs4ntISpGXBm/2yam64oarvHRkJ1bkbkTDcJAxv63ca4DVVH3+pTwWLOce/AtNBj+Ovx
/GQz5b13JFGu6qmQNlQG4myqDl1qavt8JhMnFRlysRwMJEEtIrIkT6imONM4v4rDnkm0ctNONYT5
RkqgRLvQ6Nx9TAVqmgvSmSK9OpyKOfNjIvmOiJCDbeun/r5ECdTiHMg6oFljkD5xvXsNBgiDfqLu
su7C5XWk5huu7YFAU6+7iRU6SPB+qASWxWPtjw+pKjGDyHSvoMuB3IS9aYgLsJVCI59coAA1xS3e
1aPpBfhtRtgIMYnOpTsQ1I3kgSKJuWs0Imf9AVdUniKYC7Lyw8iZ7ui2c6W+/KMU8R163ttBbZ4T
q5z02yVm8SRak9pCNy2l+AH8Q1+QBXQCNlssm9D9ZZPfVDF5JUkQ3lCIc47w0LPbRiuRyrPZWMpa
GS0yUoYbK85uNSNE72UzlZPpbVY4zL25So3qna0q+QahWOfi+DFMNEsgPJlVgz2aVgjK7BkAGCR1
BI89+XRWmtbUhMC61747bNKwcLcOwXm4vsidlNldrqARIhKmmiCPJAGegiZ7LXy2au9gv4kp2OIa
Ho9BWL0UghSgobzXyuoqaufRDbSnWjhMimW0c1P77ILLgN6kL5zyVqdsO6VTxDBAR0rikpinVeCX
P8vGwLVkZD8F7DZgUtRmsAzb2b6RcsoO/EBjS1cDFLUfb4nCXY91cvBqizp3uCG8fGOoYU/qu4dl
xt5Xqtkvag2BZ0f/kctX+UvXbaa/Kiq4gMH/wr91Hf0mabRPC/iGnhSAIun9gfEjNzuwfqVU66zI
PlJOKBet0+C4k7jLRr60ElkrNyEMdHBadrwqeA1lSbiTA5Cg0htjM5m8y4T0ROm+F1aSrCpZ3WTZ
D6ka6YJk9IrhMn3Q0crvtedYZ1O5WsogyLQ3jD1PBvCmaX8qVFxZqrj1NfxIicqsTR+Ta5jsM6nc
xCOBQCmuA8e+0bsBOddI2rUZKluZ4wqs4+HnqPWXxJ58+0100yLX4QqLWaC1eCd05aoHflOq8VOl
ec8GpN2mtZVlqw5rH3b7Qk6k5Cll12zUK6xXp9FAesXIZQoR7SxDj5emCABsONpGFMWjJe2fLZp+
WMn4mjpcFEGV3HNNG5FMRHuiMm4MgfAklzmgQyM8kBkKKNmG1l+b18zxEL0nuOKIICIE67lEg7Fs
411lQDRUkVlqeniuRPMgYwnXBgKKmbEn23pDVIadPBUMhRaYjGylWiV5JJdNEe2qe9nB7Gkw4Ji+
uiZz8WyNeHfbGG+gtPzbpjeOY6IeKbhYbFQV5ctSxJgAk2L4xR94SUPzqgS4HuMqfDfTfq9CVECN
cA9Z8p37JD9IeycUBeoCRtp4X4Qd6UVedApLn/BfxktbgitojE/fp7Z8fihdoNQ3Ywy0Jo4riylA
OjCJjLPoptawUvolsGNl57uwfauHplJR0BTEu2gc011kXNvgnFSUpcKkvrWN8EmaHbB6D1hn0+6l
gn8NJPVVz4Y7B9w2Vwl2r+i1MwTl9Nr+VYsG/3wTI5xR+qOdqPduxM6sE4nLJEJ+qtbFc4dd74ub
Ogk/6U6S+JDIu8bAtBVnzQMVzhZIN5pod8QMFtT2WoxcUoLWu++C7qM28ju16F77gg9pjNnFpKFA
noy75ZuvhGNeAzfby0hma6dN35S+etQkEaC6+ZjT2COWE7EwOCcYZYsuUe88LgJON/zS9Iw6b7k1
w+hXDzw56seNohcQH3yuJogV0CjklPpcUB1ts9DIzIjKAur0RSlDRFlWt6TW8aiyel0QzqF6GpVx
Q90lqb2uvHaLJ8f9sCPOFW1wjQRZ3INJjHQgWEkYnl2RAO3IOP+NDG0XDSPusDOPPmnJcWQ+e6H6
6Xj6Ic9NHJygzgkMck4k5W3cXh6dQfOgbo3go1p88CjQzI7oa9gVaoq1S0/eyKZUVf9O9ZBzps3J
MPZ9nF7N1MvZZkx+2sJaV6SihLmJqVvbJkl2m3TJpx9NRYUaI0TXvwmD4HMgslcEWstwOrp6pt2G
glxOC4LP0RrXncQ4T5ORTHYEn3JIVobyateRwIfi7kpRTtWmbhXHGfl5hnMRmffR4UxY1hoOv2x8
b3T/qe/DO58uEgllE9KoNHahDYikdtQfRJSIjWVQRlEEAOES6YbjdHu9rE69El+HgOGE9Ei85SSf
KShIbblVLZLQ0xZCR8TcCy5mZWNsa2LzrGa9WEVNvJWRvSuktikt57nvK+KH2NtdvdC2yL2MlR8N
G7/XX3yJnd+vjXcEN7eofSjNRvCSfmSBuoNe++n2zVpJnXMijUe6k1TwNX/h9O1L5GDgHoU81COg
stbGPTlFV9Ism04NuLl2Wk2hpe/zW2MqhozBUbigUjHD0qshwa+yr5peEaXDQiJ7cEt3UxfxG3mC
2cIOScQd2RFV+OGFnR6ZjLXo3wrOdxAmlNyB7J7llE9HKLeZxX7T5ZPzAR8B0wrAJEn5w5IpKlyL
5wuVPZeE5mkmPiVKqlzdJvuPWW39LNnZhXmwVSD4Nh+4CMdHt0dDI8ECRO5LqHXhPhrtn0Gsb22n
TOjPKO+uSfZcYd1Y9P32MjbOTQJIqC6T1wb91TYvoq2oDah5EjAHMaUb6Zeget1MP4bo4NsWKE8R
Zg82+Xk4IMo3A+lQNnDKqary0wBHvhHloxGr7joqJGLhJDkVyL4XXq5wOBiPecfhGhTiCaufVYjH
kJo1lWjvOY7tYG0F1YsukpvBzouVn0d3dup9EnyDyMJl+ORE46oanm2yY7zQRO4ImqEhGBZaf/9u
FAVgFF+9EHQ/5pjWZfKguYWxcF7SSzep4X2NokOVcEZMzfpBmGaE5UB9VhR16mGyJ3iqv+lq3oKP
4Rnpts3gx1moHYJ+zpgH0+wxgLayW+R2itKru9dE8WG5V8NVX6UlfkKf5fCp5SmuhQ75LjoPASGk
Oc5EFwNzG6jX2ilU0DZTMF9QLfQGC74qzRXFTLpowr/Rg11rJvuWPNZFH/sviRG/R6X/Vk62CiO6
I/Pnonnq2YHRCh9DPRo1TfM6XVVEf2xqnSo/M1CKl2T0pWN5PxKhnCkkgVsWgu0kuW8T+5RrfEfi
CgDEKPjM5FXm/jPZSgOqwOBoleDdfGzjnP5WSmY+KPoUPEdSc+VGsAsBTljR6HHyKq4eA2u+Skt+
q13RY5tQHORF4aya0mu3ro5nNf6ZaZRz/RGhh8NFSwwfkY3BzHcw7jtZshHDiBXbOjIiV8wUFBOa
2Ok4LyXs2NohMLtRi4UXhGcSquCtkeq+dLrbHCj1Mqo5wQ1BcucpFn+78fkDFiqauPPefDN4sMXI
MCXzDDAi+NXMOn+Otdzf2OVHVpt3kYI7G0H9Wy/wkQfdT5jdnzqsFkba76GbUR9X2VaBF921CrE+
SZseKrfbki4c7TSvvdP0dDtY8qRV3tHWJzWWX722fg1AxwK0Q1JVDtUninboTX/oETF/ZfkrIDl2
MWjJq9TFysL+QuAWfnY9vtXoDS5FJT4CUP0YX+RZU+MbV+uchRPY7w0EFC9zoAPG0wWPCFr5mbfU
7HxZQQKx072wFX07qCWX//bezMW7EXkB4158fLu8h4Oua8TUxarJ+L+tHaLv+g9OOHdGQHnVu5WF
voRgTH5AtPbyAD9BGMUrJy5vZZS5S8MFLBZotDmjx97MSPD2ufwvibdIcBFg+IolcXaBqrC/RLB8
dEbKrUVWpdXvQzHi5mtx4AXOjfRUGAzUmYaSPI6yZxJU28tQpJtOb09lLu/1SgaEEeeUW3SsFO6H
6Q93lEKtXdWWV4w6T2ohXrwCGh7lfQ5dDjDRoTHJCDrF9z2OlHKlAmkn5JhqYvvnUGu3sSK2FXRe
YpLDU5BxhirdJ13z/E1eU9Y3QlVdkrVyUxkh5CQSgpxgbQMIJ8S5h9SZ7iKHYrL3EMlJXgKrf9HC
SJF2xAUQ7LxFtbqtq2ATGqAtMNvs8AeFS9dtcL69eFJr9qRF0gGHmRE8KCjiV5nTNDQ4hHewoVXJ
FDN86jwaZvCEHHWZS+dSsF39ol02efLZ6upWK7tTRiVQ7z7JE/zpj/KH61jvbWA/+SbjbVccmH9f
zcLBGlbcesDmVw4q6z6A6FgzQgrcHDaM9RHp2V7T+lMV3vQa10vfywE1YZJPvK1m0KLRGSz0KV6l
Fo3wOrQJFvfz4qEukTT8b/bOY7txbMu2v1Kj+sgBbxrVIQjQiZQoiXIdDClCgvceX18TUGYqUhXv
3lf96jDoFCThzjl7rzVXhNU0zmZVk0i6A+3T17RkETlHwLDiC56D6lqNa8rYZM1iMA2umjC+leFd
ASQN3iNTdVv/XmPcgyj0o507fwM+qS2S4tWiz1hu4qXMsNwF6A5rXJdCZ3mYpuUmKDjWB8p+6ZZc
Mdv3RpBhsyJgkS9Y/jW8cPzZWUeeWFH8XP4uGejYFRgByHGeBSHLkwuBN/OsiEZjBaVrpukuzw2F
3G5g/wdEIbT0qOcXFgkJVlgBpOmYDM5cKV7UBMtNz5nWkq4IKUWPAEGUUJbpiBiJjRoHfNrcLPWt
uYMaiP5L10PNtuqAfquuRqnbYIxe5FWkYV33tJbc6bMY04fxTuvRzs8FmsQY/4Ia//1rs/l3aVrt
rxf9w5c8pkDkRGar9hfaWAtkb6tw0C6qGOtLFLQ8zgU/W0NRKCUAaFnSxwgr5iJPUgsqMdVfd5d3
G4uOCFtshqxwlhRNSefoxAN+ijDQwRFsUc/TusdpkD+33OdWCokLyLVkpDc3d4/nrRI3jPl1I1F1
+Xv7L9t62RPLc5+Hw/J4uVESK2GuH2xL1Vo3fXu77PjQmNk9n9KQv7fP8ko1oPoqrQQQxcxhXjaK
3FVsH8QEM0KJcseolW/NAONu9nsv/4maGd3kCKrippancdRRAsmana8EhOPlBLDK4+0vqqVIB3jo
T66/AJdF1kBbf6pbuKlxRpvl2wf/8h2Wu0ZCVJpEYuTnOz/3XhiIzKE7JDeLRGqRRLWVkM+9ofVw
myRx+LlxB8p9dPG/zhpTNryRvHC27/ctqJTBKYdoJEykTAeZRBStGbwIbSo6X1uYUwRll5kxxv11
AOViR8xP37nLd+m88jrRJwiaokYeWk2kS9NDKV1+5/L/fGNc/+45qy2mVcBws16OhI5UNgqFHvUf
vjcBesZW9eBKz0ffcvjMb9DLiTeoTIsLfyQBD4kXKSX9dsxAV7RYzGneELM5n2n/z++i58nOC6Db
WRlksOWzl49cvuMUHU2mbkwNcx2m6XIkzTK05UhaHn49lxsqlrlyo8mT4XhG2buBkdwY5EpSmZrL
osvNcjQt9345RD/vLs9OlEG31lwHmTf25580gQb0q6kzYj/mkmtW+vVGhhH5dYZ/HVLLc8tDfz4K
xa5z6yZmMxmhu7ymLgf78o6vv/9+CC6Pl7223Pv8m+Xx591vry8Pvz33edgWpQ6CaXkJJwul40Ql
CKSeyYZbKU9GnKU6LO55+8iW1sIArlfyKLsksK5Msic+93ivAybRjetsas4G8bdebl7JuDnnJOGm
j89k2GMfbg/arEKk1njO0kNOo4YIQ6JYkzwWq62CEqwohXYrjAOY8fkG6U+zr6RKJ3Zofow8AI5I
IfoQQHPoApPsSbaZASQlv2omjMzv//1dgjzJ9jHluzgBdZ3o9yOd8EM/33hhzyiwPPZknQb6creV
qwo/jbhBtNf7ANp1/7C84PsMFLrZunrKFfqbeObr4ZdQZlAGNvEiivm8u7z0i0Tn+1u/v/6pp5mH
33Aw8q1ayRHQr6Ga3OWd39/++T8vsp1fPuTzo3954utTv/6X3z339enLqwP5UplXmf5GqTUY3Zz9
v/v7z4/7ncgIaoHvFmFz+fzvvjbOt//ml6/69d80lMBWvcxaann38vHEL25JGXgOsgRtY9xSt/rl
7rDoONMRFIc3M6jpvCw9GHK8SHmcb5bnlnvLC8vDeojdFjXeRmxnw4c1Gw3KWQO+3IzLk36sUHIc
fN+haD6rYOcxdsmC/OVxnBY6TCafSehy3c/m3bjcWMt1z58vn1ZVVITwwqmazzONUA9Gu/liJjLA
YRNiUYMQlSvUFFHT0EniXd5o9mW0Hz57OuUyhWjiWVgemw7rZTAyaDkD0VkaOv7c1RGhKeVhpm+N
WehLrAN9piUtc3kMuaX4DM9EWPiS0jtwpFkw/JWXyfRh0wfAI/WE/L9QnELXZ2kD04T0I7wIc9pV
OSG1QyxNo/ave9+eqyrRYBXakx8w62abWSO73PR+Xu0/n4vEYUPYtS1O6mp5rVMtdROUzCXn/RnO
ktzlnjQrdL+eCxd9qyZBSRmjbFcvmn4wNigOpzmbZNnDy2O9kh+8PId0Nu/bpdsWLrkWyx7+6r6N
RRWTAxZQMZ7ndeV8s9xb9vS35zCWkgLYlj+iZSD47MB93l92dJdRU0MDYy+7c9nFXx05fRmKPh/P
g5g+MfUilXS7NONCMUdwvtwdUzoiXJNnGXpYvndhAeds3qPqolb/2qPLk1GWU5tlrtoKcwrJFFT1
RucqL0RBuVfnC7LXKbA+lseYDCK3JHtDm7Mhkq7Je1hHUbMb9WdPRG9qzTkSXze/e44KzFYIa2kT
SJhTRgG96nLTZJQBakOJna/nxtJHgOlTXbZEcIiVXxA/H74pvlVAkh81p6+7J21JHVn2k7/souVu
yyXEk8lTl+qaY/1rTyw75mvvBBVMa8EgCmDZBV83S2f06+HnSdnouROP8fuyG5Yd9LtdhV4O6Wwu
F4DHpvWyUwoiQVTSZzbLmfa5i5Yzz4w6DbE5StA6IGqjmyvqo0HWEym/JPbOCR3z7HynCRERXrTS
VmFc/PDoJDj9vO18HAT7xJwtdMvjz7uWb4DRDlg/L5tQnLfj5/ae7y0PJRV8phTSAJvPljACVVzH
5uNygVzOGGtE7mcvdz/PJfQ1Oz2nflaYM4mHAGBbYe/b8nxlCASJJJvE8FgVoWMmAdehf0mheXl1
Cc31kEc5+lQ8LMdSqRaAl+abr4fLveU5TRBoPDCBWI40rMsElcxXm/+TV/z/yStECxXCv0APtLAH
/mP7mhZkvlbf1BXL3/6prjDEP3RJMiVdFamN/a2sMOQ/uEzOsgtZB1AgzWG3fykrtD8UqiKaZRmK
BJIA+cRfOAJV/oPAIIQYimIghUBa8b9RVmjKP2EEqmlgY1Z0U535Bqao8x3+oasQ9MEvkY1tLSbc
cagflTRwzNARLuVVsjV0e5Ld0th7skOfs71vXtUf/n3zABc5y9ajtfFGd4D8Lzw2xaGlnqLjXN1Q
3NPAWIlbK1qnAkDJVXCB41GCovVuCbtdy272Sg8H3T2F3JSmyUX6WR7odO1AYkWrX/bKDRNoHOH/
kWH0Z9xtZoQCWId/ZvbOv9HCiE/z0eCfb9oR4r1H6pfkRCJ/f2gl6TYAVlWayg3lrR9t1X4IAu2G
Ig6ftVC6/dcfjhDlN5+usqcwHomGSCf5n1sYffRQIt+ctubF6g/iR35LySiwxReAVR/BnKW7aj+M
O/UW/Ih6wKcU35FcdrTuTMOeIH476lmqjtIVVprX9DTt4nPcrusTarr+3BY2XJXT+IrMYEas3RnR
ZorW+Xb4kT8EV8oNyQPmu4+unM7C9BC/x2iob9RnjCpM18k15W+OEE4nY4XPadW+lJf00oELVHbw
UYElIvkklQsiOtqJqeTyv6qv0itaez+pEypb8AAQYPA9MHqY6+quPFE0lQ71xtzTBn7JL5K4Cn5E
9/wcd3gE/79BCRq64dHb6u0qllfdqw8V6aq9pn9putH7uE3X7UweDVE+FKsP+VDWdmP5q0jY4aOo
3yY6h8Q/rdM3qroDHYVd9UI5NJWd6kI7HrOwLDsyTZD72aR38epNEp3Hm8mw/aOv25V5n5/jdzAA
NOSEY34P7fKW2n72mPb39KogY7M5/KvxKXsl+JRlGMS1j6i0jaOOcFlickfcpO1DgDbdnmJchDZl
RU8aYLY+PkFtV2hf0s5KcHqKZ1V0USUY5+qlP+hv+Y133eQn+a4H7KqsKPrS3AMXbt1CvD6BRjz5
jG1b/0Y/dLk94iOEAWAXr8m+JPUgWAXnfK18EAfnyq2bQp+FsfZGBTuG8EFzGPK67T0B2gHGE96T
W2we1HFtUOXWbbS90PynDYkFjlrblABDKNHP0k/vCC1KP05PLEatNSnWdvISHOWj4rNpaxIviTWF
gAaTf1pFG+OK7nkWbcaD+WiB+VTXY75O3qtzMqyGkwwr+lp8Blmp3fo7MgICY0WBmZJTD3zvvmNL
zDG39E+vkCDI2+i1BXybXsu3EtT3i/+mn9r60ICvfPQu5nkCfX8aC0DQ65Zozp1+Sq97eCJOqpBq
UatQiZxim731blbAVy+3yZO15nqCzpDIrKN1Yz3gi80xGEHedmBMcXaskvfupLI1D3J0j0qpvEZW
iTDAnVjYsBQNyXHe90/4ioyzWq/bbiWvsOwlTvOqb0NwTyvJAVJEwjE6ftc6a3s6NcERARQ8bq3f
SY6K8v4HxIP5B+oumoBdRzl5YkNCCtjQKtt6xVY1VhB/T2lqt7vgGIO7U7kGKs2adOCucwCxtPq6
A9+BTeFnciHTdqs8x+Q6bqBMbYcb7FAgrGnl7qJL8zKut+M2uKgs8aG/0S++NkDDkvBw773WHwLI
AFpwx67bjY9M4h3VWlln0mwHBDEbYIYiiPcNka01tadrpb1Y5+7YPINj1ukpjrfio7gmwg/sy610
XfX/5uLM8PfPa7Mpydos75MkiWFO+wbDIazORGojl9vab6BeTxs5NR7NsF7/68vw/7gIzx+jWTJ6
RAY7WZ+HiF+YO6iQxxaBBMxJqb+fP4KJG4Eew/tUg/EdU/BfU8kQ//ds4Dfjjoym5H/+OlUW8Trq
NJxV8sn/+bGKX8Lwsuoa3kb6qIyh52hDFm2LwUcLrSNUkMhSoLoLRfgh8i1w3OZrrvSEVuu13RmE
oarFeJ97EDsmqnTEsbAQaeETI3wUr+J2uB5wDtulWdWupIza3CpWHXOQTaRbUuFOExz9GDoYzMbW
TaZkbeXqAQ5JRJ1JKa/UfsQWFRlUfCCG1vWDXMDTB7lRYsgCAJNkOV4ik0SFNPXo/zPQU4WUFTIu
zfzSaEZ752u1fCRC/kBUL8mc8dztVP1iZzXEgRhZuBl9BjJPLJ6tLt/52nVCe9RNtB8t/bcyaxO3
0inCU8gS8hQkDjPvNCaTSZx2RptNrh5HQMyzCtiGR+AOUAVshcQR9nMqedbdQBU11+x2dBBosDML
uwhEFKAeiJHMwHqUi0pY45Av1lIVfrRVE5/kpYuYi3ex7qnHsCuxVE5gXnMZqVSuCdDAxq1WVmfW
6DFqrdQdwpLcVy1T+JLmh3wP2YRraoaQm0MOVnrS0Ob3YdmQzkr4fJma7iBmyHniYKVEIjE4tXGM
VBrNhtgz8NF6Q346bnRBfeutAYozSRUJUHivNZJt10ERFhut3s042KGPbpRc+GHJfLNMm+4hIvp8
31Vupj+rXPW2iCgZzyb5OuoaMlSx0zS5rrlyqD+0IRIZlTDn3kMlmOhMEjq6hrhK4UDp+p02+Xdi
UdlRLJ1EUr2FUbuRhp/loN1OhaBs6EY+4gl7AKT2Gly3Ivkl9VDfDkF2F3n+vRzWPyNzKFcTBzAa
ITqm9eN8X+0dMEcmjH8hcrUUQcswEb4jgj/2YpxHDAmZ1Toa1gB0YzLRMtjb0ihS7CrCDFBol1Ce
jpRgWlu12NMmQqQoJ2MhUWe8e+VE3cx8i8V6VbX9Q1bglzd7qBuFb7rC8D5yqItCck9n66dnjHvi
udEoWUt6wEaIkeboPrE7AWHnyJoheDIyNKeOPTDSf0vYOsl0xNmxLgrfbfu7gup5U1CqRSZW4BFX
SVvP0LzM+4yQXXdI3q3Edw3io2kxr3swNNUE/9wst+qNDiMhRZfQzRyAvLTxWqCIRaMneat+MFYR
dXco2WQI04V60TrBNioRKRdSQO09Cl6n4Q405VoZuouJ6sJSgp1piCyVQwivEzndCF+ZonVDqB+I
5tEPCkSNTZim12OAFHfle4BPaY8xaFStcuUJrUkV2jgRxhDlY7/TGhUxaqF16zGTyp2sZ+M2Sttt
HXuIbDSMcrhRSILJ8WmDXPDXQxxBPtVgDIDNIfmHK9+qUMwa0qfsb0eATxIqSIgfA4mBReYQCx7C
mAhdowYqsNzooyzvk7BiziajO9qUjXmDPCibQQm00iREteqoFE4PqPyAlyfeG/prFHtMWpenQvMx
wwy6z8M0OSzPaGSqft7r5B+cERFZIjRJDJLk7bSkFOBXCgCPJuHyOViJtw9a+b30aeLIchc6N6FN
ShTRibfg2pkuMgUotua6PuZnQNzhBi8qU0bvWb5MW/k5Kpx6XR2T43CUXhNKJ4c6hru7BpUPDLC2
4+fxjnO/vMIKPHxUG8npmCFcAVJ6XuVncmnFZwxjRES+1lek7xxboFCn/C09MGWHR0lF4Il9pD+Z
h/ou2KprZDKGwXX+2ijwS9O9s1MiqUgMkWwRPQpln9o2TuINVU9AhH5MgOGe6SzOLCpeprGTzmBL
AJCrq+qZzITRuELoxZ8ZTBBtUsW1N/PG/Gnuyvewew6mNQESMC9V4h3O3UcJVeKhvyKYHASWgB4n
ZtaDbmCdnBBaP+T3TOT9G3roD4ReESgWbgwQkwxiJOqdlY/kZYo2mW2+TS/RtDI2ZHfmMjPt1cjY
xJCHc+rQbOFbQODqDvKwJ7uBgIBBRCISnRBQVdoG5FkfO77sjj3hVy78WLl3CJWS1B3p6CNnW3Ow
PFs8Vh3qGEcTV/jkayD+JHQMK4R+zM8Fp9dvAPQP/LxzybXpkDq9E5puIKwMEJ0IFnC/Z/ZAGhHb
ENL8Y9JsCvRbK/Nk8s0VJqFQYasnudgohHX0dk4+GFZwomgpwlzT+g133Bzx3ubQ97yVZqITI9yk
f2Ibx5xf2ILEVaVsyTUxdTxHrtzbUbBK4WQLKxQSoROec7YWs8t3VDZKdajeYMSze0rq5A7+0jnC
65rYBCSlrEL07LYn0dJ6Fk5cwqyTpu31Z6Eg0IXDIhV2bGLDx655Z5zUnySqiLHDkqzBcw7xg9jw
iTmjeW+cMtyn0YmUG/2n5gjn6cG7Zv1UP+PYL7Pb5n6o1ny2/8LU9ykjQKX7yZosg1PzrrjhST+m
r5DkRYUgE0iigx2SSn7itMGBlW/NOfLbzi+FW90FLLUA2D5zBqBpZLEWId624dJbczSiXV5KoizW
2im+aHO9eS1jiYqQNTjeunpEHeT3W4RlzZ7vK7ZHYH2ck0yhBKIsVoa4uqfQXJYo8zflRUJ75O/4
mfzXXXeTS095biN0Nc0rXyNx1KHJxkY0WEieYjJ1yIZwjIO3N1mBkpWRs6dc/g/4xeygbC16D238
4E+bFDp+vEnag/CmZg66UQntjq1ZG/Qh5cm6hhIMJjQdjkCYUcgRzuFy5AKxgrO6qQ4tKIY9LbZj
RPYdyuyfI+FQT6J1lVx52Za1re7ZBL6L2S5/gyXgsZpbBcxNkHU+cVyNc7WRXCWbCCZhK3PNaN8i
R91mNSvzYJsNIIXX8VOyaYgNOc4LMGqMDyF67GsCfVJb6NcAi2sgyejvkYwREGJyiNi+7vRXiMS6
bI2fnKOGJSp1ASchI46Fiz0Q8XxmRQ6JP77vNszyrHuK8O1jzgxn2Ji2sqtt6Ym0m41+STYUc54B
WE4MHztCa1zlklFXcIyrAwik6a4n8vSmFFflTXJmPfPcuHB1Q1s9xlzGiPpbgw00fgJV8bfpSeX/
7Z5Ap73wG86sdM1sG+wRp03ohfjVBIxPjrXLYWZf+xL5VEibXAKhxZN32yD/JSeFdA5CiFmWN7f1
tfBcHjQEgqvmyTxb+eol2NUHJEMO04QzabgWUAmu2t0d2jxzM3HR31mu9SY76QNDaHODTl+6GsiA
8E/VD2hBI3kYR8De5PHAPWK6dSne2rV25Aqr3iun8EJcz1aV975ClqnjjTR/cW5skxjJ6K4Qb/Sz
ejTu8gdMLEwwQ8LrfCJHIfZsMZAmLiyJQ7WTngwCSa9Z0p0YYSiFsEYM3xpr1aDApH3GyWqsDaJX
VTtN14W3Z7una/WpPOApL9A0PkmKoxCXd22etMauAOUIm87bBsJ2kFz2kxdAnVzl8Vkk/wesCeFT
BpRR2yPB8khZpc+ZLFyxqpR+1uUbswoLcGJzpZ4ReK0UkwQQ8yxvrDust7QQ0ZT6+DNnvoINB5lc
xB1aD4T2w1W4DZkRkKRxQh0oqieoAwQcmR+gIZUdh53/OP1IT8tlTnX8ffpCdaVH7/2Swoomh8kZ
b9INbZuzH+4V6S0Q7Mg8+/2RXEAmXuSu0QpDDN4cTGz5iX7k4t+Oez8+eP19i8nbFz5WXbkxDSeP
brj+wA5nCXYf78GyOYAKHucgeH7vMXmmAqE8SdcUQDog39fJbnLLMxpPRKPp2X9hXOJioCivVue2
x+46vw3rlfYDTw/OjUckdib2fCzQbAByqBjKuD76LAUReElOchmKCyYPgPOxtiGYQMldBhWJq91z
9AKcP76WmZeehyfPu0MkGTMB3SkcsRGUtmqNNrIlu8pHi0iTUnKKt/KSv+TelfpQhLfRjVnAOt1q
2+h5nniCHHkd8pVKyytcV9Iq3kfXk7KdGCgepW3hqhsSqmDPUxDZihtEPziliJpaB9WmlN323dTW
DcnkGmYO2Kqr9tm8E6eTd5dt0YE8t+8ohwtmAfcYFuiPKbhmIOScRCe9GKLt3eRn1fZvi6uUQNJX
Gvnlh+K2GLAc/2Pcp6+yck7BnLKoAylx7HBRcUivcNuQIXa27PGmEzcEtDb70BlfVKza5KeuFLic
/K/Uxk7xobqj7cEoomzNB50yJb6kawpKr4orvvNA0ja9vyNDCweLOmy8aBWVRGfa3r1M9fKg3ZIL
pQVukJzTd2ViFuvA4DbgXJ8n6xBLLmbrzFWMEzLZ7qbTdx7D4ii+YBJmqfDWTSKLExFPztOEMR2a
C2E5Tl67OadeyMK2Jy2g7FGctph5mAKVWKZC0TGKnkHXo6wmySv1iN8/eYK/45HI91FXPypQrTf8
ppExCobszn9nDpNdV0wSzoinPN9OmCVgZHKqCkOaXTxHLXPclfqO4JlOt4bHhkP/0mOPCVfBfXfV
/TR+9C8eKD7ch2/lO6tGq17nle191PrM8F71rJkh7660RyJCGbNm1vjG2E/HkaDFdJMyu1xjyOlP
MdOMCqILUWACnI51cZh56afQgcEO+U79Ke6YIoabiiyeg3ostxT8uLyUjn9KnrNdtAkGu35rabpS
1rwvUbLYSb9ipLg2N+XJNA/iZnjv3s0TRyX5FOk9adXH7Id17183Rwg46pu1Cx+qK4z21M/Lh2F0
x+xDmm5G8OQEsaFDjHa0RMPKHX4Y5qagTQF0HgIDhNRUqNdDSNhvZ/qyrQ6jeJhkle08lJq/x/5t
B5ohHno/kQ7D8oIkNscubdAy1FCngEWRqDW/utws71vuLX9m9D4X8pikwSBvpYM1hBKWu/nduTHR
KSYN1G+2fRoF55pAWl8blPUMRQkDrjMNGUZrU6xkx0BEyqLKHzZpgX42gsiEPMI2tOjaDwZO7LQm
mKaQwjV4jnNoBQddI++1QRu+Rl4uuoC8tO1kEGHvZaW6xiGFK6qLU+pHsF9A0bmhjI7dF4zG9UbR
qQ0TI2MlUoyyNOqcHuFOTdQ8AzMnIqut+zspBRycomQvZSrsosWEu6GxRWh6NLASru5qQAHr3AMW
GqgMXALmhlHBvlSRoVsl8lq2DBJpEzySg+ylrhIOwQMhIFqpqgQt4bwL/QZgruKROKqhGSkzhsK8
zJvbktkRVoK1BUZiVQ0ALpJBZbk2x5G3jOtFPFFIMftDMJOfPaxPnSh5x6BWnon+6FYT14eojcGw
jFQyVSG6LXJQgoUB14rraFAeOkVcS9McN1cyQ+5z75yEJCsqcb1vsLx0OdwxPeL6V08ayT44RlBa
wAvZxf6B9fVNU4jgvuAWkARA0N4YpqxERiYVaYMcrLcuQWoQbQTlMujMfW34V14xPOlxhnS7J/At
bfQbj5T5toLraknvapGwLOsAInQICjYEcTL+zgGaavKsmixWIE9a9mQWAgaIBtyON9xO/jmFOvOU
tk+1gC1/EJvnbAaISwCgI+++1D6ABZOQ6ycPXZAwrpb49vqKcI3MOEgwW1aC4FE5yfgO6QgCaFAd
xPvke6bTowABGgk/ip1SDD4mpEBSxWrI9EHm9V2w9ajlle10KQ3V3LaRUNulgGPG13s6DH7/OM4f
RrCBH0MMlC0vpQINJbiaLEcPGleFhWvTYif7MpC3YkF5OlSszRSrOQps/FeVfGinx74UHrssOKGR
djpLodrY5Y9Nw2Js+ds00j5EcxdLBRdr+EY19bTQGFjyJ1gndWDX1SjeN6L6lA3xFgGl3tozhkIs
GXVIdHjgqhysWtPnGxg/JK9+zLV+H6QsiIuMKaqSN5esFGDfqTh8jd56q4a1FHpvqs7UOOzag5Ez
YS5SOggqajr1GW/tU9XiW4hVGlhN2M8G8yvoC65fsGSQA1ooURkaTpgkG6nCJn4baDSVcuQ3qzjA
SSWR5BVALJJL42yNBtIAgB2dUTGfFp/jon+LBkYajG0A6agHpc1OCxH9yZCQLJQTOJ4vUPwgmipc
UhKR1XIA5nUNMMtpUoVkylFutib2upWVhfq+kxgADEKvB5WISFxSrEujphNtskTOuGzdurYaWwjv
vSB61cBXUH0yYsckgVnGx4OorWBclC18FB11C8FHmYEk6RKGdBC5RDrKSPovDkUikOck2ra4Nq3s
TKLPRSrHuUw2mhhlMC5Lza3V1zXHW39JsaKsQllnJYMpaCXXtC0IDon6nHayaPhbMh80n2j0QsLS
xqbl6JSzbaUypdUqtV51cfuIjoj5SEIvhmt4emWVD4rJEk3KomejsWhfRd54UskVi3zzviPLBSfi
GtA8di/YlHnOWnroAtlBeUGyUzzK1wV9QEGEeK1bWA4SQ7FjCyMDfti7yITDLyXWa5mwcs2D9DIA
0wg79pViKWTXDvB31bg8FZQZmsZ7DwBfK1A50ItEdo1SEutFFBGpR2MNBziaqb1Zyy/BwES2aJ5F
/eBLxYm+xrYwSIYymxo/II17grTEumSCnx3zUZnZcP7Rvs1NbZeW5Z1okRJeVJuuxzUMbqbfpVX1
s0j21ii++n7KcJohckOoBvuyTig2GclzLLh1TPeXfKMjIVmYieCaqD5LnPH5VR+t0dZAwoV1UNqQ
CJmdCfJV01IVqYR5rWr2t6GZMfGIwrNYQftOtHSrlLR9h7y1p9y68yt8AUmLNbyNi21dT7tG7/Ze
VImHHAm4HYnJ7dA1z10R4aVNJ6YnMopAnTlRmmGSEoTXoWudMVCu/S47IJ247gfLZ2+0WNMjlpJY
1E3BGNykDnRbBd+40lOZkJQY6CisehpnYP/BgRkk5KaXfOh5qqCshgacuE7/IhrDugaPj9uDoIMe
H7wBhgHbnLypuZqtdDOegTPKSZrkh4TchA1wevS7yV7DqfU6aeFBgpi+i0TpnJrMQZOmuPRDwiJa
b+4GhQqu1xvnluMU+SwXeNnaKGodEyKKDHig1+qrLKs6Q9vUCHHjUll7YbFVFGETFhT6cAngkZWy
nZIUh84M7wR+/0NI8TzO4yfQngEjccBskYFMyuAwZ1Yv7tROPMDbzVeyklJCjgDFxZUaukHBwh5A
EwtMsmBWodDmuwhmbTuFs6ctCl0v6+BToOfsIviyek+YhS9b62DC1arQ1yGhiAVwKLM01KF/xVZk
97hs7LyId5MobdOcNM2oaR1TkAhNbGM4d7lOQNmw7lFsrHvcKPEkw6fCpGbr3oR8n3WZhIjF9iLh
ZlSbdKcVarSuTCxvgN3dMjeyDXzOj77sKOMmMP7vO0HUHFPX7XKMWDrU7bGWA/g4JM5MKuBhs7mr
U5O6ZlPtvNbcJkZIDaLSzn3KkFtM7Q6i24m4IFyEnnFVQJ1eFz6DDU2rJAnvyrHmjKm1R3koCFmO
0+fYEy99RRaypms06qxHQ/Qp9OFy0RScwqFVp7vO159UGLlEVgtY4xD0qeAjV/CbAV8kvZtL8lPT
+ZivdGoC5lyz1uTkdhKIdy2mO8JiVWa6qqY60IGZAaj9vZlhd/JN6WebttVRBf1IHb9Yofsv3c5r
bv16lyfGmy6H4rrOyF1Nx48oR/yHLg7bFlsoV1WnHaivSQIztlANZALvRvJ3OauN8odREu0t6RwS
Qe2la9wj+jp2pTQubbmD453J0sUTW/+KlAgW/qgjcq/t7CQK7+I0al0aNNhxTFRBJa3suEMCQfRe
AsNuoKMx9tQ1/MY4wnJDgSEVR0OE6NFaZw9sid2MoC7CrLvuFFcwSU2Qg1bZIIRW93Xaq/vl3reH
Q5LDSc5ZuJbxW0hnyJGUUsM1RjbY183ynEmClxNiVfoSM5YdZwAXLMlJC2ZtniQ/iy001FrPfmi5
WLtWTJJYN5sAF62gFnRU+ALMmj4RDKtZPbkeOsFBVDXH87Jym5WZne/nO5WqkzaTruMy+fOmHYuz
kBI+AIdG39fRiJ1c1nJjLwdgsZebLEN/0jxbsAX3JLv8eRMiL1AnrdxFtQ6Nc75JZYT+WglcxNDE
27Q3qYoRY0iYey9vulaLr5IyVjdLt/v/Eorux+L9v/7z9WdK5Q0MVxX+aH4FKUlQjpB0/S0MWL+C
XHpfBIZzyNJ//aeb5FX4z4iiP//mT3mgKZJQJJk6SUfoH34RCJrGHxCPdFSAkiyJlmIgnvhTIKhI
oJcUE1GbLOrk183Apj/zimT1Dw26kzWr+YgZQvX2vxEIyhCl/iHQsHRFUxUEbJrCXVH6Jl/ze5Jw
zCJvt+QkNOsyxUVJPE90qIvyuhk6MoKTIKDZKMRXoSdSy5dnqtBcNS9u1AKsgNy2JwHHH0htcjgN
rcoIkJftMvEpzbdZvWugqNUa4OBKzMqNxfLo34g/2Ba//gRNlFVTNmFGiYjwdDKc/qnCKEt/srpp
aDYiu8qu29CNhZnqwoKFKGgZdA+F79YyfjJ1T/7NZ38XH35+uGVqhEqpKrvk24dXSgSSLtWaTVVy
qe3yDTDkiUUImh5ZQszm+deFziIuLin9KGFr/3Ks/UaE8tvPZ7dZi8JUV5VvAhuoOXExqmoD0rW+
UWikrqWeej4jAA0XXyB3fIeldy2GZBOZGnPTf/P5346f5fcr/HqVw1tWtFnk+qvyhjlbGycaG58c
FNa/VXfrV1TQEatITGrnPpBCxcIwwx9VZ5JHN47M6Cj2i06WMhlRkG/8m03y+2+kqDNOTJdwHf3z
GzVD4HlK0TQbISeWQoqGwMkktbz6Nz/8m7KJH67JnC4kOKq6rJjGt4+pfVOpuxIOy39TdibLbSPR
tv2XO0cEukQCgzsRe7GRZHW2Jwh3Qt8lgETz9XeBHlSV7GfHm7AoyiWSIJjIc87ea6N8AGbtVylb
Lw9wRkgF6HXRrRmVNPO5tnE5Y4Y0GMO9VCTE57KxTwD14l0+eiCbSNH7uVYT8hb9qH5zUrxTQ11f
GnJj03Ysm1PSXY7Qv9RQotG2Q3HV79rmuwwjMneM+JvrAJSaQBG4dK69kNnUnw/Ir4dd2LaNSsX1
Lddi1frvk4Zxlg6+gxwvxSpH1w5Pa00w0+bPz/K7o45gJAhQQAQIp5ff/+utmRRI4H8y3loEaWX2
eRuqIgI+d6zmL+fR747iv5/q3QeM2jtqIi7jO39KAtjboI769HudMiVzJAXnRL8qiafzn9+g818S
nrh+eD4yZuEsUmbv/YI8xZnnDwNfaFuiWIwN0jMCABldIgvmONCsdXAXp1N/ruvhqZNuupmaJWkK
2V9NKNeaAClnM6RoadDd7al3oDr3wL/ZBVJqaLogY3aCZEAmeU9+c2gkbwr58s4I7XM4jXpVquit
tbx5P2X3ymcEHmVoti2q1JN/Q28TuoPx2aWBt//LO18O6E959+H7//7P9Z07pitNi06mtH85bf02
8uyq44ub2x0bz5E+eMfuOI54V0asHzpT0WdnyyV18NTmTDtSd7ofSi3X4ygWy/ZjDkX0xjQCCxUx
HCi/GtbOBO0jSqj2NCeLrTUNKEWnIhfwjBHG14yimmZpDtrOSdjQTsb2G21Qg832QKb3xwnaEIPs
/mTY6euf37Jl/XrtEo7JtWtZrEA0Xi/P/zqf0yD3slnQIKgaWZDhNx9xrP0YATaD6nqe0yrDBkyD
bhBi3JcTh8MQb1PQXsyOdGVi1k5R9b3M+K+JMjcBSK9q6xPZr9YmcWDvBMLaer2oVk7nbSMnl09B
H+4D82tq+PFzMdLWHyTXSaPpcY6zmnW6mBYOPrverjgWQYvXxeB3+PofRr0MVOvnrj9ZGdvSkp66
77Cl70zrgBbHXZihEX2hWC4Jzs0t3v+HqB6efX3MxgBNEcjadeU+mqZ49kX+qFJB2hlQVBQEPcU1
SXgVLn3agSvlklk2y9pZVzatu95NXiAM+YuSuIMn4EfP4Pzveyj0ip5RvmyT/Wn4NtV2jUy2nDZW
ROwtQ7Qcxa/t38v15BXGXtf9k2syIR2M7g760jFrXfR/9TMdOvAtbs6MVOe3rslAIwU7tsQT0g3R
xgerkgENv2+xEt8qqe7JRPSqFlZ2Iz7blvdEa/ijLGIM2MF4KCwswaF0vJtu4ZcpDc08ApaW4pvY
XV3ErFdkiqjuLo+nv5xVvy5cPl8mB70q2TOelO+2dGMbCSzkfI964hzqgum9zowly/QpHJW/joiG
D/Oy/Mv6/9tnFVx1hQlnlAvBf1fmQHF2BHPGZdd8aR28C1WOHNO7jLPxrNzsNQu8j3/59rwzfrBU
+kJyJbACKwg8lLj/fUpokLo0gKftlIv2pUT9N43pozI6HIZfxII7COh+dMYifpvv//zkv35xyTyx
l+15gObY8d5dY6Ne6BRUHm9XVh9rhd17so2DO9NJqzv71uz20vhuDLL4y2G23mmOr2+aLYfPPtdx
HA71f990gRyxwDDe7dxeXgK+YRuHsKRVHqF4zsrkS0HNsBJLUxeE96Vl8bzBu/jF0y+p6K2/vZpf
r/ocBh/3ky2kJdkS/ffVZIkxW14dtLuRKJG1uSwb0P82uI2SG9oufDOH1roAWqN75FZ3WYjYPgdR
U8TDU+XZ5U7k5vrPn4z9u4+G/TCenEVybrnvToumqdw50bLd2cALVzksbeSC1lYn+gXIwhsI54UV
VoU0O+yI617+WsAAnCRZAm1ufcoWxtq+dXEL+saEW5p+ufQQhvG5rjszerJS+9xhVb6wFdG7cVjw
dMW5meO32EVfsjAf/nKYr9ua/14afRFIuVSETkCt9m4vErlYmMhpbHfSnYNdCYu8v1gyJB5U91yU
LfBMsMQbZmtucZOSTbWfW5cGlli++AXVWmt6X2xwSyROIevKMAjVdbf2gjbYzMh3Jf3OLcQpc51F
oXPoXf/JtCu5iUimBrU+sYQFp2CU3R6+1sBHCTeEy+qY5/uIY1QlcfGX3Ze7aOd/ecuBZeGDc1yW
s3fa+tBSQTH5QwvFDYtQHO9hUUCPMqb93Fgn3SEDEDEA/4FhTU+aMx34N3DqaxGz4dc9OmK25/T9
wtFbUwAilnQWUbSe0Can1cdibPqbdClmiRLZdvlXwx/Ih8j927y0IIUPy/7Hw+VUK2TfQmc06Gpn
5ens1o+GaFOHLbAPcg/mFvdMnrlE3IdwTGyzfRwq7/ufz+nrru9PR+Pd92zo8sGNqqndRT0WrClH
BWXPmLYqWQzA3X1EaSGX0WFB8Fg6XQV2a2PEEc867e7+/FrE71Z6NuBcpFmFLPl+6fMnja9A9C2g
Qql3g+tPILKy1z5k0NdY0ykRiGnpqYVkFOFwIUHsrhir7E7iWA5cEMC88FO4hGmImklTW05HGRQO
k0KD6dayx0mJIB3d7Kuw+SNJU33prF4fggi5cth4/pqD8cSffVI+8OEZgjqp4fQBLT8rN4WfvOVl
N62Y2t6hBg7Rp3sfi1qoGwiIE4hP4vYyZLOTYyJaYonyHTSBwvTxsAU9WmDz1XHDL5asnr0+5dpe
BxvZNa99hyK9iRNYqejAVPTdt9L8pxn3/1m5/Vre0CcysYSyB/bMXzDY5JDILExZTn03+xKF2A6M
2YzJ02VP/+dP8TeLJFRvuEgUyvxVc/mQ/7XxbPPMKxWRVrs6Kt/SmshXWe9ZOu/9IUYpxIynLLAx
uqX79Ocn/s2Wl/do+4FNGLcnzfeFcxMyEZShYHkuxabXKSMhf3QPWdd+sx2CrWY/XEu77268MgM3
FJkJESxU8rAmliQosmul/90VfbKb6xEUSUwsMdrz0EPN+eeX+psTHfDkQouAQk0X7t0x6qKkscPU
bHdlHAUM05GxpF+0md+PBgLtJHlrZfW3ZtZ10/Lum07Hzw5wNNGa895fUQlOaMck4dtl6f5iolpg
7V9LmaxnT54in5mo7bX11gicPV2GD3boH+y21GuIGFCuK/d+dEAYxnGntyoEVzMn01NiDfju/rYF
+rVe44MUXDpJ0JKu+X77lfSdpinOmjT4Vbdmns6AFNLcjWeilhRx+vbnT+O3Zywlkh9YtNvo9P33
jPWClGBIMsZ3TnkeOvvsujyrXXoXFmfm3py/K7DN+dr42wn7a0XuexZdUk5XPhDXd//7xGlrRZXl
1u0OIcbrMOHXlVSHIVPFVTyqO8qVlRVRf2YjYkVCw5F84XFgXEAdHsLf9eEYrxxTMyHJbufZq/9y
qbR+t2rA1LfpweFD+8WCPEy9mOM24xtluF9YVbBvMU3fZnV7pm78ESfsjrXrb/HhYRaYcLugQHVR
B0pFCDKr2JszcQj//HG5v/u8FiuexJWNAf39idxFOiTryVS7qY/SrQk1+mCUyFZbHMzIDOSl7dAQ
pElkbiNtQnzDVVbbNBH71C/up2JX2iJ5dMbxR5/GwyPazoc4bNsLLOXAcOZj48eXmZXm1ARNv/ZC
Ue7AbJqXkusCjOgzSZVklwZxQAg8lwnm1ggMzMnbxF6gX9vmXNZUCMlIh+fQdt0X0LYf5z4nVRTH
3IvdRN/nJsF8a8W7ASvYObe4rDlqrk8L4a1hD/DnA/ab4+UHnuexGEv20ta78zs2/GQSpdfsmAvC
R0/STY+0aTOUqJWrXjwlcf8AL/wtHf7axP7NXgvzoouNTlpgAt43sRP8OGhVkNV7Yy73qdm7+8QI
w50dOtnKrzzrMCBbIvZmuM1D+pvOMmcj2OD/v6ailhJgFJZpxC9Xhrqs56723QZQwXSnXBRWxOZC
5xlKoMyxBd20tC5TVZ5S127/crr+ppFO+AVMd5ciRtLLf/ctt+cwSqueJ+8ko9c+ine2X31N6yg6
FVFjbxIjIHxhng+pBs4UN/FfvsW/WWUCk5af61me5Yrg3cfPTqnsglg0WA/mAhPkwQlRPrfwUNPC
Xivzr++YUug3tSQ7bJR8MpA+EOB3u0of7VUfzVhzcl0EXytbMsOvEaqNNG22Sace81Lna2tsgidD
+CanYfjdkXF8lGPY7KIxDO5T40uZmvGmL6boZkgSQGODE933dndqLeb50I+MVUeK6hrxjPHsh+2q
npS4YZ+cneAFy5eWFlNrhvWjHeev7aSnFbqE9Es3BltIzPlDmxcDU4RKcAU0KXvLMXkuuxprT41k
nGGo85q5yHS9GBaOPaKvpyY6Q0nmD7lW+AXL6i7VK8s2zQ90c4wnF3h/KAfxstCMDrS/wnOY5Ciy
QKHfC1OrB6hp+U0/OA8MNgg8e3Mq3FrJqL1X33npZyv9oenrK4Rvqk+eJBXEQzUI4zwoYKc1k35M
DHEYfEhlMGHjmSD2J/fzPBE1UVoJxhUn+Bi2ablzJJKPznbduzLIX9jJ4JhPo/ky2uZR1D3z4C74
TBGUnWtrTE8+9P8brpAlgtj0CaVND+Rrxr1gddOnmH1bMXVE5oGkZO3AytjNi7LczIcVucnVI/De
bzb6gm9mZgGcyz91BeTk0naT80Q4xLkfu+/1hD8u7oecjNyCOBGG4/gwXKJ/k6qkAuvyWeGuUdNN
ahWjt0n0uIL2iHmhqtnV9/lrZ6T9zlp+uj4kY3A+c+gWa8eUyYUre3LpKih0E22S60Pgp8Vt59u7
vEyGU7rcVKarf967PhZmaHO0CncJ5rA0c8SJ1qN3ut7752YoIr2pB3pyvqiL7QST8EbbFTSKYUrO
kTvS6yQUBUBsRjzmiOzkJjA6slOk+jx6FdXLHCJCj4YesBT35qLIN3mOYhFm2HxnVGq+Iy3Rhvh+
d32Eyd90l+QE6vpztq+UdwLgJO7/uUFptUrYq1xk0caEr2fjrqT9vicJEJitXbvPIxkXYDaK3dD1
8003hC5gDEqq20A3LxOfAAhGGSFmF+Gj61dbCwvnqxFXhIbG1DIG22Szro0PXW0ZH8aqeSDfqTtX
aWncW5il5iDBFkQiG9o5ET5FcQb5rW1RaC0/Fmzxz4uVtm/Hg9JGYQAnzwhjQEUJaR/HGnrWeyRK
0kyPNnzXhyYPBEzSMT/ouglXFrrDbWp66YMLWv+BBtOSBpXMED482u+ejo8EnehjONcpWmIZvORT
mu+I2JabjjiYFy8FtFCi9GFv5e9IAJpfJhfVWRrp+Qxuf36xM8CqaEcfClOpl4Kkcx50SeA9jD0R
WmR+7nCmN88RKRCPHi4GJS1sZuTyrVG0lfTInXTjVT0jOkriO69NnLvrPbauA7UGfqo22VpDxx4p
nRx1ks0st7LJPsOsErfS77zbIkbGMeM4dLuwumik2ivGa2pHGte64L08Lz3KGzvz5U0sIr1NS8d6
NIslYFjf91WN7mzmbQc6DLA2EFBkjr7cORlPrAnLXY/WUJ9JEp6PY91uW/toqSGD19GHD53W/edo
dD/qnrStuSzvvMF2LuQqhzeVDRLZUEV3bsG9uF4df4+9Av+RGwl6EGazrSJRbHTbckDLrnici/4B
Urb3qUh9snZ1PZKgbrQfxfgihCxeHOACTm3QOAbChpus8T/18W1jT95n5r/EI6m527dGlH0EMAxP
gseBHBCuW6N01CPLquNX7bNHlu3KVva079Hl1WpOX8op+cxCkn8mzJl/nj2mdqXufbTnL3G6daKk
eBn7oX9w/OQcTy+121hPviLW1i/GZ5zc4bNI5uxC0Mi360+5myTnsoXpTOCEjR/b4NOg9/rARQa7
mxc+BsvNRGYwfaHZPeaMQNd1iiAQ7Vq3nmku7Wvbmp6DEFVmktQO87Zqes5dkW1yaX4dEbOtmipt
H/sxts6Bm3xQrW4fu+XGIm2Z3B8fsXME8KTSJLUq9Ha3Q2kzo1p+TPsufUzKGuWc+TkolIZINMr9
4AUfR6fEKzp4fBdt3D2GK/dWlCVf2x980MNeG+io+sF370NPUo+LtcpbgYUTpwuiZn/nNx1jikE1
GxY87yQMEj9El5CJmETTXeQ30931no7ZyFTkc4gZl/40Oszzxja7H4s6viOEJiBKelvoxUDkRPbR
1I51rIkeuJGNnNee4dm3nsW1l2wI+FFTIY8O/bWsji9ykhXi1Kw+wnPDWtCmwW6YlkQZUW4Z0bYP
qNAyHO2uPDY2XqXCczlL5RzfXS92lctv4xTyCk3X+XK9EcwNrCww8WCo6OQGzQZdk31ww5B81O6I
hLzYpM2PytDfPJimMqfPtmRhB7o99HlMoIhvBetKkjDodtHRMjGyixJeTFlB34WprSgjboQL+0qj
vHTq70mWfciyEFRkThrHnPwwJrVT9Qj/fHA3cPV5Fez7NBjlSvr72Ya0qMnKISr5tWvSm9BW31N9
crmOU8Csxs79pBPvg2kQUkL764HtPGmYSFJkhp9i0oKkbPaQRuGe/L57tafufia6ZBFI5xJaRtwz
WQpdlCQSgXb26oO4Rvr1DTfGzm2T3WjDIQxY1oy3UoPOsf3vc4eMviSzxIjQ6/cSL67C+IQxAHJU
x4TJjiqyrvtZgYdtbimG0lurml/6ybtvPD3jmawPmZoPzpQ/6PLG7SmZ8no4jKlb3qRYBwlR27WJ
sZnQwWYRDKKckaOcflBxPtQO89VJKjyJtUsHspgcDhtbVsHbqkv2ypj7daeHk1c/Z1mDRz4VH1KX
YGz4AegQNTpDR9CvDQtEi4n/zbdA8CRERKKr7R7KIPzgTXOzNsaJ4JSUnQmAxqXJSFoV3bimQvOf
9li956Ejg7oAJ0xis+MRLVUad8k4fklmbysq2BSmmnhDjvW5rM0LrRK98n0QD/ZaztSeQTt/j4cE
9qe2D53m/OKapDE4IINWSvnbyWjOdmamaxQh2K9q595UBkZbkacrjSU/t4EKYWdqEf5owamaFTnZ
Blnabpq4uQyItbfmaKktoyqNV1hnBIPYF2FQR5SqTrattoPj5LEkuPKH0el6XfnOm1E62AxFhbFz
RqWq5wezhU/UW4KsAKhfro1ulZSjCFZil9zQ+DdXUYwuXaPo3UwAkWpvPpMI0d+OcZysZidC21yd
bDwH3TxjiysFcJjyDcN1FZXwRvvih5+mb05LvMswl1ib2FngUFPbrOAzdnX74mnnc2PVCAwUfLEP
7l1iMIyOAs1aN4xrjP0KJb/BAUZrCq/EWNXYNQN/W2UQpwCk5GdNVMFse19QcUSYokQGJYbsiKbX
XHYhBlgptuVm6k5O6hL5YpLVYRnGDkX2naq1g3gVuYPVDMe+4rpUa3ko7ETt4EVifgEt0zb9t5IL
YFpPyUM3qTtY29g+kpgUuqYej1g0RqAX3GuRy6oo6A8AnM+0c9zdMEf1sR6d6phIylz6jMKq62Pu
uwZSkPgYlISUNSZWp4BojXVl0jP205J8s0gd/T5SqAzaCEs35BwylHiwT53mWHcRWWmDv2N20xyR
4NJRrM1mbQZZc7Spb8hzGWp712N8l8sTNu5UH6UnWT2tUfAt9W+qUdEYr1x/dX3tcTEuvsWUUIkq
OabRiL+f2v2mTNp+rRUyfo6zuc7NrD2KJnWR9y2yD0XyoU78S5Vlexjcxga571cdAfKQEY75QvcV
ThwOQpYyXAhKMiIMoCJHvB3TvppgxzNsL0YbZ4G/ANK4ZpJNkpq3viJ9xvFaY+0H/X6qkY0MRGSs
HGm3x+sNc0EgIXawV4bYjG2RHFQnXCRqxDOsciJuVw1qb0J6jFdlhMO2XX66PkQJfkpKcrBmVRyT
qoF2VsTl0R/nz75gs+T0CMtoRNWb3vOamyqcuwqqHEcZ7lG1tuq5PPLyysMc8p3HF3MgvAH9jpkT
S6vyY7bcs4Z4N4u425Mm9dHXYQU3LA5vrzfVjJHOLa2XEsIRywkG0uvjaR6wVF7vDiLd0KaT+6ac
QGFnpNBc7wXxDO4V1iLI0m3rWsMeRT8QjQbMolbNa1y34/bnj0Yc5EdOKbg4jphRUlDlkTuZGyQ+
Xm8mA6PBWL0Sel78fNjvAJ4R00A61lzn5bZznZZaI0QA2PfGrUIcbVGY4oRKwfb1Omcd1xcnC8bb
mIzlBnh+qchLLk2MUD7XNUty+uSdY+wtPvGbukiyvUUFt7EHF2ZhbqwT3/TPOR2rcz5iO0wDs942
Rm3zJc8QbLRSbSPiu3wrPNLkU5s8g+uk8IV6jbkVoaC4dnyQt7BVh8z3b1xmD0ZDrZpn5rehJ37X
6lhYJzP4jndpO/rxuMlA9Q1DB8IjsGIQ/QvtmdxJiCjXu2SoV+3xSmH3ro8GV1bwNYbi+ugVcy8a
DNhOSKvCwP42myY5Rcsf+pkccP13ptf7DoKT5eHrzfXPX++Zg0NUT5Bhu11++/N5ft5e/9fKgDBS
9BC7fj54/Vf19eVe7/78WUlvbQ9wpf95beP1xV9//fOViCl/vVL4r3/3n38Yh7G3GUf3tYJpw557
gWFnhti3xGEiiUOAXi7i8Ou9fLn3z4/Xe9fH3v07pBz5tidq7vr49WaIFKz4f/5fGbVii0/g7vrQ
nOTzRhXV17YrKZX9EFd4IN319cd/buaUQrqaGz7t613W9P7WDUax9nPnFgcEfCaMFatgaKB/VM0J
rb17RkPpYcsQ7Tbr0mI3Fla4rkcJUWeZBY7p5K4Qx72NqdWtxsgCiVZ437gQ1TckMsW7TMUHpyjn
NcnGzn03We02h7l7hka/SmqG3EVBc0a1gbVz6w5eMAIrOxt+5OZo7ohsZXwKCobITKNn2puYX31K
l7uYVgd19mMhP7Fjw7jNQr64lOSqLeCcmi5rj5flP9qxuyhhPyBYQfY5Jvk6jEMchpi0DG82tgBK
PwfyXljmthqbr+GIv50w0n5DLC7Vf9g951htjX7hCWgv2RVVcojV7O3MQDyWHeKicm72lFb38wSY
JdBLJCoholD7IdZ0p1xhcPUJxVwFqP0cL9S4EkcYIQyBkypYK13iv5UFVMa8+Zo8Drp5IIGMKBmH
PPQgAkQ2wkyo3jpXkAQByYDr5w9SYghf6Cg8fBCGunVv07lZ8kaZIoCiWzLbaBbRY6EjhvfX6ihK
iYW2KiIOCqf+NPaQxcoPYdYMOxX5/ppmZHAvdfUV2He8yfzmex31T0bXTJveHOpVUo7HCDBWkW6N
QhFd5i+yxN5d2ypWGwJ6drIqg2Ok0CYk7I0sIkb30J68MrT2sX6OkW/BbWE7UyfhyUCfcrSmw6Qr
1Ehw9cgxqjf4lUBX9FWyNpuCjM0ksbg8X9L6e+VG44boxXRriYW/ICoM54mFNcvUchdEqr0pYAAs
3NqVBYPIblVGW8vKLga+mn0bzj/QOGYX6dbwxpV/LCB3oSPTw4OD8Cwp6lcjr9ujJIKYWQckSMtt
iLHH7CW0ax6mLNnTenoxeAlH/JfoOkPNGDDEKzy7ubutZBruW7v+QnWr18xwql0kbX2HQdHs2fKV
UKJ3dd9Fq3KUCicpXBBFQtXOKiQFITkghAxlxUbRHeAXyRMFzbRLGBPdpMxlj6F+QMcUsDNhb4DU
4Ogp71nbPtYxyCYGYUHCXKc9+KEZQf0qwbt2KLyyPpXJErlY1OyDM1q2IfrumU4iqqj4k1zC0vLZ
SdZOqtSpoz/U+iizSEoD+UfS6MYf/I+jhVHR/5pVvbprwl0aqnQ1C/vSR3QY2tFI9plZXUwL9YcW
xIBC7x9X6aSLrSfaYIf2FYda5n6GHkh8pksoX5yw3+8Z4FJWgDpNXp0RcWlS9gK/NYVTXLFJVeQQ
rohG2BpG3tL9SGrSM4aBNlY5kSbY32POUpuYP0JgUHro8Ry6eNM5a3J/M8Eh6InduOQ2Y2Eyydja
e8RKkRUo9rn5ZdGA1YZiM8LRoa6jo5/PbyWjZKNKPhlV/dYPo3vbWxik2Ml7QEeQaxVzvY0EwbHo
DsFdjJ29Maz4W5yE27EUzYYt92LxDeQ5HmKYUQ5MR/J89I1QzKTp+53QOfnrGsE2l0433LpqnEDr
VfMu7UB/hPbwPUmq6YEVECGM7mG4NGN/m2RpA4VLZys1F97BoJqzUHwfC2r3iHjeo6XZgDmm/eIa
MCMLfC2HyuoxsM1GABsuPJKfNayjII0fMZN/D8W5qi9tyhzH0CTesY9I7wk2DM5x5awKUoUBN0I6
u36LBoekq2a07mSkKOICXTCjlDvPmZBlslE+N8vNgtRyac2VnbztJKEHBmGdbVBn5583Nmtj5wRv
YROzwWIIsTEhHiXUm/RSd7KJT1WJTEUk6Qqr8UYyAqQ52GDBG7L+2CKcP1JQjmvbZ35RRCEoJqdM
aK6zUi27SXsnVHQIFJ0VOynQIxhLvmo0ENYj995UGluVNIcu7MmfLr+4FhC32qkTxuSxvX5pdelt
IUwwFgaf18d+TEIEfrzKZrU2ppTGUDDsXbP/MpVzfJCh5m8BdgqDdsN1xd7w6Mavk3pT98SM+22Q
AETq8mPiZFC742TrJVH7bSj0N9sE1ZWx2SlNaAtqLIH7etOPynYIK3B2UzZ59EIBuymjPqFyxjMs
0nsLLk1K2XJDQrpxY/cO6ho1f0zsyN2mSfk6d+k5DhlqREAuAMwKg9MNo0fRV/uIrtcW5ZWantqQ
VRZDqtgwbv5Es3GhqAVod6AtGCNpeLMXqGOZ7QJl78rOZo3q+WYG/E2H5fGu4fBN8R3b1GFb9xCR
cEOlK9ihctumz7S8MR8F27507oIZEE8qJI5dO8lXsh4u0BtadgyBvxmKpcYiC/c2gKcijX68j4EQ
Q+Wq7M6/y9gBRrmhHpRTf0syUuMCV2fnMWs/Zk0K3ZTmy7bq9VbQNduwT8Y4iU98oyZoduRLn2OX
KqQCWDFUQ4YvOWVkwKK9BtE4bwelb3U82puJTv1KoH6+awMuLo7+YM0R+rkU7mi9WGJ0jRFx+oSl
o/gA91DiPgd/I0uAMRUtr23lImDzuy1MuX7GXpp9H6yIyHag9JA6MgY8ufM1zwN75w6KNZZe195S
hJJ3cgAt1qoDfZnpIHqVHVslgS7X4cEoZgjh/vjVEIFzbLo0OI1BEG1zNJWosWyGbSNWRonu70Ir
ACJt3qysPkzvG5caNsQfbwXV6N/gHk7vH4g0n4F+C3sfiZTEodkClCa80d7j3FL3TvhBK6d4rPMI
TE5k36NRKB/Rxi/u+65bW/0n1Yf1k0jT/jzGySe+bs1T58OMRmcCazB8s3VafEx63RzN2hhX5vIj
yjjMqp6d3TpAPA5xTo+hkdF2GAfrzUhyOFGYooNxrcni/VhMgLARAdIlkdSqUzXeYaxV2Bs6agJa
SSIk5dK2m2EtsXneORzmG5G6xSEv2UJO/KFdYOTbqYk/i1Ef8tTXD7UXRxdmpmB46+Ipyfs9LSgL
OVr+1gmyAZ1eRVuYLW9Zd5ci4j81w1caEi1kaGxaXY60Mi6DW5ic7kr0jr1JE6K7rbbn22Vi3zB6
fUwZZg0oYHYFoh5mW2w7p4ZcmUAPDEmIPSujMNk7tcfSzjZFLPxN0/6W+P1GTOCtzDxa4NUhBW7Y
fbad6uLZRXUR1sJJKrrxIPDkk44JCxezUjbNW6OOvXudih2gTu/A0Havu+GDcEUHi1CZXEEsva2r
6QoguElCIQ9o9+KdYy60u4Y97FB+VHY8skNKmO1Zwb6o7a+yM51DQAr06NBGcEZn4w292plTr2/x
Evc3ThtTxPvuqRijH1jraIhKOWwyUoA3eTnscrPyDl2clFu4vNAFehAfMnK54IZTTj9hdPewtqQm
SoU5SnoH0AGChyUekkRAASeX8qaoU3drl3REDEZgCE2mjZe4zsoc2n4/qzw8IOU5zDFMm9wnTc9h
pRiUt3VoVa0xB9cHlQkYs+H0EjcWka84Fm4KknPW8VgE29JX+Wpsk/rRygHqerSUK9Qtu9oDbcSg
Cu4desc7wMCg5ZoWRieDN8tsD6xI5InAKqbxoeMPPqlGJrLqVgQ/LDfUBw0rTbQOtvOJTNZoSOu1
TZW9qt2E3YLPZdQsiPO23f5sZca0LfoGohrl8nGmYEXuSojqKJLP5IMXB9cPPkdDqM9KbKw4je+j
EbNI3vvskzwTJHgC4cSpqe6oaNXeRKztjE15GqZbhNMUfmmbIcgVauckIEHDHMW5Nx7CTOH+bOW0
BQGcrYfsPk0beVFw4BCfjM9mi71fGa/WyFRGqod0asKt4YzfJvaKp7Ki8KS5dvLTcN4QxFKBWXDC
vSKxvBJEESUh8d8D0N/Se7XSb/VUhJtAjNPJ9bV/UGTm2kiYuahn8TkuccBYbvlclGN7DrvM+qCH
pzqzMUAgSzjHqZ9dwD4R72irXYbg5KGAGgtHgaAMnV+ETy0X+aim/WKBPhVt9xCyg3mbSLS/GMlE
B1sgXvUcVKO+wflb017QIlT/x96Z7citpN31XXzPBsngCNi+yDmZNasGSTdESSoxOEdwDj69V+b5
7b9twPALGGgQpVIfTUkGI/a399qbsF5JE10vvZcNhy5cww3bRqiZ9jNjr7va2Kesa8tTt66vSg7F
HSMK8wK3eWutFmeNsWD85AP469fo+XZBtjsVpfulWsHwjpoZTKhhvmXvThgoM68rmKZ73gfTC9CH
RLry54xMjGo9MaGRuNJCK+7v1xFKJCU03Q43EP+soqGBuHSo/xlnpGE6PhjTiW1b4X2OIOyc2TEo
VLm0e3JXQP2HGO/i3mvgyoQBDOxR1sWdkP1+KKP1Qsdkt89dW2xoyWaVtibGOT7jZu3Lo2PS+bnE
NzIzpNTFEoEQKZckzjBv52r+ouZUMzNavb1WzZL4HFjbHFT8JDWx2jpzdqN0s4MDdGh2LmWVqW+N
n/OvtBWElu5MRf5DNPLQ+SrduLnP/j2lb2Ow0uwOPMlTKUV+kgwYUEDNNhDqO8N3VhGvyQ9LUdS7
IB/Mo2gNSEkTFAe3Ssd9M8JCloZhkOP/wotqnX16v4+Lkyf4DbrL7WJ1c7xVC/8wCmDxc03NbIDx
5nXiiU+Kia7AcrSnxOTRjybNvizCm0+VoMubU9MZMxVlHamY2TI2ik5kAI9mFiPkNsoeYh1k53rI
lm1X6+wYriOQezUDxwlQ7oy59rHL64wfBpzvH4aCSoxhZneo8+j72q/31dhiexdzd1moz2Uo0nwn
GDtwSwAupLHol/EgWxlTzcnAmfhYOFR+FEH97K4jFQZTvjymaXsxxnF3phb+gQbP8NjMpb2bAppy
HS0/TG85LJJVvxcWBr40KtgKFXO4USgSj372Gbt/dTiJj7id8fUF1Y+WJnQs3kvxA10dMgq32OwF
Zw7WAas3gb9ZCo1lQHQHSXVH7RTdfcuWwq/zIzyVYBOxjp6JwKAOHMthyk9k7F8bKdUujV2xnUMY
Df4QBYe8HMZzAYlhM9Dx+zBe7Dr8ikYX86ZO/Z3rm1cvqL3zOIybyO4xK7iYkOFs8YkOA+eOCJ/A
iOENq83gQ0oJYDxm65/Aw4XbMhzn9Ahaz6UNDFge6E01YXwnDEIZqzrQH9cRWAixrHMqKocSUw4m
PHQtCr3RK2AadiNdtbnzqdN9T4/NlqTHyRtUfKyUu2zSuD0pD4ZU3VJ7ofCZHqt0PU2NUjuQfs2m
VDsIEEw/1THwWu8v0BfyI5sSpd9Pc/FkOQ6gHW2dWrvalxXClbug/0Dbv+9q68dSL78zFy2kHiH6
NasBp7x6zrm1zOM6hfG9ssruzmkHKPw4MxhoMkTVDnhk4eZ73vfXR7fZlkvdHcTyvQD9TH16ogfQ
maGnAVVrzasespIXF+Bs2E7lZqabtVlOgyAhH6QulkskGfYS+OtoQB5aprl1W0B1LuR3PVootWj8
HFLx8yiQx7iAHqpuNYmyyyPM8PCS+QcHvhln0B4Gf4P45foxHWtx7m6GthHHtIM6MvGOSlp/+IMe
bh8joSnqFHLezwzZqrL9ZExG7UYGeGexiNawC9pnoDk2eWBfanpvN4sY0xeNuGQW5rUj6YWLNUEj
XZrhRZcSykCZYYegY/3b0HyGrlcl2GCnzQBsbael8k/j9VxvIaxNVDycDPFeSFukFnykcDK3BTK6
ZudIg4WkARt5UTVHcGzLTqu1xOywhAdWwwsfFriZmopubB7iETxLQvyu2jBVndnLYhLvyM4Byaas
XMpe3Hm4cs71XD/F4dDeNU2B8tN33UMYsucMhuWORXjdLGkZP1Y5OkiOtpYX2t8s/fDKDqrjZoUC
G8r+LCKoqh5ZfoafID6HDoibXWOnWDYRhJ6dVevuYQzXV4dJ2VWRChPHvcJqx9ZwpuYfblaG438A
QJuyylddrjBNCMx7JigJ3cyf4+w626JorW0vkPeotEljuXc127esBQlbDRVTjuZPz6H9uKgm3Vrt
V1P28g6LXQQVpfgz+1epy82qU0Hk3qc7ADqhQ/9clP5y3eYxLW66LUK2cZmTgaQTdyN3Nb19wdlp
pL9dYuYvdQtkKBuUden9go0s0cLtmjUe62z9xZyXQ1bN9iVdC97bE2JRZBUIC2q5F8NPNIxtwUbk
I5zPZuho4XBAcjt+wacTaaaistZ7AvxJvIrPLizsQ27LMllUMGDkd/YuuLmzbgroUB1LCfvI5yb9
64Rd+2x7vsENARCyUdADA0hdvM8B1nmsGzGnDRUTG8lA2GGSjM9lNf8Yqi6/ZIN5Vk24zTqt7uha
AK4btEwIV87DUY8Na/Yh9LbsB/IKMciU3u/UQaLxyoFPefZPbThPm8CHMQWeUCR+ZP2qCBLbZFoP
SI68DyYTXRbBX89bIkBcjQZUnnrdLmPk+Ehp+kmEWLpQaLOdp1NxDBm2lPLKK4oAlBqnPUdWUB0L
ZL/D5P2wjRVd9DLEBFjn/Bx6Dy0ii7BYcSzrOXN8mBLgueif7HmQq+5DhOmcEOxrj2oFJdUyflq8
gIG+0AoXiWLd94b4crtUs/9Hoa2h/eX6gHiRn6ktfEoj5d3JTvxiT2n/rjrv2U9t+SCNjkCG5/ch
6DjerxPooDKaDk1a8zyPHh9wn1acNYMTekv+UcTtwzqPC0X0/n2hruOxIXsdsLOyYaqKxG3qsy77
KslsmpCbxYf7Gi5HV7NoraVmvAfUupSAtyp8Hr8HtmtjF32kVcfmfIbEt5Reua1ja2EfIN6KsDnV
Y//ptn35qpCEjozLcHhMQj+AjHplU2XOC6VS5dpUVGpQEi4HcZ5ikLMEwSl8LjmmKUk9WD5726lE
MDURAXsN01oOrkw6m7fouIDqsrRPwLwvOQqspDCcrEg0QIM7LHNwQemXo8g9eu4lPDVrUbRkmfhn
iHFtawdQ5ryF7AHRLXDW7XDSbisui8n8TcxZDCTpeCnBIiA0QBrrBGeatbXv4xWQMXPCY50xizEl
VZBIY9R2xeWxb2OOOuTL+YzTl4cqrYJDEY/u3tM85b1yUWhkk97X9nKyFy9OKvbS56kiZR4owIuh
Wz3IqQKVnR34c3AuByBqgI3htzHyISYyKAvyE27m0G7HnJIR1NKfV+VxVLbui5YaL9+GVCacVZ2H
ZpgPEREvQK90xwyc2/QSfK94Vp5qh4YWt79ySsP2sVbUgpluOo9B2T/EWQb6QMnqfua5lGJx6LmF
aa+XFBACXjhZPsiBBpK+8vO7MqUexEyDe+waCgqWxgYDel34o4nTZGgpIN2D6555dzzkhq2irdVT
mxWPwkX0Xb1pV1nFdOHDDLmFBhZypeyTKsd7VHm97XQXfEsDhhOyc7+1DXuUdMZ8NJVMhqbc+dUU
qnnKw34/tdr7ESG0bIkC8Uci37FvdC3ebWii09egBu9VC3t4iorhtenxT3EeBpZ8hZT6lfxqg2D6
auHfBz5wyLXDD+tbHIXz1dxNVgB33l1KOsy94xov6gevwQYPokstWtDKZBSwmuPRhA+yxFOSZm0N
2n3cZY6uzhaj9DR3X/s8fpH1yk1kczo3rVBbAtIGy2ItHoaO90daDP7jpNZpKwERtEh5j/p6MfTB
kpbtlidvgfBsz7b3tuIa38j5nZxcfD3jgtWYqyejxHLqF/W3pv6FYosQ3GZrYyjyzPI0x0720Nl2
zbjhpUk5+SLdhBcfnXMXEWZAvpd0iNqN3FvZCG2v6P2z7rucEADZtpVSkLXDS1uwqcUH18JQGDjU
ubNFjjcrqZlyHkknW0dim/LgAvgDYtz9DJ3VZ0feDue8nbPdkHflfnXLgASV7E8eWSfIbetfAJTb
PJqaVy8exUlzjt6UPMurPdmP88LyU4QlntX12siTl+193V2NLR793uxE00vdKaYsa35HoLF8cJ07
WI/Xm0/UGEji56HK2sc5aLuknLjrSAz1lyhI7fvJa/oHt6/Otm6/Cd9CfiaZc466jg3N4G/dkB2X
E2fibTHxC2I/dLVI7jwiAnQbZuk3PMIUEUUzrRe6vOggrZ7dnge+FXG+C0WOQoaadx8XLeKfS0B3
kW59x4yWM5aaTnXsmMNYDO5zu9xCwf5OjxWtHUHWQ9207x3WjF0/tu6+ur5FrArpNshynHd4m2YG
WH61tuiC4/CSgeN9jiXwuCNhq+p3iTy1DRa7f+qnp3aoqruKcAEHz9L5jjGRALfTYTBnzPDBeXGa
71PlRT9EMbRMf3gpOsg/7A5DpktZtkWzHD+bpcC6GCgvqZ3+JycC++J2vBPiXOwBED6Es2kvA35y
PhUWp7Ka5NO8iNc2Yq/nORKF5HqJGFCB3BifC97fT8Qgnh2IvwGMkASmIC6iwskvk4nD7aDJG/X+
TINlNnPXcskGztvWOs+nahyP01Q6Zx37xUuKMQ727j5kXdzWYlovAQLGyYAFRpKh+dAiFqhikb13
ObJrVvfpHZ96Q4JRI0B7ZfOzStmIAOvIQRyPIDeZjr4z28am94yyF3jg8msMd/WQqChU7/V4PT1D
F+imk0Vs6N7L7LeUgebfVmhegaH/FIwofVNv86vCln5gKvRczmyGoiE1ewMlateO9UO7Tjn7J47o
bansexutf5OV47cBgzL/rk3+ITXyjo7Ii82mO3iOEZxona3PJnSqJ3Wvyqrb1bgymUMBwXQKP33q
6uAzyoL2KIPpm2tlj53EcDuWDXT6oOfQBjlx03nVs2+AoTOnb5kEzwU6SZWeKD0eyeuZ6XkmXTKT
O/gedAifZZk/O6QNGZS4dPeVASmP9Ez67xD0bvCHjiEKz/ZlizZ1uxS+Qy1M5tn30Jh2YMOZB32v
PH0tJ+eGd8rG/j508FunWkYXMWPvGylgPlbWVN+rvMC77fvjm+TmRuwt3zFTFUfkQ45UaxaeVZ85
m3iO1S/DiMjkjn0nC9AHKor9xBXryEEOXr7oGdWLWvyOsAq99Ug47AZ8iJNXHrmt5uXFmKC9WABy
F+Sglzwt1oNqMCrEN72qwWPaKCmY3SBfBdSV30Xmbxhay7ITAmcnUBn4h54zUjJ1TR3khXjz11lu
c3cC50h195t27P/4YaB430GLM4eumsaT3WILr5qlhk9pCAvU2U8zivytUi+xitv3yU2zl1nMeC6K
4jmepfUI+OCoZPqKqmPuegGYvXbi8Lmkuvvduc0iYGwmUwqcmdznq6zWu4HCX+SU0ryWLUobIbNL
V2HC4JgjLnNIJCqLO/19TRlhES5QCdnM6dh1aA4xbjbAAmN8KEeO0D4m7OZqL1/9bjlCxozIl1TN
g2/IQQJ9Hek67CbA2VfhI+elqv2eRtK2/ovUAHofkvIxdmdxZkfOI8FmY7PUDPhTA4UfVdPb2sNC
BWHMWZa9tbkP2PBvYalP7O8s5xQ73vA4rRx5FR3q70A93wfaxl74g/01XRfvVuwhe0Ds8wmANuVt
Q5neYfse9kw1GbCmXfBY4iiOKC+YxvQyZWx4656CXGtBIMx6uqvyURyaury+ih3xxEnXe+JYORL5
8S+15VP1ubTwVD+MX5evOrO6V/ZvdF9ZlTzCi6VEsOGMPa/D+uAvCGWDCT9GYY9vWGw54oa1eWa0
4zxQB78by7C4J8LhM4E0P7tgcO5vF2tyGPaQgUS/4HuMyU6djqcj1OQLn1WV4NZzXlI/ycexfFZ9
Ki5pvbCmORxrglC8rs63IbbcD+d31Y8P0RXVKy03e4QoQuFerHaVH1IIYuT8CDt8fqS++I4EbBon
IG8Kb7OiGxwawxZ1JfjKmLixD73u+hvR4GKXMO8L0Q9bX+Xu0+hVn0WM93IplPjAJyUx2X0bJk4k
ReBkh1ZMHaz85jH0JuuRAwMmIDmh8axFB7TYSnrFJw805SNYnfHkTSEIxXD6wcnCORMcExcku+y0
LE59iBcyM121NvsYHyjCSekFC0dVGe7dLKUzhuwcabPuXaKKbxl2f1aeK9/W8SkYaBck+D/v157q
bTW8GOVEu8Vr53tIFcnUCh94XPaWxdq+jHD1N76x1h3vieg4u970T+Dy/xNN/x9EU4E5gwT5/51o
+vrVNF99//X17xzU//iv/ifT1PlX4IcElV0HH+o/fNL5qx/+23+xYvtfAu4OaNKITHrE9T+ppsG/
ggg0IBlbG0QgNNT/RTUV3r9A28BSgufkw7ghZP/f/+v/hs3o/48f/3sluMson1D+v2EUIIKChHJi
j7h7QMD1/+RShvRvWnL2m7N0Qmu7Lp1KnOtl9sRwHuz3Uftd0gpX2ZSkEZuwNDav/vrN28/cLlZt
JmRj1MJ/vrlYsv+3n779xO17zYhfZhmZFIaMadF/WmDuWQsCMmOFvf34ny8j0QHRjwc08DQ4VYS4
mtmpk9Ch6vD21e0yAhcqGRcVhoO2eLyihhOn7ynhvn05p2287m9f6uvvUsJmQz0Uilo63+oODAbG
BC7OmXbabOsuGatlVHLYQo7TNTKdD/F7gDQHlhrZdkwcO6zo0EjhrC0uZUNhgAUbYX9T99rs8lgD
2ovdA1LEp7MQsTOLeuscdJuhDH9bj8Kzf9QmkCRSigT8jnUovfVaPYWwz0i7PyhVPQ729DR7knCV
ocfTOCmvKoZQOS6PaswEAJfM3o8dTRhulp98ryOIiZ99GMIDkKuUzgoJZktcUF4LVDzhbLyWZENW
5RdLjM8Lvi1yPzDojoteV3r33ko5yUNNu9/VXrXBV3hwa+/DDqrXHl1kH6QxlrDK3TIcDIEk1c8c
X8ttH2Ia8yzlHyIq2kkRH4qVZsTVib43SPZKddjfUA+pco7vzMTu0qkj62Qb+J95T4VuO8YOxg8k
IUtTyz0ci9Ze3yz5Mg8MO5Zm31ztkl5F7QE8XdraJlRHRp/od5iLJZXWM8R0sjzznUuOrw4dDzkJ
1SDKwWeN3iF0SGZmOfWMTtUjqPJeLWR0zzhiOaE6kBmxgl2Tu3GiK/Ukyk4/Y47wpy7EzIfebODl
ZXboHXBPd5vMuN6ucXjdKWt9CeOegUvf7C0TwZ2vMFkOFOAuHfanUSwQBmGjl23uHJbrmKhJg1/z
9VcJDF6G5TubjOGkchRvSoV/5qlLsjJat7cHZf1GKQWTLXd5shsaU3M/oxQ7n2HpSO93NgSGGBqD
nwoNk/O4Ojd54x7Zzhz7EcDP4AaJ45U0DkHUt+z5JbY7Ssl12h9mHV17sc2+7sVhkQOtXGVUnrJJ
UFoRdIk90UHTzec1YCvTBVSUWQB/0ufYLc8+UL4mmkgmdf43BNdfiPfFzqzt8zBc25FWSrSvQhLL
2kERaTxLCqSc0t47KcwcahDoaM37l6abx51ZKENfSkpWfMyFVs+DOJyagDKhYqQvfoHfXirtXAhQ
vnY2Q9zcci72eqIe50/ujiB4yto/cQy6c4aM1g0PCXfJ8fiCVf3F3cHBaZzzvZ0HlNJlrSTKQoWI
FTPEQDnhLibH2H2f/DG7eNXRUkGbODVRd5xExOEYYg1mPuBuc/CAotX77NAbF4uBG5V7Up0MfuMT
PsKN1fbdMbCr+MAN9NwS9cai9L2f4f0zL8bMdP2D6ab1tqOg1XuVoOdrjxld8LMMqS6g5weD6Kzr
nwE+623jSDKEKaqCOMz3QoRfow9ILIiClY8jbXae64GtLPsPFOr6FIqJ/TBCxwCMg1yJfUH8n/dk
RThB3uNM4uNB8pmGZROD/CjsVh1lTNGV5S4F2vcMJWx2/mhzzuruewmob+soUZxYQI4o3gha5OS1
JEh7/U1aXR/XabaOMgyGHaqE7Vj1Viyd/zTa3p+KnFUL3X/Ml6dlynG+VB66UYf/r4+/pddtXR/6
nHlMvpxWyhk67jGb6fFhra5wfpcWAUMq8zgVxEVgvvtQ5XczqrJb8qPazj6vjObcy7ZLme9S6kmj
GtJsKl9MllpHkAiPw4SMrXwIQEO1z1Az954UDNBT6J5e8C4Wm+cgp/NkyTJmqlHjXtuYGJCOzBIb
nFBhE7b7ddbnYMCtbdKK2jI9pxf2+FPDkNafcUFOc/TlLSwvU2Cqk4l5ztV5NFP5swqas8Jkjqul
/u57f5nvDHTF+NN2qPJz2uYZnQ9/o7ZxE2J1J6tjC5nNdDPXlGBgNOiOxF0JcVXYiXw4cUXTXzOM
6Xl1WDfHPwp+9yldxTvdNxPdw8TNyn4mWNWQvuSunhC0Nhla6z6rzDkMX4oI4Ra69zZi5gcZlRMx
HUYzmiqRn9qpp7u1+LUquoNKMfiXFNdg4P6cJv1TdIVACxl7lB5haHOgGjYuml9LPH9SMUbSpd6O
1vLIsX4EV4Ali4TCRcSPjGyZ0TdldQ7d9EfX0qoSyWu7q3TOac25w3fZQA9MVqB/VyerMumxq+Rp
BnayjbO1frKURYbBpyfUdtN9Hbb9WZpg3MmhS2JiaA6PpFgCDhyyeAZjiX35vatBjVjsQQhEXEGt
NIov8bIkqa9J6vnxSRR1yy1Mj4boHhs5U4tbylfN7BSdb06xStXA/hoWjbn8SzIdOtp8Pav3JtxC
eXHP/cfkqRM5gns1KhYaCmyDtfqIbOxUCqpO5YF88HPygVBagclSRddIHe0aXipZbx5Nub52QT8c
yqC4yrXp1Q+gqSkR3kvm5PvCWn2iVcB60v4hDyjb9oV+72LFnNUOHoglT321HK2eVuGikxwK9boX
Lc9E32AaC7zgxcJFHfuaFsTWPVy3L0lr0l2Q1ZfCsR/Cxv/Gk/P95vDUSi3HrpRJzH7mnwtcPqYy
RUTC4kX5lCRTyAMicGb7MPkL60BLGzV4+JpU5LleY6r+rhch3Z+4OAqco9E9oIEQqiOL+lpWz1Ip
7jwZ/5xkXe9V2TI18BkwZ8Q7QRnoaJPX/qs9AViVKY7OaCr2sxfv4O2ShFF27e6zqPlEphiT0WP3
BZyV4uqhrl/sspgO5lpOXGD6yBkX64hevbDVdLb9SU2v93SK4x+PnXxLlBDy49KcmBb8Ys2nsMLS
jxlMrkMGliGhex5c4UxatKQibefE1F93Omq3nim4Tc12dHNzLPz+ubnawWurOtPBZfvTurWv6zfN
S7C1XQpg3GbSB9ToF3RVNtCli7xbTwzj0zwUu1mwqy7FC9FeJCbOvrwklE5sLMLnht+ztxub8S7G
j43Fk3cM/Pkxt3sE2so5ldetrd00r6Jw0Dm6/H6O8yUhRAdYsy8S+JM+Tk75SBxzTozndgw5MP9T
A+eeWk1npgx14o2Vxq0TvTT9QJQ5/2bkOyI00Y4RYe32xwkADXKf4KeO6/xQTRgvHL1g10vpysSw
1tArkFAehw/CYvZUXzNR1qBeSXvxtzXspA/jYt2j/dOyNBJ9TMFBtNe9e6aw39uGTjiM3l+oJAPZ
30CeNXkHHWqEUU0PPDUo17KYCS9yTpOrTEfFi2GExiFcndQ00fXpW7GyWYZHnO14SGAVvdSD6E6z
tN8FqvkBhyqT+DaZ+yrdjYbYaRl6w6lwKAvFhXAYOgrFs95O+iacdxIjMwf1bE1a28blHtU/67zr
j2vVJKs19knIPmpgAu1nzU89fYMJ8TXTErCVJCyawrGOWPGSWCO/U8OLwv6aawvdX4kpGXsBVbYI
PmP4r/9kH0FgYDI1KAD5rNib8zg5THjWeHT4g1OaUsff2QfKQ+wW+O8DFIbWPlTu9DWVqbVfmbVl
Vxsz1XPDQhIT1QF7x6uKMKtngzCJdz1EeNRRSkTpbRWpbouhgL6m1g7JLrV6w23ke2O2b2z2YFBR
yPou5TOjSn30aeAGYKRPFqGWJK3oo2TTp7aqwRRdxy+dCcJEXS9z9rsKI0NMdK0P+AvehXDQf+3V
Qe8oM7hYt7S97LYR2tqRrFni4VU6hJX6wY6CEsqaxYY03DB4oCAUFugOtskuW5o3zWJ7wFcnlZku
ea6/TbOsju0YThcL46fByonccgqJWCZ9Pnyye3ivNBEli5mJHy/beMS3WpcHm/KkhGoQFN9YaWxx
PvkRgrm5rhhC+eNCFGEk+11XbmKVbXgO2w+MSwvW9Bz5+PpQezMOL01PebzE1+o47kK3s3SCh4jB
ckXuk1kaLcLTz7AglJEq+jRrG+UoGxlmLANLR0CTrhO7LXr+wtNNBhpiDP9E6QBtNcbsduribFeP
WLY4Wd3n6Zwn5qkGqU96n18uFNlrazLoq8UgEXxWbL3rdctHlDgN6AuLZfiehcLZynBlwWM0n/j6
EjQr0+Zm21Q5v/eovM0w0gaaMb+mlj1+1zlc1My5Iomut7mRNmOksQdKHPwIc/rVSoxGk1F3xbV9
XIhxD9TtUjF/9mffwTCxdrtiXX3G3WypQ5/WRDXfaQYqZ+n9rJsY11BbTzsd/b0FbG8XkqTswFJf
PM81QT95PbveUtm3S6XG96kl5Dtf07u3b2ksthshJ7W/XUB9dDSbZiMcd/e2Sd+vwnnmRdonaIpD
grbrEPrRn75Y402cEydeLIhG9upjsGg0fKbAG5NqldiAGI2erhEefG0Dtbea0glLT4fhI2cxStLV
9pJc1/4/X5VzAOJfs1rzHmI04ffdPiMxQo6MPjuBExrc8DyeeoI0w9xxrPT0U9wASLMDHWJuC3ah
juNkuv7cf15u36uKiqZgLAD4GPm/6LZO8Q0XL40ThIfFtJj282fXqzFaNan5TarA35oR7g7ge16g
bUCPtJVljFFs3swxXQaDdsGgdMOQEK2L9l7Zfp+dEpoU9jLSnLLEJ2J/qZNKxQ91BQ9i0SA8UHWS
mzmiXpl3BRprpP65pNe3pCPZ7RZ6WJPbxS6m9cQQitFFULNstGxjw3RNbhdrfdbCCs6319p/ftsd
2KLzDJnatxP7ellH9doMXky+cdQ7k3ufKUCig0Pw6rKG3FTFyuK7co+esro9r2s5I7NOEJ/I/TV7
tTCFN0F1iJvpnGEISN34wBpg83aRAXdO7T3dLrVl/6K46ps/hHCSY+dNx2LkxZnuc8LvhoYrGvYI
+k3uoI5MbpOFTSkwjeoYWpraXe68recwksQF7N3ZRUiZRvFeGpH9WJoXbBbMN+l0btpsJ0Mn//Qm
Bk1YEMgJrumzbLrwm1JsDWyCoJKUU39FYOFxZ12V1Z+hs44pYdQkV6Qdtbe2u4AQ7z4oQVaD2Jhe
RykufpiBvWIeTHFsm1069yeOsnNUxuMPcnLTpuV/qhAfPQSfjeemNk68vL2UEB7GJisBOoMGGSOb
FIPnfw1j9SqZ9J/80aYXGLeqnDmepbKlQjXPz1CUPtO6dn4DckgQBT5odBUvXRUAjCno4XMx/SVz
NG04PC0PKtd/6FTEDrdytGwHIvAIO7RYt/GZoqPwfrKHltgSxsk6muO7XBG3r8RFPS5V7b1wAoHe
19YzobB450lWxNbgEsGL3+wy5dBRkEHNojbM25igcQ/dHDJaHZZdpxsN1oOw5Jwu6V3mFS/+/Mng
svzpEuod7CHYFwx4g5hZ4wfxjviBt2K26wbfeZU+rXFD7J6xx3Fwlo25g9zWH1Yr9o+h6eM72dKt
WPQ40joA4HFWh8zfl0Qp39lNqjQYs/52slnPgV/MOPxw/80isvZVn762q2EXC6MNa4C33GuiRXsx
BNNORvMvMAX9o9/0H7KNcB861xeuZSOhxhmxpoiX6e0lbLGjxBFd1qeMsrVUMMRLY5qL4uvyX07B
Ck6CirPWKl5v32IvZJInAGQjuhYXcw2MFCQG6SJd7d14VWmJ+NAOf71YhCDjnuhjFPeMWdZyS0iR
ZdCxAZZ52Vt5QyNMJO0yIQ9WOzUJ0c4mMW73xKl+/udb7k10VW7wNiw6O7ghNcO3i339KgogbA0k
ockO86qXTz15yvPt5wVv+gQvAm3peJKx29oLHRduz+YatFybVBn7uNvFXfqdSbl9bXuChBxI/Cw+
CkJy2/SkPX/p21cVybJDCX7idtJpOdZQNoGPeHGa08KNEjjOHwck6lER7ainID7dcs8uXfVtS3Md
eBaCF46L3GKa4qQyPrxpwShlDbA6+OshiozAR6DkBKlk/bCeFqekQzsdnN2KXoBrK/iazOJcjBdd
oqhwkP8ATmzmEX/Ei8QCJh3mhPzq5EnT8jWAvMbhBfU4d8m9iNQpd6rVj4Xm95q053DxnzKmRvuJ
ofjWN3N6z93KbAwnA6ced4cdpsz3XUT2NBpA+zXTkfH+JYsq4vWI7MhHAErUdanJnkYRPhWTVzJ+
JGCm8T6FRfhCq+lfRK3yCAqjXGDFSBsexQqn0qjpDcIJg0qd7U0E2Y+xhrXp+Ag2nWXKfW4adx/1
uES64q3KxddoiOPZWGDgCMpPzvGP2HCPZUxAhMpEUh6M/13ERZbH6bBoXtFhv1AzgFHPESespQVR
moLCBj9dNt7/YO88luNWtiz6Lz3HCyRcAoOelLf0pEhOEJQowduE//peKN4XkvhuX0XPe8KgKYIg
CubkOXuv3Q79AT8n93J3zAFGcbDlVKHjVAmpnESFbTD6oG85JQBTCeaUX/PE2zdeesqqsWekwb/v
TV/snilfsq5QSV1XHh6I2hH2qlQh2lu8qTR5V/xlipsEcU2DHRua+HRsR5Fs4ULdDwJkPMVrjOmM
7rUyg0VameUJ7h6tTS0W1wXa5Qycj667EcJFmr0ClUflGKjciLkNEq864wShxCC4Rqen23vVaWAe
sESb9Rr1nr0zMiSEOpGq81BWKO04mqRDVo12T6P/fl2BlNVK8dwp2r5zGZv3bzqrawxLurrLpug5
oCq6U2i/GdHEdM8RVJ+RMR7Adt6zEMBN1oyQyoIovFdTifbU54k3zTlUGPIQg54lNXGnmvA8zG90
NZIHBux0KAIHcJ5B9qU7bWTzBIUTUUkmHxn9PNmWEuuwtawt9tpzL2mFeI6fUPiVVxUkbgYLGuD4
WMSs5+RehcLYQSA4Y26kW6YluHv1jVsPX1rAm3tNjA+um24EcbqrknsWT7X6VHX2DEPudwm+dJr5
oty0Ate6hsU/tZ07w2AgEHWejxaFwalwzg6tOKWIQkqJJjhkCn1Olvq3iX9uR408WqMWa52pCWmQ
HZk3ZF/DrqIR0NtrzWaqrgPOsAJGPZlneivD/I72/t00wisjL8olWo+UwvglCG/CNvD3I/IvuoaM
1ykPFjROaGBBvnFtZ1zyt08iM1GSIL0lh4Dc43qqOFg6NxX/4Gr1q11bP4ZvOVNCkqNyGIe6DU03
/JLH31iphjTvGkJ1E87uhlhyx2DJVt5gbgRb7tG1srTNkKnyQVmcIHK6r6D0s14yV6ha8mMbvRYt
mPOhd3BlOc+x6AHHzOZvhV8cryRxtoAby1m8VhbjBtVuxBNY5Dy6TLHyabPUALHtjIhZ45lQZvJ5
EvPRaoyvkYkTp+rxV4ZT8ZRntMpFGyWLSIRHRLjFBu4apTLdxHwUDxPt8BqEHDnzi7K1HvzII3hY
dqesSB4SC4W9F0/5yukofjI4WGE8htwo8rdADDgabKhqOKyXeMTB1FZ3ksZIT9WjGrPfOHlKqDQP
LIvxEIiIKS8Q0UntTtf95j60jC/F6L3kSYnVW4TetuGWrkLnyvCjH0FsAdHpAxJmS2AYbhwzM0JY
k4VUUHGg8Au4QJYl2rSFGlGvpcwUgJZp+7anb+yNsVg7c4qUVtj1okeLt+DBRrJxpH1VmtrapLmU
QgXYwkuM+oOw1i7awwX4CeqPb1zsqEfB91v54NBWMFhcQ0gnlgFpYCe40iqSy1mfLZy6LLaFzrAC
TdGTTBvQJ5O7J5gSX4K9tzB80MBL0KEX9YkAbqTN6Yaa5loZ7rpO0dnrWNDYzHlidceBSO6r0vxh
1NOOyRr7L/uXXjZygR+sJSU7PYcPkBe5Gx4dG3Z+DgtvIT020YVldfa1fqG09FVPiBTSouYLQwR7
WZnGdUxzcI8x4VgBXCSXtXNRHs1Bwc01fDUyuzrYzUlWEF21Lu2oWJSWAQ0r3dQIwMAg5+Z6mDO8
CFrYdKn3DZ4oR2YqnXMQo0ieLyhFj8jX4NlAUZNVyXLALrlEeE4oh1ZvzvNyYRtIr9TAGnRsFWsg
XRKB7ILBxLDGspyzMF+2qXylu/kN+QSqtahcDP1eCk9/iArJOCiVrCEoEgPzWzQ2xwQ94Z57zWpC
CwVEDGUX2Fn3XW7BqOCOAW2w0OK5ZdTRY+8RwOr6dWrEb0zYqk3UEKxB995eWVp8j62R3AaZ3CEI
Thf6wMAu55KGRjzm67QEi5rkCcR2NTxYsjhkWR1v3Ao51xAygQxLHTVdQ4JwHHJTlUBvsdpGDRBh
5kaHoJYbMu3qhTVSV+qU69WQ7ah+n6sU3lhq4EmrOnHGvLpBGfVmfYvtdJY6dS9wdaJFbRfW3oa6
N/XSWSNJcBZhroq1jVuBIAr1g3uMXOJAhbE2dMcmmG0/3DO2wAoVd4N27WagsmlRIckd1nFf0+1x
r5jlOhsxtw6LzipSKG8dAY/+XOP+/CDnMjg24v/43s+XEKcElYjlWLCscoUNgzShQ94glmZgyqeR
XqAooItQYZjDNTdmGT/iyVYczBRQ2C+vr33QBSCMH8vLr19e88unH5ubt4nJ0qE45fIQ8yZcs70W
kyC7+fIH5w+X3/355cdO/Px7v2z68qKfL//4eyOgu3UgJm7Vfgw9fv4r/dzNCeaNw5xA2XD508IJ
CQ6fkD9mgfGoQ4vZSrjoGyy032iKAZRtymQL9rHY5VTX6zJ2vjljsuu6L6TE8DQ08cOOYYGtqT6k
Vf4ST/34GkJLzUOJp9ho7Z1mTHSs5lUJ2kWqoc+fol1Xh8plgdO07as/9wupn/76ELsOipDL16gO
PLG+fBoaKJaQK/Iqpcv4MAcC+Z21LzKSCvjmLz+/bE/mdKw/tpLOf+3yossHx4j/vaWPb6IEXIRO
QeXMM/jn637u1se2fn79d6/5u+9ZWuPupdpWcwPdxrx46Gk1YiAaYUXPX4bzeYoc9K+fXj67fO/y
08uXlw+XDfz88u9+9+82BS0EjovJe1HPwxEGbfSVmBsE/Lec4PPXf/tNs6xZc/z8eTH/UvTzly5f
X37sgFUMWnffz6ODGrwO4cXzp34hx78+vfzo8sGGTw+Bbv/z1z/9icuXJgS4j9yB/1eh/UGFRmPY
JY7gf1ehndpIRW/5268itL9+6d8iNPdfLqQBz7NMd84ddIgv+LcIzfqXjgRsVoFddGaz4O3f0drm
v3TDNXQPgYEhSSEiiEFRJ4b//V8GG/QIcfbm/EJdJ2nt/yJCE/ocn/CLBk0IxpwGymO8hsKSjID5
+S8ZS9GIKgStDN4uu1OwJiFUEUT/UE3JJhnBLDiGozFPTbztOJsUB5pETLGwQncrPZx7cwlaaYIv
WHYkJxc57jbHS9u09i1u1kcaAsA5ewTQFm0ZL20UMwfX3SJM4X43hIRQJvC1mm3VFtAajPoF7XcG
WYJE7KjUGBvUWbusv7jXrBVZDNaKkjNrFmXxnDrRtMljc6auCQIvCF4a7LYHAypPFObtBpM+C/BM
rZKqnWNlcdPmBW3pmp2osrcqtdqdY9UPdUW4A8w3hDE6Fj5MI8yGhAEv2SbJizBKQZP5eyM7fd8G
5S4No2AtW9J8SugVcYaYLiS7sMzYQF2Oh6Ea4fpXHgKyoRqOwmUxShfAc/vrelQ7WBlgmD1TA9rc
72JneFfuSyjqEuIc+maL0mjpQj9i9DQgbotiZ9kLM8CaSFS55WA6niNekE4l9KzdadfSRHUDGqKg
Ql/HxDZ3v5zQNx9nwq8yxc+pbpwgFqtLy+Ys4ZwjXOj3EyQe3borupLcG9N70BvB6mz+kLoqX9qO
Qqc1th7EzfaaYX2CaEwnzgnmw+Vg/vO+fNJLXnbFM3XTopngzikwv++KoQkdoWBS7nuNwLuozF+Y
u1j1rtBaejTZI+kn3yPC2/75r4r5Evj9ErEY5grpCtem2WF+OgLAW8TEciXdKy1CPg1gjhPbnwDs
xzXiObAco8aqDeMTLMIaOKmGNGTr982Bf8PZV7Cs/3mPjE9ZOPOBkJYHoc/hgp1D7n4/ELGOkTQD
Lb+3cIDCzdespfIaYzH2zXYosCNTRsYLx0qdtQPmoM9T7JBpcghjFomD6cCE773v3VB6Swc59dYr
0u1lU7QO1gOprUs8cPf/vNOf8yEvOw1VCmWtcAlV+6x2DbgCojyL2WmvpnBT466J3XHddJpc1GjA
V7rkCWf21YsjIOPRvSgh9ug0Pzy9WNfGewW3bGt6jUaHqrh1Mp9sw+ox9c11NYA4QGyGA8TDJxt/
bWjFU2erBJNDRcdeG796rbqC88mBMKJ3xlLNxreLnnaBcWe4VbNuU+/hD//xfGJ8OnE8afOfSnQ4
Fgi639+mIQnSEFpEtMdtuTe11ELcEGWwRR5DdzJOKIzXkIthc5LojHBw0uEqzHP4yaEdPq9uS8zR
dQc5UDpAuPTa3mA8WEVgjRfG4D10lRMtY/+q9ROSpUtuAh4SmVWe+m9eKdqF3VaIKhNkgbndvlUF
cJZaQ3ZV6Dn9LLmMAmttdf6frpdPKUG80TZ9NubHOpE9kqfe7/92KgDr4H2K99juHwqvpVFtTNe1
T35lS3pz9SMHFZEbQoOuPJJ7zcJ9zQpFBdMGaWewGpxjQ872MhO2dfWHt+Tv9o39MyALEKOExvv3
fcMgkZpoEOJ9Ne70OpGHKS2eC7fmkYARhnByujpgny+PA6OjJYmZDd2moxZm2nbLvmO+OV/mrfGq
ZPjVmujBwkO85bRUK6Bf7rJobAxWU/3DtnRIk8bD5I0HGwq0a99Ugagp7nt9XcQYpN00u2F0BOEJ
NlspyuyAoekV2Knzh8D2v7mFsSKkve4Jx/EkgYG//9s0mPsocMoYfSmOEoDwN5aaPJzO6FSYW9/m
Ff2qnJZFYx49ny+mkXUo2JS7GKL6Lo+Y1P/zO/H5uWJ5NrvhUfpQygCTtT7tkhVpvejgu+wJIeJa
1adrPXTgaGU5khxJaGpz0cfiIESNv2pkfRXJHs1V9sd84Pky/OUyveyJLQxOB1ciGvscahZnDZFl
GpdpE/lL23pXyMP3GXPuTRTTrSMbYpGMYXCYjHAZsPIvirDcNbPKa+xTUvMa+Qha06cNO4P8YVkS
GvyHo2XO5+V/7KPpzOFrl7vJXMb9Uqa1Tqpqpxi4lRCz4TXCO9RasrKwf2lAT19NmiKBnh1lVPm7
MvxKrnSJVMDQr+wou6KgfIfyH9Fie09sL6ahTjcK+Fk3p9gZGrA7LMhIJNHvrt0pg+RmaI9tG1ZL
0GkKgDbVngs2V5PlH4/+/Kz69J8JbBWovh1pOP+R0NjR5I/mTtVet0aNfju5kFU3HiMXjCFRCcDy
UdHmBh2HRlSUFWkbr31zzFgQFqAf5RxospOky//hmrE/VRvzaWHwlHUc+vzU4p8jFbuAXih2twji
nEfDGBmzigtgktr4YOv4IIcYLVCUTHeuP3dqI/IzQj4CMd0MRptRhAY82BD/rRiwgGTC8FuUptxb
xih2U8qcMxdLR/bptd5lFSoWZrvwJ8QCtsQONkP7gGwWkf1EfBnoir09i47TsXkfEqtcW7iglr7V
nnqs2X1hZ7dtVYQYxyMsDwWRypURglgu+voUus2732XTkYHiVW4k4pqcQYEMZlfZZfPmTvGZ2A4O
9bpownTnIYdgDupttYQURPyREyI6P0OIEWu3/3wTkJ9WH/MxtnXWN1hqPB7jzqfbMeWq309S0zAF
hKjIuoin9xysMfGPp63t3JjwznwmGkvX7/JNVdGmRJKAQgkFbiECTLg1nRMvIXxAWnQFIH3djK6+
AqQMAK/Ivxf0PjeOFYCk8NSO69mdjYwwlSgzFzRXIry2KJv9xEdKrpfXZVdbL6X/gIxDsXI6kVNG
Z3TynmNW/au4Npgg5D5Dh85kMK8Q2IWEb9H3WVI7zfeH4Qh2alm2/Y9eyWaFXqchmwyxFRYgnYBW
oH5cy28hytQp7cdl7bJeIGNtESgv2DUJw+IIWhb44xoOCep84QLHKh2NOJ7Ue7UDzbjNi/GaPW5o
6YP/14oYN+ZwcEvb+/Cf/WZa+q36//S85A1ymZqbOis3alXn8xuke3lTqJSjRIsZs2yu8HfkOhyd
Ft2GmLWZzbro6Y2hAqWQGfIHJ6VrTUf0NrQFnCFpQKrAtmQmFnQ6pZr1P59Cl7vz7/cPlL5cnlKC
oeEG/qnIijSDk0hT0UctXPWoBP0gWKO4O0yuyxHnMsNEA+rPL6ZNWlP/BFXxCpyQFKYR/2dRBkTY
ICaTEwuwP+wd7YJPdzdXp7dqsHSwPZLRP53go6tsBUGMs6yGDhFFuoc4rX9NwRVsfGMWsA/9eNSs
ZjzmWQSiI6a3iIDk46FHSsrqn3fI/FjRfzpgGOUkOHaWUuzapwOW1qVmdIQG7wYTdqRtquQuGyi7
BBy9Ltee+dGmgQ1wAiMQbrPyu5fC8TaLFxHP4m3TrL8hY6FUDbNdP7nh0Sq+U860R4z6+Sry0QOF
ML38bBrWPULsDfEUXNcdV0UnJqb16VPQoi/ocNx2yRDcQAhkScVVveetPMeDei/KIj47cVHuEMve
AN/iOieq9SA5kujWAvrsXmdunTr6WsdheBps5NFJgavYm7VBtucczFjeAGfpDqHHfnb1Cjye+00n
eWyOEEIObJmDt6vy4NimbAoOjtrYlsRGpgd3nsNkpwh5+GfECi4MP4sOZTyHihbTgKVU/eDtJtsn
7syNMbrvyIuZGqQ1/1RGiJw7C9PCqdvpeE+NzLVn+K5YydCKHwz3hYMdns28B0kA81r2xNcHQNeW
jDSwrQtXQB8BSeynQf+E3XrTKmXtvRwjGhAAY+UaJRkupvXKxGi6NYHrWZKWhD2N6TLrQxvNBp2L
YISTJ4r0RQptOMJ7DRcoZ6lnMx9tbWe9ZGSmUOtFq8STqzLRnPM0uMMxc2n7wuVzd9i6eWK1KR4W
Ih22Re07zxMBSxY4l7AbAT4bPxCtGHdtGr/JCd/OKEfiZ5Q1LgZnfoY47tYhjmL1zE3wKhMa1pjY
3uNs86/SyWW2laM1iYeedxJEkeHFxs70sxJ7gY+SQnr9ekD0gelXC29KIwO8aOU737DEltWNsW0Q
h/MQbaGgWlBGTc2HbVogx8TeuRrL/Er1+PxwIsXMSga11G3nxUW9uYyDvEDW4zHf6d1voZWWG9TI
CcnVWMiAstSLLB7qB5bNMNuxX/ObSE4Eep2N33Euw+xs9k7dv/eya7eB5gjyj8qaCnoMVqoor2le
nC1bwWGWWDMG9EPe2D9aU0VU0XxNOxPZN5UgU5TF1LozpL1KS+doeYq2UK+cVa3kFhrIWceRckYU
QaJjnGxaJ9dWQjTJMrCZCVllNuxgwt4aZtfgoBmoU9thXExwQ1fxEM0d/iw4DFl1M7XznyCcmzmq
fosF/Bh2LBsBtn8U3fBlZhoRRmaRGQvXYZKGjmfLEsfYF2mJE42JfaARxlTWNjWixG9WS3MAqZq4
G3ouX3yBAUEpP1kC3YpumDbai0nx+DLdp6Krotta4Lxok1Rs/ELvzoBNxJPpc0GGxiP0ieHJUGBV
LZVBR6VgWmkh3p+hC4xN4SgIeoF/aklfcUqwAalJxz8Z7qGZOWdqoDLOfLQr9kQ4sHXtgT8869m3
Tu+dxYTMAsOOh7xi3ulIedcC8TSQG8FoWQpKMFbJm8ScQgznQbXyQrx9eDQqE2CyMX5zMrEaq0qc
SbbSFlYMvKe2SC3T4tw+6QS3sRgUszGte7AyYxcyoz91gwnQXeNRDuJs1yiX4aSjnzoxnH2nb9ZG
Huq32tCuxPyPF3XWM7oDlGbF7fDklugNAEw8JsI4UT9quzDL62vXYOeSIPK/hM30pE26N8NS8f27
VcvgGkCTEdlbolbNp1LGIfPwsDt2JqtcnoZRCAiey2pTKjs/OWYdYAlMrC9Mah0IFXF+HA0MrgUm
l5fKt4iZTJwb5U1w6w3kzsqlPyEstYsSB8K7MNAwDO63ojeZSwdAY7S40Zc0fe7qQHj32DpodYyx
cQQk91qmTbClUmsoJa9GGa0pNFj6V9OzVXPrqVowT6mgNeF/zzq6Bqwa342iUpvKNtu9qTRSI6aa
Q5h5t12iGIhK+I4ss1nh5MGu9QZUXohluCx3tgwfsp7Ac5301pWFRIL1uFluE+z7/jVvZbpHg/cV
DJ1Ng1KUe1DCyaLTOvOKNsmzoJDJ7EYd+jAKz1meHtFv40aobu2Qa7DAr70yIflyr1fdso6VOqT9
QGpLuzXr/g274VPT6zk+09JYYWatNqREznEFi5LO+NVlq4NC1KNHLhSUgcGs7qLts8SrNdTcqzCD
L8NU3xojCR5drpfnSRnQV6EmN3NAiwGrtTSAg1mc0DqpfwtX9DBBwuMUx/VtNcKnc5V5mIQvtk3b
3QN5iTdpAKc084BDj4Lslqlw7kBli+uQdrgEjbFkSpEeZhrFIjJrfQ8wHfJvgNYPE+ta61PKbwd+
XeqkxzEqly2KqB3mEo9Apmo890X9mJJs7+MTfk7btyajecOKBZcN7OIBWtUirnmDI4b0fWY7S3pQ
9Yb7RY/3A6pnk8fXyH9PuePEJ4hVJLNFvYHc0mIzSchTjYcghjHzPvxBGYk51RvXcFLrfawVZI9n
7kl1O0AcckdICVjdKd2nofE8eVKcQqmTPhceYM1Va5FRAprg+5eAU6DJmW2z8/LkWLoPXsjqwRuh
PGoK41XE4xZLir2IY2KVWYLKdVd2xtLM2vqoY5txIoJH/NAgrgCs1g7BGNHSiZx90u5jMnjvEh4G
kZwhEb00udoYR1YL7CSABXoEU1VvNUxXuPvA6MS2wzqmXRZOMFynVg4eEY5V1v1QjR7fJJN2l1p1
iL2UGcqYhNUqTcZlKbvkUCvMn9kwkRKBNsNKvWIrmeEsmKaEeKfJx8NUW4Iyr5/cqH/ttS9D5gzg
TR1axOOycn37PpkHHtzH91wFGMM8KkObMFMgp7WAPU5ehDJ5LdEK4mRka9eN7iGKlCsuOcVDN1rg
j4Bu37jT1uwBvCbNmx4Vh4En8TBm10ALpgUrP9pONUpZXFCjm2MMwKIyKucJg2uxrpSPAxapNoL8
AwZjsEnNLCfH+YSRP9gwUr8yJTnCNbXTphaY0C37npJ6ZUROf2oxdQRRRgJih/YhbNOv49rP268l
QoxlRzNmVOZLIMn3Hfx0B8rpoaY1Ao2lfW6xvS06HgP7PmV63TVVTklM0ooakXtqPmWbkRxrvYxW
RCkR+j6VS32KCR8ec28xJC1AXC2yd6ahI0VE1TYgtOp0oiW/9CiUeZ5imS1JIEMfZTz007PRNgQv
Bi0qLxPJuEgscwnvBfhMNb6XvTnQvnXehVU+IdsIGbgpf+3jQdRcygkfsfGYFOvU1V8iDD2QGft1
imEqjmBM0mEtF31IXowB5sUbQEr02rOF4TRyxjfW9oKVj7sNFcvtdNhjwu0WYZIQrZzjXiUJ5zFk
AUdZIde8btN1MJWCEKm4Y8IPzxRmMOBzBRVJl9Oyi51tbFrNUlUwU+rYO+C/PNbQFKMpIJ5q0KDo
ECpcokWf4x0kWs1EwnrXSWBdYry96aEbEGkcL+MmBSI5iZC8bh2RUxxekwE5IIUa6wTcg7VtQ3lK
52aQVxpvUVueKzJ+lk1SnGot/Wbk49ELTrOQkKsRi43QEZRTuV0RmwfI1Kr1Zeh/Tdz0zpGEOzj1
zunKx4Z+A0QJmhwAwhriOK/qhLk9WqKdF3DjI9qlWvgpl0tfxd+SxoCuTITM1D6GTREt6CWKlemD
dgw0b+8ksL9fVZHlt5nr7UJuBVj8C259czdQ7zAL1mWIEHQkZtW36zMjQC6JatBw8tevFEc8sjs7
WTmh9+hEOo9OBD2XuDU1B7ldYtRcDCiEM+WUKnOq2uUHl5dcvvz4MGtWSBWfH2uXT6HnrxvXfru8
7pcguM/Zc2OlY4xgGXfZzMcLkWIR3D7op48vf/lT86aJxQumZRX6/k5oHfecHupUhZ7kU6qd0ZQG
aY7zHv+12VEZKxrxOaIgvvkzOu7jNz9e9MtWAs+4x1CVbopLotxlN3Q70ink4wCbFPty2dCn/bt8
75fN/HzNpwP3+dB8bGfebEDknKdoRo3BObBZrsM0zIihUN01U+FdF6MO6OXw5pGnQa3abgcNH2Hp
htNBq/FIjB2d/UkvRkaljbaJlZUuA9H1Nybh2gbRlc/A/DdhEr11SX5Oa9qgqrT1ZYZQ20pMfBLh
U9+gTGwScj/0JmmwxQfNWgzdl4A8jrPM0lWl9/4e3TA5m0yIsfaiXUdsSSiS2d3oUwIXyteyfY1k
XiGyPBXM3onsPDlult2Y3n5wgCtATu42LEDI7Ql9sXAM/Qf09eAu1r/WPaZgI8Erl9eEFfmeNWwQ
PubU54TkvNVRepuQjxv0KEN10C1OBBCUbt/KdLmbxulwRvXW71NR4O7t9WNcm7f1OM8h/NnjOJwa
3KlllOq7ooN8VsH4Wllu027xm21Dy3nwOVfO+jgsoSYXa2V1IQzjmxYcxYr/epWb6J36EnyfZxLr
oml3wbpmxbbEr0JYpyYl0y4OmvI1ppvtSKWa3qT6fUSre1VP8pvbtcayMb0lsR7Nwun3DqcKxNX3
lJrNAOPiNCFUCrus1rFMsWH5zRnhBFp4QyPyOG/rM40J6p4OXl8GL3WovGvN3VdZf6av8aYLPAE6
wM/ExYCjWAdB/RkXsnmMTd89hV62iWqOnumNL6XwbmymSdsaqTCOaw1JcNOuKBXrtY9Imx4tMC+T
xAsZeHI3+OONlXJDtdIAWAKKTae+6nM73ec+auoa1FZHgpmD0u9QyaRgb2mnm7E61ayor92ix4l9
JXU/Ar+Nll9w1s+p4RXR6tZwCFSyGqYRL6P09oTHpxu40f7SHPXHxMjGpTsRdzbhBwvziknO7O5L
8FMLeg++IEeW2GBUz2O9d1taHiGTzJE4WpnHl+DPCNk3jEFXx8F1qRfJ857zpYQiganwV/YEZqcU
0Xsy5DkxXiR1jXG4HcZe7ETjuFehiZWuY4/RmUwrQ0bwgtvyhn9NnTOmCTlzZQz8Og0N+R3DAwAO
HzmdEWHkiW273bVhvE4JxSKCDEErGGSzqvYiIneXtJuVWwXxvRzeLV0hPI1ooTRDluAWLdZj4bxC
a+iPtfwaT/ckZKS7CgttF5nqPGIz66J6PQWAiCxjegNOZZN421+nuf+QBNY7UySLvI1lKMd9YmsH
P2zYSTTyu066gHUtsrDKwGWgi10T4r03y2uLZ1z+nPpm5FIzg2EImurajCH/0DlaMGlOTr4o1mHN
REC3JQ9iYkjxhddH4CViHU9fXZ3WGfAkM0PEUBsJec+p/IKDCCBtSiOJMd2DUsntPB4YQRLx1MYE
bUbqIVHByba/ImGGHzVqN/WEriVEJo9DNi8JGszBF+lgS6Ogu65TNZI2neW8taXYVZX9mreSm4ZF
ViGBhdlCRmhGjD7D11o2z4IQ2kaKYdua07sOw5yS+d4o+230o/XBWA6Dc+hassUcKX5wAkJnH2ae
cGw9CdnDHSCswG9mNKRGpItnGi1glnHnm4R20VxkRZUuc5MGP8tkZPCjoD1nkHqTfqXGGJoA92Fq
4bIjfCuCzDPMw+fAqO/wdBULbhhPqW1mmyR68ggNgdSMbUr3420UizNZ7ttuMg6G5dFFtbq9PUYP
WoQHmZlisJKVrzHPsbJt/W5H/dqBdDrLlKZVHhskomemXLdZ9xDTtjCr+EemubduA7qm8fGvTJO1
ju5UVlWbtFJcI2N6C3/nPNqGvmZYYErxTvyEsVZNg2Wh+uKNsDbiADVA22cP5aQTT4hnfqX19MA9
HzMeVOtNLwmHkkDwVhlQh9qimSCatQMUA8mXKm5QrAVnTb+K9PipLBXTCbN/85FNLIxUJHhfR0bX
U/AUJ9Z3oxr9jZpbT9PkHOKcskOlhsRSGG4kKO2hx7xfSSJmuALCGk1+zP2hl88aMTh7i1zIc9c0
1cK2n6RoD3r1Ouo60KI5aA4DzT5Q2o0O+HwL3Ogw4TRcUIZXS18yOwv9ut2Sa/d0cTJXevbiUOhV
DeZko5WU8D7tsn5wHkDY7oRvok7nCk2mCtWLFi+LCDpQ6JHl2WbMSYt42OnYKxzI/Szo/TdS0/Cu
m023I+HnHLX2a0sDd+M1WJ9GEJWh/9yJJjomHqmeA68F97qcCGdfRr63xAZaUX/TF3YjzszQA4bv
GtDNEOSVu8zANMF6w41GfdO3Kt908tD4OMaJgwH52Gww8NDOIxkPZ+VEXkJfBGvIVXeGQ0+jstIH
1W40B9qsyd2TpWoEqLyryfrCMF6H8xJPKePQFM0DCRBEn4ItJQzCxtjldDoYMip+HlUHnay3RRyN
rAfrKEJKRDaC3qU7uwl++HLaI1SRW0oRbss9k+1J1SwiZsC3TjdxMXeoesvHBV/w4NTD8ThgViuC
bl/m5NsPEGD0vZNC6M4ThHh2Ej36NDIxCAwu5pLhxrDGhxxY6F6ZUb8pdLp53L57ByR7hTdcBuZB
U4jJu6HY1fAx1nZGkHdCvG03X6S6B8uevzj6MYgkL4jotwESdomaj8OMAxvjMRAaNc1IEIguAhJj
yUhY0ayoGcMscsZ0pyr4nkeptZpq6a5jo4zW9ITu4haiYyvKcSWH+4k4o3f64mkV6ktkFuWBfOHo
S5AEX1qrcWgSKIojUR21gTE6eTk+mZEEEqXYT7zpOoVFWjmaPHIRvdtF4DIXSUxciFCRcGxcaX0W
rv2g4tbQGc8waTbuAR6PtWO1Q6NOla+ZGgBYElIZgTK+qqSzr2NcT4RIkz8u9XzvVObGjXdN2cWH
FQs3Z+VmujwCsjiPITbjUR/vBn+Leo4odXBHTlx3LGdCHhKvRtT7i2wdlSOHRwD9KDRGQo3XkSHc
lsu0tJ4qrwc2r55gUkGgDp0vLXz0jTZdt5YPUsNozrBUCoJSgRxb3lEPzBtN1RyBXi76Jrx2uPxB
8zhXsd3hHbVJU3bnfqdSX/zWIXpslCtrsIDTDDwaK9ZjnCNiWAJ6XRP6RniayLuDCE7F0DwwJ4iX
ruZlK/r+d5O4aWpcORZ8OOQD+H8s2DtdPGeClVj/tfqEPtBadwOUMulNcyleXfl6GZ7trL9rRUfv
s6AfyeRdaNdD493DxCWVeobf0LqlKZ1HTrCOS7opH99sO8brYGhQHxQMlua8mkzDHMhrzMeAoJpN
ixseB1wMpaXvR55GBfG9VoFq3GMxv3MgkV4YPpcPEvgA8jtKp7jpPz44Pib0UJrkA7V6e5DzB4Ud
V+Jx3qkcjEPRts8o/cB65dJAF48dqGlKsWp6ANk9ZuAoZE6gpdML6tx1YrZyJ+Y49XKoUaCZxeni
d758+OCNzCYAHlcOSwfLhV6Hp4CA3P9h77x2nNey7vpE/MEcbilSorJUqnxDlCow58yn/wd1Gm67
YcPwvdGAWqeqPkVyc+215hxTG6t4B02n3rWLzD5a7vkQFvB/DEQBFBLOp0WJH9CWglu5vMN//7fS
ZYYz4YSFvmEo3V7rYh8vWavQ+cEM8nAZ5xH7B9KfWxA2rRm8yUnqu7SEppjwx8dzkt+DReffTx/R
fWsy3/LiTB92tKxhh1v5XK+7Wbg9HKvNB4NmLA3L7x9/NI4o3kZZQFmg+CzQbSOYK+QbGYkx2kpf
6DiBIRIFKtWM0XNYDDUgcqR300RyFbE+Cqj0vCKLDzAiRDqxB1GYU1ZwBGCyFpebpMnS3XwyF+t0
ppKphD2QzkvpR1vLN6YN7SDvn18u+3e+SAaF4302lZIZ2OIxqR4WmDbjnTDsvj5QIo8bUolNZ6Rt
ZT/oJw8kT4ZPDrXviRAsNKhlGztUcbiVAxwm43KTCA2SGcblrVfHs5O1k7yLsKPbg2DKH4k2t1sz
Sjy03NrOSIKvSq8EV8k5fts2W3cTuIrHDf1sR+oMSuWhMlYTmHI6GpAtHr983CMfo93VZskkpYXk
lHcMPUNh4iK+9NaMfnxtUrCfqJmJu+YEkEOwQt1LoS90s7n94Br3wQr4nRPHrJuIaEhIpvCUkQsk
GLp68S8o+DEEvGtq7hNffFVTiID0Nejyiq8z+1obyepFHpU3SZZetT4CMgGV3cr0Jz+CVjWPIa3z
bktN/AuU3wk+A617rzLGofh8yIrKwQ4LwxUFJtG3AEZ94QXMGZ2o/kvsLZ5bIiFGqO6Gqn4hvryO
GLBpRRFdi2Zpm5n5noAk1qSBlrks4xxUWgTslGbYgBtGfRklI6sSNiZjOoAaY1O3/OjfNw39KIYO
3RK6QYDU8svUqKoNjo7d43f/8adRuhx8j4d8/FrsWsOtR/XtP/6ut3r09Y8fPv5ubjRzLVbqsUgy
pkJ5lnvBQkZn1ICpbDiqKWqXyorefYZ4Tk23KSsn4cWgAiAu0CLdgFBNU9hnsW9iMiVBXU/F4+hn
+oq54FVozLNf6zYiC/KKKoU4ULySLLPQ/Hr/Cdo2YxxNWOPHZg+7JK8q/KoxGW30UcXYuC2NG6ec
JP5BxWrPi2E0HwdXK+qjxOJx0A2gQETWm0noTFYfPylw5KjoKW7yIol3cDv2Y5ONJwLw5lW99O4C
coxtoWzvWLLqTYHks5Izj0aC7AlF9cy2H3prC35JI75Wwxcso1F2sigHv9pJNymuQJZ2AUW3z7XY
pMaYuFxvFP2k1JY3At+7jHO6qRqx3YW+vK210HA006o3sTl6IVsWSkUU1yEi8w2dSPb6rfRnQFcB
ijtBGWSSFCvxezkWtGjUGRMpmPPhTZTMfmcUyZcUpe1a1vXvJjWPht5cwTkAqg5+VA3wJEwfcnwP
JZfyF7BnGzEhlgOCxWoQKX6nZtOCD92ynX3JapPMnoJBnZRNP0VjvlayEqyrZRDQFMaJs+MlskL0
BlJA2o5irs02vEMteWe15y0WW8Ca7CXC8Fm1xosBfQ83N9OxkQyqhPOsBV/bF9XAzGXuNki+foUf
9lnDAUfaswR4ykWECq2oI/Ahktqdpk4kUrXww/XA+APg7m/IAvSJnbaYtO2YY4IBRxdc+2stmW8q
m5VMk6WNlL0puvpN8HDAqcvsg7na5C5a6JZp7GjwehQ/WrRUxM90DJG63i83UZ1daPVS5bI5V0J3
EGSva0C2jzPuTYFwVAF8typGF0GRPg2FZIqgvxCNR4QGG8oBLIrj+wEeY6uidZ04mkBcOGCnmedO
9P1U6udZYXiVoCSRtY59sjw+BxJD4LwOfwRllukuCPu8ahAmkR6cjR+4YjM7VIYL/KtrrdOraLUn
cejfwrR/B8pxhOzkxfTstbi07HjKPk0D/dncl7YicFqoQwGnDFAf9STukOCqp+E3tda80vJwK0/J
gYVeZK70ozfFodOHX/zPvx0jeRboL8gaDiEuC5Kgu8w5sH+pBdeOPeAAgP6eNeZfidC8REhg1TU8
m1a6KM0PGph7D0dVfm47OIAoiuEyV8U3sEQ+/fB3NBOaZzDUV8EYn8JM+UjmpRUgM7No+tfJkkf2
RDFiATPgFG3pUBAZi8D9g+MSHKNI+gYF92kKxFfCEUMnRidMH15cV8vjoBeBqkaaE5OhZK+Y9U0y
cT00TBNpnWQrzSctCa3OIgM0qPUwPYo5hNQavwBEg4NiKAzpeeFJI5aOqA7PcQV1KJ9zRv3VPuxa
YsjEnNH/W2QmkDq4rALspNnX+9a+XmKBMD63gnYOR6XCeizTBq3oUaAhl/IBcqo0nhQIpdhF+cq6
ZNPX1UEfGWywuT6HAXSj6VwutiG1eqlp8uqBdmgnelfGsmbJWmPj0icUSbV1ZlK01tRvXP4ku8Uw
mkwpBP7TUfuK3bPZxE8DdIWKzutYMj7pCFvMBVq/OHlYrTgAY3LtEP1AlatNj7N00Qlv46G5dorw
5VvmE5/wRCXCtb2/PIJcyBAXJmAeob8TuvbcJf6uCEhVk+l8DbILJuiVBpNiiH+In/POYkKAj7oo
plvfzm/lUFKOSemuj7JDnTIAEfh6eg39o0QDS4q+EYYkqXIF+kw8VmvdcRM0K2LkIEoMyrqJRBQ1
Wg/2Lmo2uVKgcm2QknwFaOlA6vqf8yD2rsTrSDkrQ+GiwUlMxBlBDfPKTrnTmtjPGhYl1S+/23Z8
U+nrxGVD1tH0W3bI0GrA5pvY0DZC27yGkf7C1IImWkcHOUqH37YgQqyXzKsYBZuu+vBFf4S5LZ7E
jCAtaf42I+t1DBiFMilEEOf6rbbkEuakj3C1LazyOwhjWoHElwkYgta96Uvrhsb+aoJPrKrktrew
WIfYLD2sCti8evDP6EipHkboPHL/4+O6R80zX2pdBGIZZmRZYxwzx/xPpC3KxbW/BjWIhBE1wRRX
a7bJz3PzTSwatVkCdlpu2z1+cA4iBP3rNLtltYRxrELUhj0bvB1cgDjrv6bAiI7AIN6CXAJP0IjW
OaCbajNLvksMBaD2zJEbZUW2DVlL1CWAHGFC5gg43ZxZ4POMfWlGDUoLdCaikLSaxhGNqSIUVyQx
DBm9WPq7wNTImNDVWzXdlB7SXVwgr5BQ42l+GzOn0F3eJbqfpb3UGfq3T1Gzr2aSaGBYCm7nQ3jq
gspT2Ii55MCFJFKBGPBL5OsEdGnAX0SJ8XPzl0iE/1jIniA3sb7KcukYaBmBGyOtyklt2GHVV9ej
CR5bk6xn30zLWxsntFDUpt9Qbkau1QF0h/wR7XNtulbM8w6W2hoHParkNd4SgrsrrYAtQk5GIMlH
YJz3oDfmg4+PYjsyExssozp0y41ZRK07Sny9ePd0GIYUIdNI8Bd81I1YzpDsFTaISbJ0llBL7uqU
MJXFhklesOTRPzvrMeq5x43ZzRSzmZNVmrVJNGPaRY2CJoi2fqAPGqU1F1FJ7TLkCKSzC1xKTo8b
aUK5J1gozdX5YjK410nGWVyJiD5tqbUOfuqjFdFHnIVxFno9ql+5KtTDyMVwVfpQ8NWCUOKxa8Qb
tWp/M7aQiuYbuafA60RN3usEUdl+y/Srh7j+3EpjtsYVQZUYx/LGjDnkglYTrkrxEnSFcXn8hx5A
L5KWGX4hFGQKafBbCAQgjFNG0Z00zXwK55Drqk41U8J4sa2Wj0eXcwIQe1IiVFAcilzrh3TGWSXV
kaczoVvpJFKvxBDxj+ErJ8sYkc11YDx1srVPKZ3glWoMKtBpud3IMtu9Np51e+hrldJSYLietTwa
CFmAcEz5J5GeS2udRnMzKOV041EcOW69iYv6OYkryVF7iUz3vB8h2eg85sYHunUIJi5xjZwgZpSF
ki95FHDmdWwZwnk7T53okf5DuCwWo5ByIgXVs+9GYHK17sVW9dTOpEiRvbsOF58lJjqGGLNwhP7d
OWZI7a4v6F/kMa3DaaaypPqeMJJPpJkVpOTAbSuuTFHDP1bEYK3zkRHyTiOeSCoQIg2huUOP+gLx
ACZKdedHCCobpaFWhGSRqpeij7cSjT8qKKHBvfRqQkmyH4bejlD3lQi+a5jZ+Q1Khz+PC6irmrEr
qcG0xX5wDMbKIMZ8TDdzW58J7j3MTZavR6P+SHrhx1IHFS0p7P5gkbcUkL+bjA8CvQ5bVz/ZpyCl
GEz7wGFGVpi5u6vTdJr7nMi/PmHmCb6qaALTCanhlILLZo6pJTIEV6uDCBTGBC6qV/8Sf6i9lm4e
EqfxZMQ+8c8+VwquvrExrPzKqt5CRGKMNUMI7XvTl59hpk9ncxDYfbL+K6Vpj1P4IcASKxrBHqXA
R8iSoPCaAFpGlCkqszMQ9yzVaqEC1SNESJjymblxpzq9GdzTmAhgS5loDUyEQ8TRd5pr1hLpSQNV
bxoWqancqDkyzMjHUizo2jHJCbk1aizZgUUTrE5IaWV7HCmktNJrhnnki8zI9DdcMvEFEOb7Eocp
hV3n5QEbtnmID1bcZG6fqYRTdItl2hoxHJNsLLWFFxB0SDVDUqwysrOOMxE7ZAZLDnzHTtGB+/Ri
2j4psKNi9Yf8XWKQMhTXI6NV0OXhpdN6Yeszk27JNFwx08enFEr7hvx0pzADBFhpn7kZPcLlGCdD
Q6E1DKe42k+ttK5yLhjTaG7Drqy3IuarGKyVq/fzlfiIS1hlugfRFLAPbMdDrpVA00fjzPXwRRzL
D04hcRsKaD3Nuba2BunNiDuFsywXrzJTqI3etfc8joddp0VPqIoXt8l4mGL1qHeRyS6Y+qLJh9ca
JC+oRVQnzDxGneasDlU4LFqSF2ImJPP8WfV1R1tROzQi9gG1ZEcld5zfTJF9rJTxjuMropdXXjRg
SWPVYf4xStznOeHdM1Ka4JqXvYp/XNubMMCAuUHKmrW3FEWEopEJTV8WQ3eu3mFBCOs8MemhM5Fw
o3FJDW/vD2v84xPL8rZ3k+gcYkzyG2yh8ws0blGka1eaxr7ho4WBDju8UCkRU6kM7ITKCoU57k8U
IvSBaVKYanxoLO3aw9En5aLGlr+Y/cQBKr3OAb7ytbGzDU2bPQ1F/6lUnx5/Vbc1Ck0LTyuYAsTe
OTVIHwIjgwpg8aX7EZtphAiyuTHI1dpgw6AqiM2TpDSFY1WqXal5fDQIJ+kqHeFIYkorC3HcsbAa
hX8LXqCFXbhYM8VAuAdT9sxen5nZHHrMXvaJlFBs4qYpkns4BKIn6TSDm1lyEy265yoiViQt4T9e
e6mHtDMwwAWT1a8ItluVEeoqfW7zTeiyOoSrbEEJYADHpIlMT1BJEUw/lXLA5o1s1C2mxKYObPlu
MM8FxkdKM46sjOg5VnnIVCn7VVD521RZaO0KCYgYrewGB2yno5mN0me1GnnqBKsxPRNPLXtogFRc
ZJESI+ajlvTr0m0sv7Mff0l2Hhmuy5KaaFW2ClT/I+79Z9KRWemYISFfY7fbTakzWMKf0vfWKqvy
bNXPTGgSDNQ11hB0VkD4BHpX8g/r6WJhSy5SSS9OHmA8SSbPkcD/DkOkEINckKfdHyJN+TIk1qNE
rE9FSEUtkgEaLJjGkPkxckbOBe0sDCpfkqw9VRwkE6/KbITnMcVTXsbTR9uxF9NLpj5CxJetQtcJ
ISAvrbVQbEhX4JNhGBnbfO+MJEYCa0cUHuCdNwbiQiVLTXiZ4f1xPZkrYwubbTvFl17WvsOSrUNp
8U8e7btamdkQhveRWnLM+/dw5ruTCkHAqZljh0aEAvSS2M/4rEpKvtHLETC/FUtejYGg6dpxnYVs
csF4s01NB+FFD9txNxBqU4niaW705lhXXXssmLlnzEy3pH6O26UG1tOhuqQKi2Y0qR9dMKiXnjJS
HOUaw1/qCkDiL0m7THhmh1lb7gzDGHt5p380BGDsHzdC332GoRDsJiJ94FRGBwJWRdBvE/JqiU3I
Pp/JWh8E5LPaJB+nUYwIo8AJzjoKE5aSdZZFogNasGoABfckwO8Ro1APAe4s2eLD6K8+rRTyU9VI
17DjEG0ngbw7LpLLQSUuRAcogu8CNEWHnFk+P9prO23Cmab6u1mlCcq7PIzWlmGPtVn2/NMIjQmB
k7htTc+Ad7qhya/baBEY3FUEdg9ivZ0SHE8P2a3U9VCMZegIHd8ehUFvW5QJw7JTk2s5cBsGMG3B
6I8TMdgWYvQe9yhBEwM3A/XjVUvKkzEGWMpmp8bd02QGatM64lgahFNBJYPEgaIp1ZMbKUs5Mpxf
HHamoysIsCV267aBdojXVk6roq5g5+mvbWmCZswolwLUPXlTvdZUxqtqZA16LES0VwrgCopllw2X
Yz8VALsr9zlfdqOdwd4/is5txdlPItWK2T3FLRFWY8TmVsm3mcHUn85aD3zwnIkgSwZ/qjwRSgSV
InoRwm1I7CMutrBYjbumfyPcBUQjZZkKF4ZSn5FxS4hAWu9wvaC27bmoPj4nXX8XBrRpkJFhEuMY
erzgch5nO6DaEofgZaYQdChdudbDQJFAvUYM0dchhwDCFOl3msLR4Zx0BNJ63b5DLGEOPkXrSCMT
Vx0dBc7VSNSwJ+YxPQMWLFliqUmQ+7Rt31H1MHQIS2amxrZIGONFJSHcRnhfzP9tk96zfMlj9bGl
1pLgyNNiOzf7WyC1rxOHFR4lSCr/OgTFmqF33Iv7QO2eQfwmrFjJxPqYr+u8OiXWxPXR3AIRfMdF
3zj5gBENKgRlCX9UtAZZTCRmyH5treit/YoY2OmWmY5Ys+T7p2yeWJP14UjreloZ4GCAlxGGFiAy
QR/Q2Evbm8gWQGDZE/v4kxBgEDQkBHPLetU36x5RBJp9VvJmYsOX8OdqTcmHQYRWpRzfrWY6Plrq
2EiIgmUXj0yioAUXT46g6gcyl1lyF3aNXy6UiyS7lEZ3jFhkbCG7t1JXYSPm3ZRiRuKAyqx/9jK/
CR2N9rktLN/jP2tiN+wEKRmIHovv0MrCVaVglkklJyJTdJ8CZ2y1wVqlI2e7OZ3Zk4SniimUndG3
fev7sMItUgSQ6oLpLcNzKA7m0s7ofiMaOl41auLFLMTfcbwFViF/0qhA8ZzP8yFS9diD8Q5oH7O6
I9CgIr8h3RVVsY00uTsqYw/fl80fWZzycYlcyVKI8D2pKBtLtzhPfAgpOfJNtP0cziXIA7syUh5w
SB0SIEinFvK7lksAPGA1M4P2n2up+26t6UWW8yNMgdNQgAPx6z5GEulvxVrd0vtmk9NJjPXoMw/L
0aOJFYsUVaK4rASjlXCZZVFRUkHhlOKMUwPzcwZlbKT4nInwfVvWQ84TVAeGW4bRPTRgSSfVNZ/V
93YKf9JU90IitZcQ3c6mq7FCNEPEg27cKsprZaBDqERLZz+l3FWXk6gaeaKmoLE3a4sVMivPJHIQ
L84qkJSUHfhuyVCZ6PuLrMgWGSNEjHmPC7bP3laU95jmYjsINDKKGHh08b7fy7V5L0Vzm6gW7kCZ
EMEIe1ZbfvuNyTHLwSV22vNoMidXsxV+5hwAuA1G0obumthzzsXX7Dm0VQYpXPziu46Z2g5I2FrO
XTlu5nXGyxkF83lsWe5qMU5sQWgJnqZW7JZyYlT8tVrhVjaLs19yMog5bumGVjfJaacCHZ79eOV1
j0s71qdzZQq3rlcFxvHY36giytk6yYs3eJq5ECgG9s3WYpEj9UgdjVNFTJ/3AFE9TpcgtmwMEkcB
7TS9Rb7fABNC18XEEpcsSz7ieAwbr/ryY84H0KW14mAsYXXAX+tkgD8KySL8Uz0JVcqnoBo1C5jo
/0XqnG+Wn4sTUitKV9NJe6RCSIZqv+KbVJmYTkd18Dvn8VzL3zYscOCRyN8qYeYs253SEOWVrHAm
ddERR9TSpeeiA78xISMNIKdMOyQXmJboLLZlx0Fh4mlK9ZovD6YkG6/0LmfKrk5M7GMLJyuOci81
6Cj6wSKw03nbswWffsr2mgmfKlz29pkwH5NC+9ZKdip+xvU5pAUNqdIiK5lsFSqf1x5Er1CzuePo
hweKZeBhzSVsmgG6vHQKif7zExJ5G7biWUqJYJgWsOdQZ7iDIUMYlFslaxAqOWS5igP4jWmcmOTI
Vctlk4OjwJM+b7BokJdS4T5LcG3k1WfBN+fGifXSYKyRIuEaNQCUogwatal2bBkhb/m1Km6kKuKN
Ns1NHbrXdtllpbWxb3vSxCL4o2tTZFweDpcYb7cDI/s+yJz0tapvOosgPD2hrK1wcWBAqr0AiT8a
S9Dr1QwI8XE8Dg8+UtGrvNq/x9qNl45Gg4SCfSy8vs0n6ka+slFRbmZVxidjUn/T7A7GbHxnDCpO
xgEXHUJ8MrAdnMxbJYmmXSXVCe5nQIGE48J3raPkHNN7WKVxSRNGN0AXZRYz8MK8Mc5Z5UMoOzzE
GqMw8iDcd8T1WVs1Tt3BGoG/T6Fj1QkinImwi1ZsoxXNQ0DZMhegQfKPwsyKJRvTs6mgieLkx63R
M1qprNnrm+Yi8Rr3sYGQbdJq+LRDta6nc0PHa0a3ZMb+q5VL9bbEloMOR9/0Aa7BuYSnATNCighc
gidTr1ul4xobUABhbgBpDm5/PVbtBewRppYpSZ8kBeVNwfKNkaZH1Cd38bFhB79SaOLlgphfRnaL
TzMCzg49yT9In/8PJ/y/wQlVQ4I28H+GE25/vsLifyET/vMv/kUmxFkMf1Dhf5KqiLquAhn7F5lQ
koz/kskMgvmGR9v4N5dQtf6LJroFWJbpLXGqEsyUf3EJVem/LAtjvQgiTiMrXFT+X7iEhiT/BxoE
gbKo4LDTYcNILE7/SU5IJJ/uieHrJ2mKey+hCmfMG+BynRlo4RZgGozJr909bsoIxrYehE+o7PBk
SlEju4+7j5u4YcDYoNHjokXuwuMGT3mzG/9HWG4xxgjD8zRcp4McecoSM/S46RYxTbRED/1PPxNy
NFR+vc+TAMFTssS1RMvN4x7u5UUFhSIGmapfMZmDNlBiHEAztdz10R8wfTGINCne5kpHRy3UmVst
+0FDMz29CC8sI6OLKuFE6l+EfoCFA5yVwRSqXHQfS8aZviRAtGZ2DFFv5yNdewlj41ppO4ImcBuz
QQZNPCV3K9fR0y/pOw99/oRSYEd2OH03ubkIGpL9us27nSoY2DyCqiTVUenXgsFrCmLzpZvoqcnY
SiqRlU6mu4DCIHI0zSx342xRKj3uNjX6JwTCYrlTpNFJkEB7j9cpLBmfj3u0RY0tEQTVEvj1uJHm
KmSfEp3Hvim8qJ68IIY0Qx+uAgyxqwI/8qidADLr/VrSQbV8xVGyD5Gjim1jbNGIM5jA4BgEg83n
M26Brt+yLMIp3Wa7djFOdYvFSBoU1nvGLYvgJ/8HQ/y496D7/vtn02L6YVsRX0dT6tbkxxNdvNyQ
/4bEa7lnLAKvxz3ZlP/JR7aWaOTHK3/cGMt/Pn7GEs0oI8OUE/dMKx+vp4XhjgBmIwteesMnh2hr
EbqywQJTcFUOmB8k065eZO1mENj8Q/+WJJXJYnuzJmC9JRJDWLM3au107W8wjSHRWZnTV9t6lcDV
mcKje+KehQSDOKxXmiIovRu8vyIxnYM9EGSi7xuDBtqROWf+nvwRnmHXb8UxZPquuYqyapItEtuC
SraZz8p4U8ufQlvD46rpdNRwsdHFlaGDhiNEULaq9kjymbozcwK07039dr6LL8i8OhrfAOkJDURK
ZVuAMkU7M/a6uE0oFXVy1hzylefkYKhA1J2eozB39d/4YlmgN222vrSOWhJmqSFu+U2J1/oreZQy
kmXJrpAPJSsgn93oRCpGbLTuvNcWrTWbFztNAHHYeBiQrdXBqbTu5Q8dcD6+c/8cXfVXARYoF+ZD
e+vZh6GVcwIK9G6Dk1wmEYk+iwlgycYccC3JXH7i5+UHlgj3K9nSftovPp8VRvfyAz+Iwi5WXSF6
Nkf2uGRRrwhBmlcBJysCLjgGmym6lM2KEcX02zFmqr9jinLqAWauyRZo+vxNOlHSPi2WVxSj6Kfw
yLBX/io7Bl52lboNXmq02KtRthERUEp2TwpOlYv8orwt4g2NNcSmGxwDobgqItuFVXmjebPtsZnn
LuZesp10zs2n0vRKuO/snGCf0/gT3fSmHwizat/yu/GSv1pueo6ZDpCZ0O2t+sNC0eFNNF/5Fgma
9jd4ejsDxv+q6b8Nmcbti7mJjiQ2ihcGv1nLZsMxn5WD8E7GBm+Gw1b9Un/HZ/pswZ7Agy3V9Lzq
I1fAKS87KYKk9WIbxbHwje1ShO8ZO9lRVlgpPPU12Q+VjcW6uybFrT9Ur+NF/jQzr36HU8cul4Ot
P5B5wZfa/enpTp1XIJWoODigtHQt0yEEa0IhWUK3WAWf9d6FOKa7xTOsRRJVDUJpHborUoa0oL2q
oTP/YbPHZ2nLa7NxjVWy0/+s7/BZ2Te/6o+y076iH+vKujMxqrgFLp2LxYs9v2AxZnwnD45Y7MtL
o2xGomjffOJeVhYdNXegL2rZ6hmUybY/g5svuRzo7H/s5kv+ygq3wKPM8ZCtkaKHP4AQBtLdnJ/+
SMevP5ajq78x+aRJla3haDi6yzS4cZXEoQLz39GR4Gk6YmtAoF/tW6d+ro4kqZPshGpVszzzjwpu
ehVnN29dpX1vlA/WDp9kVWRe+o+asfd80kKXOzVZW1v5C5kWVHdOKS65PNxIzOzs1h+SaCte/APd
QV9hqUm84glxCp958zU/x2vpXvxaLKEIQDzChoeR5/cqum3v04t2YADJsjhsAlfdDkxb6CSutJfo
Y65WGAE2i7bjs4/X87a8MGSlOK99pmJu2CDCOjHwKZ/9neRv8tZLL8J3VS3f78BwN91x7uXPY4jz
A3f4iucZD92rP29HHP0T4j2iZtYm76MAqMlsBQ8jwuSVnDBj2nJC+tIufY4XfIMTCG7wZSZ2aNlS
7RKdoLQbMSbvytWvnN7X7Bjfw3hlfQdPZIloZ4Nt7Kz8mnKCAMymcWCP70X/ElfHBBHgDZwxPBoe
BiZ+3K0m4WAIn81ClhnXBYa8b+nWvvuQUXBYXTBo9VB/XwdxkxWvGulmJaBbpuDqusg2rfQ6YUQX
r814RogTwhZI8Wqz/+Vgdn11r6fs334zIqV7BwOjfB3fS/h/hBIXtnGbb37/KTe/DYssZy86DtlY
M1KgOZQ2CM1wdOnZhcdQAwuol5t0axYL5DHcog0cApt9eGPxzTip/xn2bypmgnhHYlDxB3thm/b2
uPZHbKpr1n9xQ222C7+DaSXZz4KrXoP0PVGP8omYhahdzcdhu/Lf6x3kt4hL357INOLjC0Kjgu9e
P8QpcRUwVB3ihnI+2sybUWkWrhReihrlrSu1x37Y8PKIpm4mh3ApqTiiHZ6JmrWlbts6cHcC+6XK
tyPRWixjjtpcjWS0pXKffFg7ZRc/oeDz1JNyns/+i7njiAYFtBfemZNVLDEJCheobu+8hIb4ouYs
RExh1rlyKpvUSRl3Y92LoOvdZBLUtJ2Ur/wndnLPaAsdBX+MDXkkxz3p5tErGd3JiHHmOKHd2edu
sn5l38w3qP1I4bcaQgbzUAkotKCJEyHFE0nt4tEIFrTyXn+yBtw9ex+v071FByfkJBNRRHojvajC
i+NNJcGE5vK5GeJn1I2ddpR6D86omRLNQ+D2Si4Jqr7miRvQwSXcm6PriYXoZXkozAxn5BYm1a1t
bcvfonLqF+GionUj/pZLr77iW2IcH/9GyRUrBndDEI3TBm5NKe9l5ACYvjon0TeCCn3brfDNKnsr
eTUGD7YwGjV0O9G3+lYerY/MtPMrP53qDXHf+1E4ITxNVuZbxejGLZ/kfY+46DBuzLv6VjjiIX2C
pzEty2n7JxhOfQpw36/rDS7ZfoOvfKO4+Wd7FTb9dXaDiyDtum1zHvbKR+Vd9cDOf+vP8dTOrnlG
/8P/QzDzmAphuOicGMeuk7yLXkTDsSCIaGXu+Yyq3J5EeDt2dCOtt/EdmXLVYq+wzU23T16VS8UQ
OCCv2M0TB0pAvRHv1of41jVv/eDWL33i9NdsnSZOc5v21Eq8ig01O7z0Tt9g+Et36REsRnxV9+l1
ehve6hc+f54s6vblVUBTfeLCwf5+VWyb5+FZJwMNzamDn6/FKZie8p3xKr3Mv+HoKpGX5cf5pd6x
DRhKp+UcJAvvu7uUXyrtOS6tNlACJici2DR0h4kXPnXb4CY8Gz8cOPVGehHbN9p52qukbKSRanvF
JkIX38z5RqdG5JV8IW+UXlMerKTh4tX900DGeLHRVqSfGcqaLlsC4663D3R1GSgzMOptP/+Mry2z
X0yDRLJ5hE8VHRSUp0h3u36jL3T39ZDRHFsrX2lAN9qWvtymOhc/XKctUo5xI77WtgyP7Gd2hQ3N
yHZL40/2X9hVVef2RbyjjbTeoVKJZNGtJUpP1HvNkfG3T0NzoLq99E/1Uy0fSajun5RiYyXb5IMB
BfNhc19dJnmFvqi6Jd+8+UpxhzNPMOmcMSsr2lUXmrnt6NK0o+PVGyd0QEK060hUO89AeyjUdRfX
a/5EwzBFcZe6dKo44OPPiXS7U3L233hF3TRwMq/y4NwXmx6bfLtm22T9aZTnwo73UqrXZNjU0c0o
72PmdT9Vvi6Gd3rkSEY7BCNrqgnpPGz5zBf70wHyExORh4kkNHPy4ZRZZczamDt8N+ZOGbDplB3J
QJJJdCk3BgCBnYD3GivWp68QR94TPbSbO0ILH/ceP3vcQMHrd5a4JK2bNXKatmj2Zbewb30k1Q08
amQwFdU+2+VdGBF797hHx+xf9/BHUQuTwUSkoNrEGwQh+9ESI9F9/OGoKW2+yOz/9/9aLcm61/SB
OlLzjNhkbAKnsA56SFpUipBgSyZY7DO75Qllk+1xpPBRW0hIM2na5X3awnikJ+/npKQgwabBv9xV
yBjYIbKD8nvRWW5bJmtvwW/xG8l7wj/FI1u0huURVPaqrTdavcnA5PZw3eyusZFkCJzJ+bJLGX7B
J+5rT1G3vQGK087vOijXw38TdV67jSNLGH4iAszhlklUTpYl64ZwZBZz0tOfT7MXB1gsPB6PLJHs
7qr6Ex1P2tnCTqSTQCL9oXFSOLKxISi+TV1ztGkmtwO+ipODy4ulL3hRVd/1W9QnjnzWz8p2lvwy
JX3Z11Ari4z8vOL3cZ0PgtdRi8Io5XdQf17hJIYbLEi3/Yf8QYP0XPPpd7j2Qhh0ugC635GZYu8D
VG/rO10njHyTLDxiQ7G9IqdWR0xmD9dXHvhHtBIP0l0/d1/C7Ea/HewkkIIP/IUIgCAMTXdmMqU0
krhs+Xf4wVB6sqv8pH2ZrnacaLQY28cnbZfTvX09/AdmrBCinWrTYTRAleS0fyR1d7csmH9jX7qj
lh0/jCM0YS6dac+79IeimE5v1J3wo/0t79AMhNaB8hQbixe3yK1/KS6hnX1EzD7AXy1bfm/OeDBA
LoorF7metlG+8EToj+2COwJcXW8LDz1e7sY+t7uCInKYSY8NtGO3irYjCqTdCyFMvQfRUwiQSAT8
IUiKiTuIibrv0mBa89te+U2da6FSe0ArsXmp56l22xv+aiEiBLeTDRvMFtvTFLGzH214KnEfenyl
OBuNHvx+Lif2y1fB+56ciX0s2WA564AMLvXlE9nxNmRY67V+slICKEcQE/pF9yVzC3541Vpx0DE+
gm5tIZb4QtwtnLvYK/j3Ad84CaeaACu0tFCmON9P9M/KmjmKtCbLtTqn+0iF4OxoT7ccwUu4r8Dd
xkkkwe6JzodfQs7FtQnp8KmpiJawSfnIOcgvpWpDdFxFa9WDyoTdRU0NX5/il4GHz2NkYohb8xkd
ZUHuIputtcU6AaAo6C/pXitd41qvpLU5LfJ9eY/PWQ1lz51/DEc5YlQDmTm6dFAfRkjNtuUNX/g2
EvcYX4lVFA964sk/Ks03HZXg0OHzOcgiRfQengGsg+nK3agXll/tQwZCH2Aa2QVdZrGlewFY7clG
v5NvbtEIvPTQpS8oS+lEcX6sCg+DJW57BbKEtafmhNDlmW2hQgsw+uGLriUOGozw1DN+4uBEa0D3
IB17KOrnMvZwwYTn6BTm36Q6irBl6k7YofVN8Ud7qi8qTMVtDbZeb+PmpdGhEJXGxIAZQeLQkP2Z
xWLY0EeKkTPeYRIPny/CHJF6nBMtb2KhY8hNWcpR2vr9p/ZVBAb8HoYeTCdT35AREZ8f+Zt29cX3
aVntiRSVJ4oYZEqEoblwmUBHsHgamINdSc9A9vhc9AQ3wRGsvelLqtxXdOq/eUvrtPfXU3Q3f5ki
QKo882Bg7csyZADEDe+PTAWEG8239sVDEt+eHYxAp74rT1f7audjke9iCMUMJG79L1tc/FHVeCK5
hE102Awd2p0gU1O5w7WCWNiwSfK+GE4s9eOoI2L208N4tyRoq+C5SNTgRl+ziskkgJIn/uaN195n
sii5aOM25SpwfEcYsznmX8v8C4+DxEYxs4IEhgGDwNgnSlbjFiaHa7jtV4gSjkd9q5Dk9f50+0W6
R5RBMOzzWtyt04xlaeaNeDRKTp4f8+wtZGe6QmYkv3toSHHYttNrzMIWqqc7HCthTOGchbDWl88i
WXypjSrCfjUODB2YE2DsXG+e1+GATWwQnme343aW9vPIWMsB2ePuNj/ZkUUSKWdD4wjdPpUAHVYx
L4p4ZSU+O7TithcMH44Gk7SgBja9FEcguHpbje9MvTiJQu0QW5QKHkdO82V4xo4JWrJWrqzdTrTn
bbXXD/MB77+XiJFdadNSLJQ2nrk+xv+0o7zcMSEv++nW43K+vHaK1InP3HmWnHDtt7l5TFJIPKx3
FuMXp0aLFXTKdiNhD8HOuy4v2XY8GHfVBZuEoA+NQA16lly2Fr5gRWaKjzMmeY5F5ZtMQhP4wJCC
7Mk6hFQxBoQx6sVlKfz+u97cGAw1jwObgPmB24ETd4vCLrU1fXa4qPZt5WsE0U0Omw+kGYMyogxA
qxrZk2g+VcDgeSXOC0ZY5i9HrYlz+7wQ8puerjmh2EV5sJJxa0i0mnb3Np7kX+TTw5nlppNEMXqM
xJndpTBYcCbEPhxcl+wZ1ZUM2+J8ZaHIqH3seEdMOr0/XhPw+PAZ+YwxCAUJuOEoVNzm+7hlpbFh
I35McT8ZiOskjPUiautccfJls1TcCsLyC64vl3SoXCtBuVAtjIb3DFi12OKlC1U4YQZvnRT6W947
11s9t2PAutDLDXzUaq3csak0Hi42J9VziUVoZi7qyTeLPQJ/8yfxaI+R1flSRFg75h9v+uwZTTAj
iW09vAjF0WUHOb8+MztL7THr5HGEymDH/CHQvnLqFPV1w8NhG1dBZByyZDVjeNPSVXJsI5Z/EMbk
YAZFMmqO9aqOpsduVcYpfpcfOzYYtB39uOXYgI2V0CeHjv7wrR3br41Xyju4KJ51przOLZ91N/5K
7Zlo0nagu9yJFw5FhoJE5Q4/5bGFMrZIyQM8cFOUq3qJjtFF/UG7bezwQe0YbU52C8HKjgIsYF+z
X1f6Tg/Rup2coVwW2YI1qr5IvXZJKKINI0VEpIzLDKM4/jXaOSx6ahtH28bBtM46YRvf7KWvmUyQ
yH5+TVwKyrlj9wZbynyfcfJFbOWGx5aN5DWOzugWyyVOxf54ai/6qvjMTqKn32siV2Of5r75N9Dv
x6V01fzxj4BW/NUg/jvAOo+lMH1XZdAuosD8ZPtF11hcOCSfqi+eubDQEli77S+1+IC0nC6uAhnY
Cp8c6dmqddSVua1uEuTQPx2xV+PjU9l1o50qjikumNhk3EMnXGUMwviW+hqs4sRiAe3+FTt6/rth
gLhR7cm921T4trrjZfSi94IVQIGHVzY71SOQNKdYI7jT/5CSUpPB58cpgRkplVrDT9ro3zbyH7su
tOEEAegefiPii/PjR/UehBI37sSTYFeb+YioOfyNeQGoupjyMgdKV0/Aj/FXcedVeqhPUcDT+s2b
ROPUdhuGpVW15ybXq3CpUrottGwr07bfUbvuVA8n7EXuY0jaPtGM83gy1On/OJat3Mnf5Aull7bO
aEpW+Ubaa8/DjAKaGbmjuBTnJ/aoRglkySc7GwbKpL3KjFAi7HsTV/Q9Pkn1YrmhtRu+rC8Wp0CK
+JWHRf6RO5frZ7dbPL1Xjz2rt71M1zl1WVAul+/nnr89N825vbAppsxPmN+8JZQJnrxUP55f1vXZ
LuZLFjnFnXNJU/d5v4vnbw4ayv9wo9zD2o31tflNdSIgw3/gILaMTwXlw5t2rBjonDOZt2znPG4b
+c3gmbzibfMLM4embJ9tp6N4I0O3XKL+KjaPtWp4eH3R7mF2+IrfQAlLsb+sPGsbHchhjIPJU/fl
gwpc89J32Vc81s4m8ZTA8h8Haz0F02m8SQtz8yK30CztZtI9uNe4bBCeZcc+dwPnSZlCCn6kHZu2
BOnLHs7ske1r37DzL6lBmRhQvkcC7RMzZ7O2W7oxdj6qycpr6gVPuPpwko22gJkKHPAmJi7NNEQX
hvoKxGRoI0x4MVid1gSlCx6CkgKD99w3z31vk82DIR52cegKXjJPNydzev90zKA3VrOCE2rAUOfx
mjasekpkOcgljwKx8sZvadWsuvv4ogZqoyvf0P643HQq5h6ZGM3hnq6PwvRUwu+4a56+LC90fGsA
gSWNhXGBU2dt810VL/OXMBH5x6vVaD9EJq1s+hGeeB7PDlrNYLxNfzjLj6UtbOub0Pnw4d5DGRVX
kB/rzulJe8bM4N1ci18MrvD6Ua/CqpEW8Wl6x2pYQ0YOD+oHy108iV7TfJ2GTAw6BSsOn8hyHJ4Y
xDMfKhOvImkWTz/SjoHxHjZKfHnz8nhGCzDdtdgRN8x95vOMoNYzFua5vkVMlICgKMaN2SsYxjAm
OanZfeATEaJyS8azphLY7KB9gXUqb5ikfwct2sxjd+K2wbEiG4DBm4122sR0mxE520jwZML50znG
n4JW0wkjr4gWGhCbFCQHBalb7rY8Fmi7sLO9oHirSFbhyacNzuHoBTh6ku1AWI6wUIMxg6Fm5+SN
A60uzO/KlpzoBg9MVJ0nk2lET7gPN26G79dJmslMp9JA2knbSYs37/Ndh4yUBXMwv1ET8cP0BRha
GbmXbdm1c7od+r2f2ccqxAdbPNS7aG0QGOXJfrUqWDyUyhwk0VbzKr/87N+1r26TYuVTuNGnyCi5
eW2/2V9JJMJf92EiFiIHBzfTRbtq1/EWjDX6U97ShfWGTbUz0PDPdwLMIZbhNJm8sNHY6eMAnwdW
2rDMTqFweNL2E8aLJQnaQvHwfO54RQxnplv4WE+yDSAJDZfNOkUwSCp6tiqRkKsbsg8A6ZQE/RT2
vEQd2MnrzLpIX7CwHmYgWQtAS7xaQ+iWKELNxbO9qdmyxrUnd4CJGnvqF49ogeH5P0zURD3owB+r
EZE4L9YSGN1NGVagpuiNysnFAJ9joZ1c85PiONzBYYMori1hJXnI2kGwgL5ZAN+Pj4LZGuapMb6z
R01bJPm7FiAGt/AXpoCx029sXF5HlpsFxScUtwi2muji5t/kewCOET4a1kVFQONS47dOnZD6KLvF
bXSX2ceo7j2Z2K+Au0cFnB0hRBHPyjt4mnZxlD0ujoRUDKnQRvb6bbxPtW07LPHh4EDEd5hJzIIt
mwQmm8o4vVEtFxV2A2BEZUCNZn0aF2Tlj/fsJ9I9HvVikzmWZ34wCYCzymZ0Z8xUHKdNtAM+7d5S
9CmGa1mL4Y0eHkDR+mhGngxe/FpnO5b0WPIJPOF3/DY/OORkcrM4kIaAPIzi/kT/jgaWvkEnpIDa
dtypv8WxpsRZGt8lBFwvi/1ZXobhBgqmvtBuissz8eCEZSVlPlj/NPvJw+sa90H0JfeFvZqbT9n7
5taND5oMXmZg1mR33xygipP+zJfS9ASybLFP32KeKL4jhEQ70ngyyBSm+2k9oofzUgG+vFvSh7HS
eK4FO74kfnvOTFtE0tOuzUcQ33OCRw/VpSwDQwgAF0AcpFdGkW8NS4nkn/HdIh2KdLmSjYJig7fi
918Zc56FzniH9G4mV7QS7XbePpaaLQSMjngWqOwqd7gwl52xa6ZgOhsHaMLaXl5xPKrvit/47VUp
/UoI8CwdLrKE/Ttz283LFTJjLIXJLrXYOXp/niXF7pV7YvodbxAYAigrgD4LMGd0Tqo5CTJXkCpM
vKLYfzY4mK+U+K7vdK9F2Of0qdPcyM6u0gtcXRwAMWpwQifkPyWY1cUwI4LhM9tknOqGy8iSckMF
9EVYCWz8zuTCA8a6YU2tX6QD/jT7+i0/caiT1q6viYZYKD8ARin9aGMrSwAHUgSD7Cyq+3Q17nX0
5ni9/4ZX8UoIcU7hvaw/Hot0JbtPj6mO8smwu7sz/6+wX0J648jr5g5z1BOW3SU583FUN5Q8UA5l
GS8TCAZs15oTb6P9tH0s5OKFp6QvhC6JYVHyBFN8NW8szemNh4wNT6597azcTDbuPfIzaWnhSyFv
hvJDZITxjpdgR1jdRFC9n09gsg5JS8Dd1e9DWTcZmk+7ACvjiObaU+4UAWmTMf0VRhGZP4eexvYy
umTwlNkqJWO62qKhiI1lXy2w5urVxXMCy/BhkRWhr2MympGB9cIfJmTMyMQxts6uOY4LnbEehJ20
5WBp5hXQF1fP+IfHpRq6NdQr4NG28tH8Jufia8JF6hdA+MjL88S8bgLx1Tbq05JG6dqum98GOT1+
G5hZbNJLpdoYNIivT6fAGgZZYrRV20CAMLYHpn5v3B0+I9rIJ2XYVV73rrHV99CEHHFtnsAOJ5IV
f7TUc0PmEI1jABSqtpau9TXS/+8MB2sa0T9wjmW3ayYbK8YpXYzje9Sj1PMUijS8gY/Rbajtksmu
sTUWGHGcRWpbFaATSb6r9C7lRgFmhzsxxqFfyZWmIsTzMnZhQkDPnb1+pbFOofR8mWtslONjdckL
O/GFJbuD6Cvpoik3FmFWY1AjrfdYBjUEbmpg9RD9SqcZvPnbxPLbgRZxyX8hMFclYwlXvvL7Bp/P
Dkdo217FQLkAKaL9Ogsf+mn6iNJAIlho0TnyN6Lm5Kd3OSkYxF2EaNk51gJs8YI/10vmc8Y0bLLV
a3RmU9DFFxFNUz2c+2lSduZ2DMAZKt2xUkQwTu0nB2kxfmeHDvANP2LR5omvLsqHCsiTnLEUrC7m
F35OGsOfdf8GePJE3JF5DYofe37jNbpjcxS/1HW2t/isDSIBlwoPPsr0/rw3Czw8gFpbBg3MRc+A
zBpSXw/2m3zDvPMc33nsorPIsNkx90A+uBUWm89P2mq0h2IwLTJqsF8Da7hLzVDIiflFvMfkrLLh
ndPL8ww34PEy80Lmaj96IgCcmdX59ZIGW5u/nAtqbfJF5ERsnHAXwEaJ13KBlQFu4U15+e981v34
2K5fFfLEwQsRwIZCcmFgue52xR5TGxwDQb+wle/Xid+cqqO11A544x+wvftSAAzRBjnpWg60g2l5
3S25snTjVeI+jvludEEX52ktEhxyVRnLU3YeXWn5WCQIx3wBSocRwMNjzMJg/kRUsly9PkR/7e7D
TufTAt/+vEa2EbcalPLpxmtksDPXmXYdSehFDTCGj7yN9lfHa9aXHmBzndTEJtg/zGLiyBPaRU/O
EpAPhENaMH9g6gCISMbYUZGX+p4SM6vfrJW4Ltg+OXrqDc8lLl6XMnGNT/2L7/WSrfyyRfCgSB+4
3OZU9tdmK7sSFVtCReTW8mFExQZSg1ADhlXhsGXzCdVoodDZ1g5j5zF+PSLiW3OE9ykAudFRF0zL
P6neK+WNRKXh6UnygsgPS7PF73rDK0GWxRJKJEr7fTzrMF9YCGiq0B6s1XWItuizfyve0jXPJ+D1
y7SFyTZEzHO3FVbZW7+ERaX/Q/npGk/yJp7dcUmlXrH18RY5MWkQ48C8AmHX+HtupQ/mur8TVdUm
en9sXhSxyDWnezgvrX39GS9ZWk/mqTc4IeA2lYOULN8IHPfQ57zK2ocwYuHDvTe3lhZ8dNXcZd+e
bjXoLtOpVfQOo0PY6EemAh0D+Dsn3VuWrcwjxLJjv2J48FFfRdjzaI/86pMdm7TI1BkUHh9l/3Kj
HRh5whpSa2hoDMIdCk2p3ka1Mx+pso2DhNdF7OBo0TfH+a09awfsnhd5tkxUx6CyfcdG8zTte9UX
1tZbHi31HR4Be05mxh9PrFgWkQspZp3iYwl5DQNhLFptqt45dhRzMS8sl53g1hju9A7W3byn79aF
prQzmfjb1iWiDaL88iK3X93ycPuI8c7CfQ/1h034BPUJkOr8l+AKcUvfaBg6bmS0yGmavPrQ7FJq
DtqaGgMdr5SplL3ip/ukU02GRbqz7uEZuQ9bIjLNrnBjMahpLhM7HNePapeKgf6tf2cyhs12zEXc
GNiaZQEwenKjp+pv6gwc4ukAV+LeoNgtnOww/ohdUJ5RuO4QbNDBGZ/CgZOuUPZF9IGdAGgPc1H6
qTEQ5003Er9ywj9+VIIw9mugVgrT3xr870oNgWULZUbJGMutma1cou8p8+SQMYfD8mGnzk2vKIOx
8mpMorNF31xxIuGY5GiqGadJsGUDnjJCEslvkfAJROHMgmYIJm/LdbdA4c1rzZRVfJ+tBaMSfWV8
FJJXLcav5LHERgRC9lrTnXh6NdR476oI8iWaxVdFgwdQwWEdvw7g6DwH3e+0kNcJK2h4YQvaW3sl
1+0ZYTi1McmWZfqhuqUSlPk2gZkR4XsJe8cvIfEZNG2O9D2v4k3FLAOD6BdNicOji0jY8GLOKozE
jilD8/F96vbG0gQ2HQJFgYa64ZwGlkbDSvhbMM6n6Okq04oQjwS7mR5TktcbLvKbFEIZrV4iLirW
ZV+6EocKYAS1tfy6/LXsZftqXBbCepiOXXlCxCIX26IKiGuRJlIccfx5F8blOBwe88oE7QKDLAEm
VtOwVQhe0VeqCVnsfTYZ1zwCyhLqMmohigQUIQ3DEEp2ym4ZDzCfvZLbgSvbOG0sYRFCqiNoBudu
bJh1F9pdflNP1gF6Ut/BjXU6AOsyEASbwuhR+VL5GanLdtpoExyOdzbmRF8OF/1rOPwD9vsXxP9/
nP/fHyWFXZ0gKOE/LsC/n4vN6DUdaeDD8Q8mHfm8UzT4DWlyvPz3vTnUVd/ojMMQFtYS6ZFX9AzG
0paVUAkM5fAyxVUoGvuXq2m3MioY9eOMO2rdbEzisBhCvL717y9lvNZc8hrg+b2+J6HyfAWb8OW/
P1uN6ptY4C46gnlWCDNbUmWSH2l8ce3/fa95/UWdQbX/97+5RXrw76v//8W/n/vvn6CvwnZTSIbO
HQgYs//9EPJ6VPP/vvz3ox0p3E6SyugttbzZ4+A8VXTj6gxRpQ8DhTcr6Ym5aMa29AlTWMxwgOS0
65xp1GdXf3jJS7K0baL5OIVt50Ymd60sFG2vP5J9nsefllKcFFX4lHFP9bHwVB0LeAPrlGUipF7D
eu3D/fSYlAX2HSQ05bdQsFDfEiCBqvXhZKibsJBpI78gBSIsmSBg+0qYNbTYWUlF1xAkWhrToE3u
4YnmSrrDlvNWDOW4xI0Mlr0ITRuTFQi4fQJw1fZTUOgg28n4WYqlvEaGCu86CmYTlRSWHSnOLY0m
Dn5LvifPIKPR8VB0WGwTrgm6YWg/pggWbyp+hWvdnKG0beY7qhB8HZ4UHP2AJ14IJQ1Fv1vkZAK0
CfxODbZFO9SRN/fQGtuRgzBrGTaP4rTMy/g2pPKqhJ36EpKEwAO9VVWBqHUM5tLe54I8HGykH1C+
CWYurJqo9wSSF3bIkOmGYRvp8m8rQmfWYxj+reQ/MRNxqngkjvJp/KSF9vmwmGfkiRY6JaEzSNbg
aZhwX3D6XKawKVQDaG9QJMl92TNIGAJXpq1jJE/Hui9iyHYQAufHD45kiPgxcJuSE9kfXQtbrBlo
A9IZVbr6HF0NzwFHiK18ncTvCW5Tp7DMIDzF8lESOTg0RZs3RlwiCC6eTOLavFi12tc0B9pDWD0F
9sC5TBOXS45PBBR3DDGfGJL1txB3p2VV/IkpzIewgbBuTPloPzNtZYEFDIgeEomZA7Eq6S4ld6nv
XntN/vgkRIWQ9l1a1ZAUShPSAk4gjpEZ99gwsG4K9S8rfm5nmcwZlCAwj0XNx6IPmI9PFKnMNuVY
n3aFhjo/L0nMik2KXpba0lB6D43+FHTzEzY3rpECnv22opfvNU+iJ718JUZSJmQZcmTGZpaa+V8z
xs26Qqb9fDITwRCADfrB+gjHWISnoQLy5NSuxp0tsPpTi+gn1XG/f5A56mcSIyqZR5bgNV+uhWHz
NBE0PxVWSUo1oKbth2ByFlRM0OoOgKhRdcGTe53NQM4/tbpg1NWkNyORKeRCuM5GdSaaDN8f4cFc
GVNPigTxEKFEBS+yzj2qaUepMs1t2MrSqtD2Et2/PB5CHiQ3JNlMlXFkqisMmKQc9vfjj5DgfiNl
7NyqrLhWX1ORJ0WyIK9eW/WUNCny1gW+15lTQ7otZeLlRPEBe548vCc2NByo5ZCX/qzpa50LMNRM
D4uex2x4MgWPxlgNTBmK/7NJN31CoVK0VH2PKjuO0WfSTisSDMFyIBmwxZL5q5nOrAJDJNn4U+QD
EGkS3eISSLk0csnG8HAxKy3pfk32XMi9+vBbc2aZwFSNhgfD/+apJjTA2ZX4j3c1O0z4b48dGOKU
zZCfe57guDHtXGCIVQJ8JpbgkrwhHg216PalTAuTTd+iIX5ME/e6JH8O68WMoJr6qy3p7ckFkbm1
s7I3VUaOgvr+0CXO6n8UoBnAJcU6cSwecHC15jRhm4WzM5NgBazSYBYcxYOfq8JqpIiQJ50DpzW7
VTYk97zHewMR3ZrIGwNWJFZk2gBAOkXIEkJYIslcHy2pIzggxahOASbGCBcOlaSI7lCXjf8Q5r3c
zZ6sG5GbmYRRh41yzvv8AfmdmaFBABwlA0YH/bNBfmPE+weB3TtR7m+NjP9zwzrpcfruJpE23mA+
EUdtvCsqGlAN0P6pibYqItgv6eaMsap4XfY3WQhPQhiBU9RCtoKLWONUFBMV6aYWIDk2dmyRpXkT
M8aUYZEC4KNQkNK5C1qshAU9v5AYCaNb7+8dWUdL0aAcHvWvXC9+5w6rIm0akeSLzODJbSC03s1C
qCWyXMQu8jdpj3MdlAGpzFxTpV/qsTKQydFcPKP+mFQkKFmx9a6WIolsL6E1ywymHK5fpmqS9MtT
DtPPaSP0PSDO4yPVlzlpaxF8w4fYPhxOo3exP81j+96Wp9dbXIVGzEMV68JCmUPCbhSN5yR/Tyyy
I3Hkl1aE08A5fswjMA4cD4mUANfsWIp5OXe+1VNMPwA+Bl3ooUCLTivNpMPFUegPg0akN9Wooaml
ZzXPJVY6lae3RI0UxRw8gHlGs10Y5NhgyfR8hWiMGPEWmOwnBNZ4ujFrfpG1CER4kYkOp09xGmn2
j4hH3kjbwZ1fY+qWQlxNuKeW2BXIEuCuYJlv63hFOxUeHfikMfuSQxEQosMQS2RoQLLjsxOenlrD
nijHFmts8xlUr5CDckJJqUUYMxG6a1sF0r40YspfaSGJiiG+qSFdWIY7CwgaLQzEkxHKQmQyNVSI
lfON5qhIleDFmghIONHYpypTj1an9xs4YYkDZ/hlWDMKxBwMU4CLDXOknoeBMIe2WkQPKHyGru3m
iZlxubJmbPQePfh+YqjEPpfcmwahDPHnuCcZJHsnAO3SRIZSCEG+ieWrZDJdFni+X/puu0znhCZR
uFh5a7qhWQByjsQtkGxzlh/pu1BHgUR+E1BXOzKHpxnB2dbtI0QvjzZFt8RhUjTGtc00+b1Qd7PS
EAxlVIHQM8CcxQzFVlf+cMVp2U3rqpvaeJt78zvEHhQHmeeu6Id2PUZLZQIPkPVkXGtyBNPcoqnH
PI7JtGVurEfxqYXk1Q0iKH6ZHqbYNFbKs7/MPIE8rJQ1VHfV2C5QtjJ6BWlMQ8x4C2oveFzY95Tg
T4Wu3ooCIEuAxIZOncaX1E1bwV0QNpr0o2Qa0bj4Kk54R5GSvklCSJ8D/YurDV3uVpK6eGRQF+L2
9DSMZaLXOAtAapClemGSkkZ4N5ofJdLvSjvi9NlhfJBMDLGEx67CJkZvngjGAA8q4lgsAcu4nvfv
dlqE7dXc7EIh/sCWLg50kkKe7pwW6pH8NxzTmSYVsvVc1MbgDQ38HxG3NVcV88U0tekyTJ4rPNcO
NV5OWNjGizhheiXFsPjLtEaGlPSIFV8tEEmoXkwt0A4c04m1i0ZpXmJ4RCxPWrqZMFi+WAHS57g/
PPCrE4gu1SPgVU1HyChKf9rYfZtix49FB2jQ85r6jgtWXYhfJ4BsY02den7KOrpbCX8JJGkk1FBG
v8dpovoowJ+BJa2qBDBHDXlqpadGBKsGmFJjCooTF/qgBlMXpvRTK9f0OYcqKhDczkhJWw1D9G6G
W1vgHPA04F2N28nilBjBftpax9Fthg2Jk4OiKOkyzzG7oaqVGwSXEOpriVuddJNCVnLjPVD74iBQ
G8vZqNekgUSnKs3wHYudtoGqiM2BjtlIdzesatwUlrXGxmQ1WFq1GKb7Q9viVL1pkQp7gmECAc1k
NiT4ZknaucvxQet5r1ymFDZhEWYUkNnbHJlfiTZogTIrFjFG3UnqhmhD8hnI/Zx9aJnwm3VcUI05
qaUNy1irPpoairFQtLdCTsA1xHKXhDXB6jTcIyvXLfTGnsnisLtEE2hKciRNylnEwbdKBoxfmO1J
izoyRd8kLNPqqJzqx3MzavGPMWJSLURfeHBQ+GczIfASJ21XzcSfSrsixhdTwJdN8VWpgnJcMVTr
6XrZ/K36KFogKl1S4pL6Yvamdb+0jFpwIgX+F4JN7Yk1qRZRe7YoRGptflenArGimXSIj7Hus7R6
XWM7hDf8RylzDhMrssgkZkflI4Mp1DJ8m1/hX0gL3kRAszFpP4opxRdOGeFNkn+70CDmZ2t9kGmh
5WGtK5wfXSwjMnkUfEX0JbCI0mDICz9NUxoPj9QJV3aVDeZbfOLmLnRYd8W43KOBHpGUxdIcebqG
OJS8TmiKc5T6YUir91SycxgTUp/3YLXcjdLptcwbcrH18OVlJl7XzPNNbDloO5aKoB8ko2be1fqZ
OK8EeBNTATyEmxPlOYmhVVI8PQ4tfAbGJSvZOrUVHtb/nFeZuMEVZPHAccL4zYrHpVLKCzKogJXn
uDsyU7gIuYRuoxCIsecGClLDDGTq71n/yBxdNT2qecEh1HcTzqC1olbAgmTcOEOW1vSjTje0krTj
KAKIpfN7GvWBlREkYsRS7hekxHgai10mpWi8apJAelUoQavF6ZjP9I64e1rLFXyrvfp4WGutfAZ1
jrmKnmivvILpOAwSnXdDMRMqOOYMtbnD7L2C+BJtn+GrWJZ4OKlLIeS0WN4N5HxFFviu9WU2PUk3
XbqWBEzxI3nLBydVqqVhE8YWDfvwShFM75mSEYiqcYX6gs3v5b+n4g4uT7DHB6WDWjJzfcXXfQ/h
kypSuJaJd7yKesiYUejWaffSKZKk6ORz/rCLWlgQJQ/WJ4K7TDgD9dxKtQPY0LIm306vOV9bCbsm
/uonbdXMXba2zJanw1SBdZoIlQ+UVpO2AlsuQOsnattRMZZxeipzaAxR3H3HIpyKhuFA3dH0WODq
08vbEOs7+zFydSuGMz6BUfgCJQDeQklzoWMuiVJ7agJOAQTQjQJPFz6iXuMvFpeGX1na+BploPGW
IcUlcth7+qRAWH3Kj2XfwK/r8Ryi28YKXIFNLoaVSdJtwiAa6LlUdURVzd/M1qtZ8bwp+hzrm7kh
z6CFfTRaWuiqYTju2gyz5uG5fYpEFT9MeH8YK66tvsP8r8HSmTAET0vDY9ZAvhae8prIC6IuVDYm
tfgfe+ex5DiSZdFfaav1eBu0A4veBLUIMrTawEJkQmuH/Po5YPZ0ZlfXVNnsZ5G0ZBBBIkDA4f7e
vec2Tw6gK6FpS6d/noJA2wMEeeosEzFX10iYlyiB+D7DrSUmVDEDLffcJuEkbzFKKbTTI2HLPTmV
po2vYXwySQlfBto0LOISZVXD7SDgrCfmWVsPeegvWQU/I80otdr4nKr70Ij01TzqS75QDKawgE5G
BJy6N6PbAmFHaaAwLIHmNUQVg1nz77Uah8hEX5g/DELsc+qYa8AzZoO3QpjRgWnhLRWTCbFFv8k1
4zsD5Vc4VRXIN1Z3eduDDTczMENE19fEEVmxAQspd4uVE4HLil3vIR9tLkKHE1XSLOxZw58NBhvM
WfJziiI0IQjfIWGz2nH6VxxUii+xro/wu8lvRFFdlfmwFlVMn0Oo8HZ0PtzgDotDSU3qKvBabyV7
401TNFP6uXs0vsielUvqNG+GxrKuXDe+9eIXeEuxYO01hc4jbcN3mEhMp2AGAAID9dYzrQKXu2qq
6oVLjgKTD43H1KzX2mzJjTMRnpJXbiBz1z5Mp7+fanoayjkldYEUgEBYrnoEZH3yFcoov5mQ6hsF
rbJiXsfaLOF05nBlHxwFxgnggAQyp/rRnyL33q5piPQ0r0aKX4EZ6SdZ6MvCxkbVdEg1k3LI7ydT
+yAcKPxgbfNl+1zSuvOQezZVTcIkuL+9Zg61FwLnmGWdi6qtt5Qz7SEY1kEVvVoaJCnguT031MjC
zNu0lNUYGo4ZCpcxx7dPMHNkZiS4BExiJKyG2uzX3LpoTVjwOgj2JvOy+yB5rlwYKMULn9nJ6BMr
UpAbH1qpDgqe4S0f9ffU9x6JFMG/kl4GK5pP/nCKhvTV1RsA9MRgH6vBcul3CQKeI2LNPa9673pr
My8z4Era02p0rOngeTDSYuYtxVQT7wewiYEuPriGZ10FJfw4zdUfSq9ibZgNAqknpji7feHmFRGn
q4gpc717l5DXlT/5qP6r5tHN86UzVtZyKCpsqYUJ55LxL9etepkG5UYKTcyx2UaJ/QmoPZmVGjWe
gbEvH7Qa6kjnrLPa2tdF7mzBetEXlO3GF0xCXZycpg8/lokKfgRmSYS445NnqdeFjCiusnbCamF8
BeUiyWOP9MlK7InY/Ywy4Z2juLyZNEydBOYOay9jtTe5OF6ynIm85UCAt9d+pa27UdGz9HJ1Mj96
hCcZA/+CFWGFtpeACdnQdfCfzTxfuZOJSL+jnxHG73UJLt6lHM2qYbxyOvnkIb7LsPrhebHGlV2K
77nVbnrHdVi5ibNs66+AwtuqmAmBfWlOGw8lxlRSrK98pt1z1b7QiK4NJEj5PgzkFjQnEQUDiEBJ
j9QmfRzTBpMDKVAU+wINwmgwYujUr4KJ8PkwHMRCtu1rEIinuJD2MnVYJYdl/mKMU7Y17OTgE0dC
nA/2Q7OdRZZKLbMRH7/oGUgLnWKz2dzUZGSsoGVR5whCe928taI91M1IN2nqMXU4NbyCpm24WYlm
2el4ebR8IlAxIjRLTZQjBu5wi1j30m1saODgDY6qGLRPp7XvzCazXyHa4/SKy7fYGd41JU4zMJ97
7U3PN/tU+vZ+0IDJw6lDsdJwDWaptY7zl4FV8dav4cgI1Az5Mekx8sdI37OewV9hy+JGMlyxHuH+
7FSfYHqZkOou8uJiJu/88X/Dsb7t1Wyosu1sP3ikb54vmweVdEca1fMiouvHJQv/fP9jo3nLn0+z
yoGJcHn+47+XX//D13/++tTV7NfP59Klw9hvdNF/5yMhMromezw/XP53eRBFl+9rgtV+/Ozy9PLC
5Wc/n/7Rz/5oEx/aTNl96rW/GhOswl42ZHs/KflrxvlP/PHfy08vzydz4CWRQfswvOKe9Umxvzxw
duG4/flcTP7/PLdmny0+muhFZpO9TSax8ITWGLBKk2mfJmrirxRqR3Qn8NXR3foDOEzXpXuadZW9
D7XQ3k+h7y7JG0CyMj9V1fTPF5J5E+lYdB6Euf35C5fNLk8FRaGN04eHy48i27L2g+HiZGu1xMK/
DLfnst3llcsDtD4+nEXnXRyZGLedHENXPH/u5WVl2PauMD6JsLARDHsd7lYHrUAERezAxAHK1kwr
khXNfD/lXlyVdH+tWBHrQYOmq0eIhYWj9pcHY1AIIsKintA3TihEoM7IQn0NAq1F7tpUP2OdYFdu
4FZNxyxsGtqF8A8TYGPbaKZKxTMoKr+c4PPTy88y4jjpVMqawPVALQu9w95weaUjW2Va+WX+Le2p
yv/8vbQJuaGOrbP3S2xxyeUdLu9dBmImj4juwJ8TbX5+3o9Pubztj20uL8Fipn3cQyX8+ebJv/bs
svXlhV/e+399+ec7lG7cbLy22f3c9pfPLEiEj5KaEBcmwDCzGP7cDJCC7QEUD7z73kK4aOj47OSo
jgmlZ3BS0DM6N6cZJki8yd8TS6+AR/t0BYoQrvZIlGkY10fR9nSVEvr4Kth2YbeKVboTAbqVqgDl
BWIFGr5472rtu2OF2b6raMTXKVP9mpkLK06bVTakAuE41MToWRo+K08vNwcIMDCIOq/Z+PQ+hEMp
oFE1hTfvgQlYcUp6hjQPfrXSNW0VqMRflkFHqkFDs77La4SfLmsRawBq0MDwyLNvXRCJVV2igWIu
sGyT8aalRLfELo+6yCkelEMDoQohg+goKTqqZIDDJf1uhV8xSq1gVw36vSHzM9PbhihuAo6cKN6m
3IK3naPXVyqHwUPUFGuECDmVi5+raG9SveBmFvntadBpLBG+cgAMj/VgVoOngbfvyGtZgpwfMK6h
JbancuLSAooj0SrD/RgRShJDUN8U9Bb9+Ax4OF1kk4eERldfNnn1qymu5NLw9EMR9i3yUx8xejOn
+WAA0aT3nCCrVPRBCKEjTjJoUfTkDcV78d62CSzYvPnQ5DpJU0Wj0aajnyQ3TcViO7ZLNNQhfl1i
j+lxRP7Bst8k7HkjaTHPNhTTrFHf2g7a8RC09KI4dwlyQ5lWz7gMSJly4ZzUKgiuKpc6qZ5ENrfA
ZgLIwfggCKvZVZK1Q0APNlFRfZBwwukT1J16qDTmxTorU5XDMBmbaEEz+NQn+rE3QfqOWRuvlFtc
C2VW6972z8KwPghPom7L7ghOYYojhrgScQsyMMcYk/j5d5lGh9TvMY4HlbgOc2po3M5gCkUQUp3U
OAVQRkytqxd1QzmgQgIzloGxyBP9RVPmNycRJHZgruBXrykHcMGE000mnPvOqYcbao9GwGQtsVGA
Obb0thIeTUUxZE+qxohrKkl2MP0JtPfEQfr3idXZt2COv9sGLv4ofQyYoOCoz9HtWq9do4FLIbMr
3IqAYG9tMuKtlcy6Xkd90gycF369gCjKWk8VmPjMNl2VMaOamekTzRXmrGZOSxsJbJNLbUkbi4Cw
RH4GXR0+FZS3fJ98pLCP1lUPuM2nrrsGTrvXkmhHMfPRqCx/V3GEhGcKSp2F/agX6phmHho4l0HU
ynpsdZa9JbLP3arSv27CqN5bBKQAR8n2lASuNUxYQ9O9Vmn9ppXsQVYigs3827LQb5pwYOnH8e5g
DttMBc12/NITR1zXZH/URkMJT4Q6ahp0WEmEDDy2/ZcwQlQ95RpMnTBj0okHWIX+dTEjVzWuD+gR
4pPlGooKjXBFDL5Be7BQ2PUYe5oapBLD+drsofGVIgvQ1GbVR+ZQNmggJC5NB/iehb4NsjtKuiFp
1nKy+vtM1agMY4QyHFsEzCoUJ+b0APx0RLdjflAyCm4kUaysqX2OQhSsB1N/c2NPQw2To780ksfR
itpNk7AM10Npn7rQ/1SU0FrdBolhIO8aWvarauObSJXgAycT96xPWMw4dB2ymJGYNSpTdoBoqusJ
X5wGY0VgXf/QFj1ty/6hahoNbWn4zTBbE0K5aa6VjeZ3IH+VOTxvSpcYjUs7OxF7Dz4vnum0yRS8
k9hYie7MLhpLo/EVilFKH9bQVJscRiVtfJSww1gc8qBXoPNQkyLk2ExC2Ks+xlQBDShLUBo7jZ3t
DBOwkC3Cc5EyEw2HmYRA927tx67aqUA7VxO6MJpVj+2UYmrqbnvypBaGS+1jLHXshVpg7Xu3/Ywh
pVJoy7+GGCRhX4c5szTtSWhVw1GHdSxsSJmVGg+a7WJsa+W6i1tK+AVk3MCUMwaUTHqtGu4HZaAH
tyKqxWI5GeV0UIhrUjvIrmeRGWeuLLromJRTtqqz7Eid9CwIJ0eAHlmrInYqlh2y3rQK/X8/TMl+
rPmivak5WUEEnKYkIqYUwyu5vbQLh+GcULff9yWNlczFxjXEQNnNgqyGIXntEbzKYXhNHZrpmhNf
E5OMPprwoaVjYGHSanMR2Ejhx248Es2Q7qs1Cae3aakzpubee5k3FPMVFl+nfkpcsic4ke8dmlr5
RCxV5XBnzoT8cuZLlVQuGGUk//VcQNTsmO1Nw4evVadeG4k3cfjrYxzvuoYl282wIFfhg+41to5U
16t26HKyCiECFFDeLtv3DnA72szYoOafXV6YXNh4lbQeikYFBy+0X6IUsmFcE5LdzgSbfn7Q+wQz
RZA/hiSWkgVde/vRGl5CAaiiyc1xrzPbQ17CQy3sYGVnyAlidFCHpMr1HRTlpTFXD/3G2AzzGkCT
rAsq1pFuU+gbbYZ8Xh6Mf/3v8vTHLs6/0EQRjbnV5QedMpjODfOeu73+IJIUyI8kW9nFW44u8jkb
1KHMIdozfZwoOM0BzK7h8l8a6QDGndxc6h7Z4UPtbXKYiFn9agZo/3WSnbirMqW/PFgup4IxP1ye
hsKlgs6CbWmpmoRx/y0gIpuQ2flomk3TTys1NrfhfIYnFvcDYvDg4HO1sLhkEVEZoEuK+eHyv9/9
rHM97psOBqPaiClOzisngtCZ0gZmi/qSgOqgbVnQwc7O9j8fmnni3EZ2sNDoOC+simbnVp/JrBdE
apAErFlyjVRPYsK7+SGWNlKmy/NoprBOFdUYLzW3jpgTjqc5gftCZs3qu065+s6REIvc+WFKEfIK
QnOJxO1nUhWw2H1b4jqrC/s6JGJ3gwjM2I9tYe4v/6s1YezL3ikoZlCKDS7p3KY5z8VslhxkdV/2
4fI/h6Xu0rGQcIXRsbQrfc6M1/fo2LvQ8Xd2Bc3ESBD9QvzHBJ/q1rgLzTvaIsU+191qE8YuULbm
deqZ57HWyxa0DSq+woLIx0Bg2ZGNuS8N3dw3ZlwvW+6hV8pBfSANhsoZnQzr0pM5tACIN6kPTaFE
UFrSrRsbizCCjrUMfcyb0idMQM8kp5PHknelIvG9n9cxl4d2/p/e+4jpJ5PC0P9gcmUeQcBPKYjU
tZsf8k7HvkTAHJFEMVk/8RBHKJx5oL66K9Skbwb6o/tpfrgc/8tTk5JimlHM4XAHAPTm74CZ2z8f
vAGGiotWYDF5AgVuyoLICE1Epf2maFG8VEx4vRkk/PMEvDwdYzzlxTj5y7Zx702zfy1LPHXdNGsl
4ylu1qE2fJjY4xn35a4fysN/ZVbXhJYSw8kARjh5O4o7wDcD7rzUrIFPJqREr4iYxB2mvU1fIQuI
mDLhCnk1PMeV91B9iIfiQGtKQ6SKUnueC8JcjpkQL3A0yWP4OL2CF/saznQs/MfwIUPrsZEjhNNF
9h2I4nxRDhvKnnQQS3xJtALGK9Na0QSBbh0DjqQb/pLPwDEQJGsG9ekennTdA3pdt9oGqmPYbbW7
6aw+C56OyAavLMQQII7oAb4aXL76EmGOeuGjyMDFmx/VV9odZjSahBlucIQ3zjH60FnFYE/1+KUJ
OQN+Y9K9NbIQV8yc62GDI8Sw1qH9iRgGWE0JaPRBf70FYLWKbkiRca6wGSO0eCBQBfIJtvN4Bk25
x/EzuDGOqNMAF6zwx0IkSGm9fpXczggtvHe+7JNxL97MvX9PPZ65XoMdy4S9S9zpkTkDw4rxGj+P
Z/9rwBv+3MPAVpsANP3OwsBPgimDtsNCcm1VS0EXCzn5EfjsBHwf29cL5wEOeNKZfbpGx/RANsu7
hLvvr3RrHdQ4CnDEorfA2AvgoRVXVUQLa4E8DlBUf8NMjHEDSbx3e0RtsRk+gurKvvvmqbUakcof
R3zebsXNcGtVW0/ei3TzC679hhlJUOR/I270pohy1fzjN8OF5868cP757usfvyE80WyN6YQtXaSp
um07vP75fhchnfnHb/p/ldXQx6mpY9TU9qVAsrJKvotDsU0+2n1wB+U0Rbew1vybSC7HbENZUR7d
6+mTM4R5LRq9dGa7EOarr2syWPgq0pmTGgeb0N35+Q3Mzp7oY9xlgmRQgx4784aNgeTvBaIJysCn
6Tt0v3W2zl6hcFzjAd2WT91tfJc9lE+KisOCjMNv8R5i7Uv6bmFw2XSndM+9Hx2mxgmLsX5rbkY6
Eht5y2CG1mCLbAY7NfJpfPsmxqZxY/QLQjfX8IrbJcrSycIdpZ7kNRjmgWr20enIY11/q7sv5yE7
guMNv2NMwNAgv+OAsqeFc2CVtgSY9hp/IIbUSGlBWnzV39NYeKj40rHawCrmFa5qeA0CWT9Ssh2G
Wf9o33LKKtqPd4jNKqJwFu6pWJ8wSuDVpTZMTDa7vXJeZcQke5t+oNVfi1vzCQrm2lsF36YPB2O3
uYke0pnTaLy45io6tjttG26sE75Q660pF9inVljv1S0YQATP2XMBWQTXC8qmFXJnzJFcpxI3wEe8
WhCgSCBZeMUVNp5nBMCDqS2+ASaL5IrZwZLgx+UWmCWwTzrYIQbCQzsbLw74FMCpr/Q7mpV6yEzn
SIkcuvhMb+C0RcZ3GpfMMoiE20Jk2PEnBmvzRv/Ksl21Hd5ZgrOr3MA39r56HQ/eK+vKDTO3NXPz
LWE2FN0ALZxe7TeUhChEV/t4467+4szX/ujEdwxNtxzpeJ5h/fuJD8i+QdFl9CfD7U54lkLCsGZP
m/kovRdjVpiSBrLM37DNoGzCaPSII6mZid+zVvkvdoYghP+4CnXLQvGsWWQf/P4qtGM1OLXX9afI
oFbIP0XeZL4aOUQg2nDYcP9Y4rMjHYd1VXAu1TmggYvN8hH/SHS+7M7/5138Rd4FxSHSJv73uIvF
exp9L+o8ev818+LHb/0r8sL6O9MhXZJTYRFTYcnf/hV5YVh/txhtybVwdIrI0v3tb3lRq/Afv1nG
3zWdtpyna4Z0TYNki7/9M/TCNP5umybBAq7muiapGPr/JfTC4O/5txON3WKBTIdKmpppGRbBG78O
9yT9FmXVUofKe9Nb6TTMSzVYx04rhw3Txw763oBywGJCVkU2Y3UNrkVXUbmhBgj4sCAiU0s/g6w4
doMHRtjMT5GDrTCkqGHk5M95Yu9b41skXIzOdYrLw7O2tOgfe9cdznk8DmdPuc76ly/iD25k9ny5
/nofm4+35hlSStq1pCLMV9gv9zErH0tCY9vuFBhmtumBjhnK+pys2t6GKsiPhZSkCVBz2+Q1yKiW
yRwryEEHi2J9I04aNcPQnQuCG68NPc23Zgv9xDU657pOStJw6vZGRrQXyBJOkEjSB65dP732Xf+r
S/poqw35XSFb/UHSISeEEIKUH5fdIXJztWFd/F1R3TzUjstNhRw8QaFvh8Q7Jkmxjw+JYrIxyIZ0
uTFBijQgWjGJIPKFcCmXdOZjO3iIyqVFw2OFaSHY5dif7p2pNLe5Bdg8CCgw//kxdThX/+OYMji6
nuHR5HCNeQj99ZhGMnQdb1SnYELi26EbAYJgtVSsZfDQofG1ywmR02SxsxFeROK+3ijifblW0Gwi
ryJTTJXr1E+0c9e15lYVql3lCLeuKszYxEvfx06a3BE3fMWBNh49yq1A2O2XIFXwYVNEkV3Z5Ydg
oEqOsplJMAiZPNL6h6Tg5h468f2QhrnD4jSA8xMi9pWoYk/WoIebyvbrJRcd9ZrCTc8dWhat7RRQ
z9nMMBqskU3JsfSIKg+d7GkM7GUn8YEquwzBqRfnkbQIWUagWcdJYV+z75IIcXAcquzJUKfKbquj
aab3Ueb0+58PBPwN+3HkRvzn38ccffO770NaJhVvQzpcw+bvb1lyFEEvyrQ55fZHEkzFwUUSxKGL
xbYOIdrEvhEdOst2rocO20ACAtLxSeI1wgMJ3cAVchuWsQVXR5HVEIqNB2G0qrSnP9/Pecr466Uo
dSlZkpqewRjDw3xa/XLa2NoQWGUT5OjwRbOPExvqdGZDo+yjZTs63l98nMG4+R+f52kGWinX0T3p
/u7SLzn/p6oOixMNND08C/1bpRKwDsKAhFvriJRVgnnMnLz7igsKEA+caa8tDsjEKapa2p28M0cv
eFKmlu203mQ4kx9oG4EQR+KpCBGcI+UoN4VPxkXjjZIqLYuk0pAEKmi+c/0Xx+/3swGOnkGqrUFw
kuPMd5N/P4BSmlEYkCV3Io/xTaZheJAhJz8uIVwOIe7hwEm0lZS4RZuuFEeTkehQT+CgKOzdRZGB
X0ULVwrb35XJpL1vSv3m8kCQ3zdid+XOjLgER32C96BNwWEgG5xGQL02WiAJHdp6DJ0TEpcW6odf
9fg862wRZZ1OOcvU9xqBu+umlulJI38IuVksnz3k6AvqYCMu2JMet5IaQurShkNNTmGRIQBsUlCi
ovftZLgWPcQX5WmrXDfwzUjWqKJpv6tGC09zgtzC13EvtWg3j67roywek4n6YAqVvkCSUFpoOP/8
uNv/eSK5cr49mg7TQW4k8/X3y4mLkMXObdsXcyyL8gd8ycLub127fkFUycCLZw7AnAuEKxy/Et2N
v9GkWBpx0b9XCVzHGhXKORQx2TO96DYgev27eBQDyAq2hcc2mGL8oml1shJzNxhO/BYXLsZnPD/n
JBxH5Nxw/Go7ZSTKHdJMdF9i2yQXxqXzWTfeauwmliDVeIMjqj9Oc7PKtjyxo/t731MEAq5TWdtw
cjtc2ZhjBemU6xyl8zbKUS2LHEHqFFUry8nTU0BLrvPr1y4ZyjPx0vWTJW/pVwzPbmOra6A4f36A
DU/+x6lNjZsRgQk3uZzcVebl6C+H2KndSKtDZV6rjJhK1Nn4HN1WP2jNoNFxiPRNOjnu9vLC5WFw
fZ9UwHmbmkJqtf75OzoNknIq619+9MsmtowR8F7e/Oe7dQ1Lr04Ctf/xvpeX/TTmI37ZcnJoxFOT
gvLoUP+6/Do4oWwnMOv98ouXF3585GUHw0xjtWZZTz9+Zl724OeHoyXny/Blq+2aEN7aH/1NP7f+
5/uyagqw2v3Yh/k3Lv/7ZWfnQ/hjny6v/PjQtszOMb7Kums3tnK1QzFvdtnAJzYMhO78/PLK5WG8
HP7Lfy0u2aQ6hdzjN3o3awoahHmmf4h0w9tSnCwayOE6Q1/nIauPqcWuVUdxrWce+9TZ0/cpVZT6
1eOI5qUrLH3XJuaR+Nzv2qCcZTdGDyoJ39NBoWNKhg8sA/Yynvs4vSSVYRgOLd2uR7+FltXA/k4b
J9ggcHtGfQ3L356u81ZbRbWOSC/PDtzwwcfp4BLjXKxMwzcJt8VaUiowaAEEd9qmxskw+mIxDrc9
0shFQCU6wrWo5oZh78M+npQ/V62QzbkWUT4+rFpXG+77nGG07XgPPL+w2uNvzM4wOIrJhIRNkhQL
/t5wnhvXODnRVxV3py6R8XVkgkQK8AIkTn2jd8a5DfDdJXGP2FXlQDMdNQJaEJuMy4AcIzfaGGZx
F5otNyRyyLh836yU8KEaIM5YIkvEvGSbjbWpLJRyMYknXeF57BVi1sxxAfSgEU+S8kiMLIynCF+7
Z+kv5DQLTA37xJSnAOfbQSgNOU4xrkihb7e1g5Yzr42jXVF4SovkJcEbFSKsXOjp8EX7/N6wwK0U
jnEXB/W1VxEZTd3zbgosDjAGpcprwg0FcJH7D7Rh/WUwREje6A63hDYNqO7TPCFKJoWTWFTm2bTe
EqjlflGaGzXSxAtRS7gNDCHh5Bs3cBABaIyMSDzTMdrV+Ioq51CHMBO4Yx/o2lOdDkH5xm4NKmJe
mBNxOsXDZ1Sld5nMxbVBXXxWlm5LibxTF9rs9WiWYuAEQ7ncL3yFzhlERN7ZuyEMsIwhoUFNsyVt
l9t7WB3xLWycsfN3bYWGHdUQR1pNqD0GIoyNJgzgg8TMbsDDGYl81DHh0D/FxDRbjtKhht+ISlFO
lEpdUyNxvjN2tYREnfWUMCdj+C77ZJ8OT5YdfzkFXsKhBjhrxXc5UYBHinVYs2c1Qg9eoerbVWx0
H6YMjySDpwsR3am5gdehJMir5L6DVxmXKLEs0jz0fsTmk259SlAqtZ+GOKzOfYlVKmyRPjfdTY3U
b6lY6U1acR+aJc2+wiF5osaoZBsYJuOIykej99cIQ9ddZQV7D9JWF+cPZlcC46MqQhhCfdVqFhj6
KKWVOFBJwkIWL+Ip/Zos7K9GiYsYBOdUQhovc3SLld6d2gwLudVrxwAkVFlTztRG52QbCEcd6SGh
D0FNJm6w7/VxncfyoxPBmQEr3btN8jS2ImFlV+IYJLNr9Mm1shNtnwXGbEGjThM5wa1V+AOXVrwK
/ffMEdQdmWysg8FFPG4rAM0ojLE3nboHXP9nsw9XGgMiip3cx19EA61x0QXZQ3xq585G1lo1OpLm
oepYD+qTfhQ4kK4GyaU85CV4Rn0OtS0emWyt49h77B28I3laHGk/ZjtlVK+cQxUtWdfdosCnvpvR
oq96OH9TZWOa5vgNdkesTQkA3yog3qDC1/D3Hl0HrbVMMx1HgnVvMEOFyJvn206Dw2iICm21537r
mwpZpt3kRITIA8uhDzvNFsV8pCPbwdjoQtOIYGuMTvDcSeBuHZDsckK5ZE0bO4oxOLjQ8AIK0+Mw
hz8joNdIHj7YOeNkyqpoiq34NqXI1yFjuWnw0sZEYdPIRfSfmCBqnBLAuw9/z1eet5665mpQZCC1
KnlLOlxcHMgGLSVwtOeQ4L8hge5WS4tIwCGpMWqr02jfFJUwdoAdSIQvnWbVT4MOhuVWTbhRzJFF
o8q8Qz2W8O5hH44aTExkTOYGxfaVrCpwIue+g+RMVqH0lH0f4ZULGA8XYY0OFx0ibes6u899GvO+
wrTCumjrp36+0e231uuORjub73PzwTbco/T5hlFH7NwuxMTte8TqRNO9UZH5NqiBAL+C6KnOfOcC
68gSg03BwAn0GNpNYtBzY1Y9JfjDyh60/5AEmwxMPXkkgEFrPG90wQk3luUTVI07QGPTK9nZ0G8B
4eZeDM3AdF7qajiFDJ1lBkLfnyErslxXM5WizWwXsl2arPsE4o0VIcqmnomCeAC7Ts1hpUXerif2
dNma5r0u0pACDsX70hDhcizUQytM2hE6gWGZqOTaU95B+aW9oTBxI+PhHhfLtijCa63zv+Et+qa3
aLn1btja00T/UB9etFyfQe4a152FWiQqQ/sqHtpr5HR0PnrKygHhjMrOn526ZJDmJL/qbLAruHqa
0K52YXZsSP9lgIlK0/rsI287jr7+gv6SYrxm9Ycu8MQpbwptcdni8nB5Sus2OGtOOBx8LGery6/N
v69zYD7dgM/upkncqQH8RtmlckO/N36IlPb98h5NP14jq22fK+6nayvTDHx1UpxHkYKxmd8jd2+7
LFUfTpxE2A308DQQSHMEBOIvTa8Wr12Gv2jebTllwFm5h2OeH4odS7Fs05J6f4jnKMpJpu9SlPWX
kekHJ2rUi7B0hOeGgEVneP210ADVelqbvQknWF825dDTWkgCyiNhN7J665NdOE31bT37aX68W3cd
w2T5NKRAM0Wg7lnLsd27iDnXOqWWR3KeX+z5c7WW7BfM3Zhw8awNWhAee8zP10HCLaO0vPFtwuHc
6071NUgEd2NbtfdMeQ4Dq+bV6Hcexh9dv9VaBJSXzTTr2bRK62NsBNBq/LTnMRj0vd0oGiRaHT1J
w326bGlP1inOMCG3gTvQVhisQyaa4BRiO7VytAadeMuzgoQPuyYUau4eOmZ879W12BjjaGylcsSt
VRngTOa/ZSYp1Bpyv6HwrEU9ueG5lYW3d0Y/WXdarVjBuw+XA6Sn1Q23q+o5tRsYgzonU5VU9clG
gLksNKN+L3BaXzYtHfBtVlHYd2Xip2TjWt02b6PqLjUV3+z8wR6zXTd0/XdhR97CxRd38hBYHYRI
xapyC/vJ98L7y6ZBG9AXmcsGlYb4q7SLQ8Z5d6rNDB2U01rvKvX+eSBdMbt+8+5O96dm6wYw7vVe
acBLMIBf3q3vCFNpXRInA97DbuCqtvpYHhutouszDuMixF/w2UNhnlLjvfOR7VcoVo9FWqiTQXXw
xwa5ONSmlX7EEb0vIWr/2AkRnkb2ceGPZk6ACOvLXkdAhq/DsvrierR687oriFu8fAS8wI4TTnOA
oaaumq59RAPXfetkyyoe5QecgR+7AmKHgV961y6S12u9RKWaFcB3ZWOm5I1sL1sx5bMXis86FYMw
j5cNNC9230dxd9kf5ApgOMdIOyWppY6od8xlP03Ne9dR95v/5oxQc7ItPP+Eyio+apX0iMew3TfJ
l3XZgjoEwXZuVp0ZPAE4jMSaK2AFb82A+m3+q22vR2MQAVxIWU4flAfsO2TEew05Ky/v0dQBwSlm
Ht4ELpa0bB6a5sX9qxMVbMp+TIqvx/D85iYJTBcpCDloo5WGr/nYri+f4iP3BAvmbCMksqwNqmnf
Rbm34mQaX+LB2lzeRwmbwFnpJLf2WFdk/Vp4ZBwRv6Ds3l3eBysIPf24Hm4bQwT70Z1AmMK4eWZ6
sL9skfw3e2ey27qSdel3qTkTZATbQU1s9Y3lTu4mhE9z2bfBJsinr486t+pmJVAo/PMfmSAs+UhX
ksVg7L3X+laEYSLhlHiam9rei8LUZBHi5hNe9VZZ0b2jZ/2d+BkJ8uaUHBunEs9OY/6EnKK/OXlM
+gFuePFjdvtmTEvDWx5givxEX9K55kKGO9OlsIEaMn5ZGPmXBwLN0OuOvsaB63m+lmaMFNUvr7df
1hWRkMlUuw+j43cPunaIQl2eFRXQ8zia/WvaKhcVS44wjZT7b5J9BGvhd6fbAiFCXO0DSA1XQYPv
9vJNt8M7NRXyjJ1bXywIQwiYeMIBj3aHzOylV1Iekgr8yO3+Ml4yJzuEG1PF7qRMu92owRfMHpSc
5fVXEsLLGE3WKe0S+ehEMYTV5RnR/8Mr925ZJC4pgRNr9Z9fhMFKYJVD+tBZ29Jo560ZuIT6Jfbq
9pSDZlroI147GmYbPnUTcuTApUgzsCs+1iXYk0Y11mOtEgmAYjTub+9dA2mnzTO/VaVDfWZpb5Pq
YP6siTcG9jJDRGP/49ooynXdikOSAm7ofePzz6sSfNHCBAWliaXh7BvMBW6/QOL7kEVeeR1ml1jc
ANW00H2G0Q/bIR9AP49g1VXi7OO8AsYPIuOUiOr5z6ej+hJEf61Yy0PvwYkV+pPl02mt/jrSGH3x
rDE/aJmPf/6AuXEUXOi//KjpN1KWfGVgPVz9NqE85Q8MBoHMw+Ur1kdjeLl97Sas918i3Zoi/qkH
Lt2ohfUhsEW7lmwJutD37qqayNauz+t9m7pfhpXWO+BfzbmKmYVapSTcz668c525BEl7E9Eyw8BV
tX8OTIdQDI+whBHEEYwemKrmEjMdwG9n5+df0g70etfa54psWdOv0b9RwXKJ+eFOmfEoEhss8eg6
hPWO9irQ8MgYv3x5fs14xgJFxSgZ6r4f7JMUN1URNhJanb9rS2rABKrb2ZNLGprdQ6lMGLzNYkDN
YX/Rxtjlqe+89SKO7oUYIDG4ndjEHucoJme9jgdEdXOXNcew8eo/h6gQYC/pJy1/NFIZ/QTP0T/G
pH6AlqzJPfcXCd4/9//nv/vHpSQXgeGfm70dwx2Zj7eH3Z7gdv+/+Zr+uZNlPLjHlGZjM06Z6Csb
4Vo2YEy3a/DkBoyR2VfTmeeq7rWLrnzIyrfSI18rSaiAcGPP28rv3pL4o2DCxYa4wIbmorRTvQ17
bjlkvcletx7Y84MIIJFXQWrvMIagoVs5/oyIgY8IV+u316FSMkAKHaoW+vlsV/V66HN0X75O1/5A
em7v/vkHwyJ+zKquOxTL4fZTdjRpTu2kFi9ZjkNDxerQmb+rW67gLXHwdpgCnN/YpaEojEA9oKnG
fUEUSzN8JAptJ5FQSKDBXnpqXNtOcyk8efKiVm1vHw9nmSLSDu1ElaGYcQ0KhrQZAJvw5uiO1gc8
eoVZs3KM1Xzo7B/Zohg1qFQ2pZdcrQEgoFLdq5kixFAZD+jGls8KLwn6yM46JVZlbG733X5bKrbo
rkQj308QdOGNIsUE9FgSbEolXmNOvr2wWKbBqqoXinpe8CecUyPij7ZlO/aqMu6WyniMC/zFlRge
bHBpRU9p6UFWt8pCHXy/V4canNWhirjwVqWJnMPtQQtlMfg3qYhoWb4ff57daZFc3m4XCTmeqSay
DMnc3grTnWJkuJutHi4pSxUjFjhHM1PrlQtAaJUmJPc6s2fcuwNyvqFrnwBn9SScMkhNe2DdQnkn
F9YP9OfMI96sJR1qqJExze34ltjJxsPcuquiIDhQLNqdk2BHS9uDFZjtoR00TciBKCFE2DDmltle
XVesvynYWGuRDBo6/InY7xdEmQIQYJsxXpMP9lDWIKbdSz43EIL1+DYsJ6fp4LhTi0/q9lN78y22
C+Wui22Q7pk778pWvs1J4J7D/OT6vfdoVGCCZ4HCqUxrf9/z0LMasfWRnUy8amNQpy+W7NQjwjyx
EOOHXrtDJzsSQSrcezFk09axhmCNNLOHUUhcRTQPb53TIxVPZX4slV0/z1MDuWKK3LPjVpALJOKt
qY9xy6L23IRVKA9DbyGf02QJTLjhEx1SGnNpgLqCjAs1QXnxe2dTNjSII3LXzBo5mzm9RvYYPmYV
qHyZ59XaMfP52cCycsd/pz60PT3bDD7MwZqYcKROM6PmsqxdXeTiENvBeepqD4tPyHJyk+X2Dd41
JbNjumhjb4dCy8dAmaR4VOLkLwtYnLLc/XPIDJCOYxW0vB3jZ5QlVzPAIMYGLDwYVf/mxmAHM82w
gYaIhwr/YBqc8t7w5fiZtZm0eIylaA6eIkij8BFoSgqddcPOn/MaoO8YZ3xAwmq3WO5ORTeJwz+H
ykUjgIVXY6ysfoRxAVG3wkweu2SjLm9iXETHegDPhNo+htyS9ofbgZZTf0iwH4PR2StO0EPXpZek
zJ1NLjSOheWu8v/8NAQpOgyICjMeYrqKeiIjweI0TJYDZDfyLjz9EWXMxOnWPBYWKC5lRzVQkxB2
GQZByNa37zkRiS2roQFn6uAYuK6imbARP5uODgTYLK0CsM5g2LxF9NzkSOBvh9tNEw0LjNHlN+YS
9VaN1X5c3sntUEjDWYXYL2h2YSuZlwOeNyLES9SClonFq5yrh2owX4OWhTAOeQm3gw887c9P8J3+
/oknkyT0McvP0g6Br2uNh9tPtg7//ebtF2btAQx3MRc0qHtvBxnAzc6a4hrZIt3EVgCUfTnggFWH
kB3bn5u3+/yMCKc0jux7o1HtIZQDvs60UEQJeSiypXuFjjUzAoVG7C8PzQRLSSxn2PFFA4jN9vR+
Hqgkrbo+WoGf13e6iIoVUzdaoz5ruzBH2tCMQAVw+urNHmYaNbb5FHZQ8gpsm8fRIlejm1gvomUG
a3T4NfN2GZTyWd0OLrv1u8okCeH2QfRFFtDED+hSLt+K2zsBx5BvQ8p1PEel9PuNTrJvs4fU75AD
30wwGvplnbotWz1n56qiZ8ggJHykvQawe5b5OopHfcBtqw8IXUKmASMo4jkwD2laRPsMNRolEot2
4XGqEZ1LguXtdkDAaRT2+V6Mabky6aqBOZb3RRPUh74t17mEaUuvgC97L7DO5l5UbuKwB3qNFn9a
zpXbcnD76T/ui1y+iEHXMHHlewFDNVjXqA3O6Vyk6zyGRpGBAz0xKwT2ioud8CofuocJDNIrzI7p
LsWYqOzXrMyajalT/6JhtvaUud/MYApcyKjrAwwQ/DVCyMSNcWqYSZ9xQfa0gCPul9HO9ebsJFHx
HEJCwhIdN19BIc4JI9bXwmn10R8kUTEvsRPo51LNwUOJxqCSxnBIAwaCMma2ZDMSJ4vSItYliabL
2NQTgQ9GCWwBnwqYFpfcKgEYCVVCTC9WOCdriWfO3PixGDNyCSpRAIEuIlrK6VKu4M9C8TI+CTq8
pFVhOx3ycXzyHIcyyjLDXexOGzEbaHWJDJlcVz6G+PFQSTO6aQFkezRfPqzA7kDlLKt1ig3ayYbs
ZKETQ8FMZokr8uzk1TCh+9gXq6GIgtd8SH+1sF3Ot1v04tkCViwqeRpk9ypw7Hdd2veT4VlfvW24
a2lbqC9Ekbxru1nf7vfqgSmCiPFayKx9a4sWKWrqPAdj9dlOEdbCTNJTajp3J2AI34nZea1NpwXi
71r7OiG4qY9K9V5Zs7PSUclQaPmtD3y5cUAKyJpYOVVEAINy2Gl7s2If7Q1T++654YHtfPCjseEf
uRLGXoFq3zS7mFbOJilG/dw9ZG6qLreDVHh+BFvYfdpgNsN6YX13Rot4oHBeoz7sKQzYeCgnx7nL
uJ3a463pDP9NYgzdlWN2ZpDSr40qFo/R8tOUYN2KE13tWhvZP6P67IBZeXqK89a4F45LyNUMUxzt
V8dHrRo8vSnOXwztK6smhMmbWYHyfmr3WNzFTpX576LtTZK26votGDJmG4mi2WbPBE5KRGe+bw+E
DsDCNblW/hiilyAbdlEtzTf4XQelM5J03Kh59UAt7Uu9WEydF/rJ5gPmdYcXQb5aarkajZyakf3p
7hznuV67WU4uEDA6HFademqboj9qqwp/ywxgrlJIidaW6vdj29RvLQMOMrrziz2niL60fHDhtzOZ
WqLqZPdKilfuYdwHX5vuW92rC1zCF2AABSFjHfCI5UxPXF/CSMcUzqhr4jH81bjUlc95mfdnKdrz
7ZblIdrDfsfkxoOeL7HFSjicl52hc/sd0OS2navixxjQZwM4Gz0AbfxsdD2dGIvS+3ZgPHm+I57Q
14uneZhPCHkDvA02NFaqvnvR8CUL0rx7RPt03yOtuLPadlwloUtCAF7p/RAzbQthnocVYhHMWQWw
Kvae4VDKD9xb8CE1ku0FbuPD9zRCjNpt2X+iu3JXWinnEAZR9RoEtC3cxv+KllYCrcr6xIAINj4u
102NmZfRxzSRbuKu/TmePyHHoIjKCduIfOzKtVmpjWFPsAwKElH6Zk5+6ihZ+bXn/jagsmYbYxij
Ldsz/1DVHZwtGlwIIAFl+1jjx94MnvqJdCJHv1tBJK8N/mEGiFwIRGyKqxM2f9+8/ZYJJ0NSh61i
BYj2xdUsznqyP2ypcLGHEZKV5WbT6o+htVDcifEv5ZgzRlMo+EOQXybEAEc8qWxwbTrAjgs8ia4l
2G0i23/IhOyopb1ruj+DgvE9Eo/41Q4ZBDAlmXaR6XvPs4WnFgZic2fLeXwtt44T2X+Z3fCjYpj8
XpYTWFFDF5c8YpeUBOVCvkyY40xZ+jEm7QZtYnq1E/1pZhUWF53530L5T40vmt84uxjNQLBckrho
/sAdVLhinBp6HOI2WqROFkJkitRh8lz3NZyxmqTsCLaGNwtYnoa1lnoYL0lufeZJNO/tWXVnG/Si
5ab1G+R0r0jt6+DCWyo450tpd5fEwK1pTHjT+BJBonGw4LRmBilN9R3eRNc51kP3UjX5q9VIYkDk
/JWLCvKrL6hrVJc8K0NZq7YfDIJB6+Gdx3xkrQ11u+HEaBkV3zeY4O6njv7WBFGec9T232cQ1nd4
ijMl3Q/JhL8o97oxrYts1DaPYqzFNmwyWB07SStpR5spuXfc0d6VQ2ku19dqbeDlW8eCvowMc3Vh
KkzBOBAubWd4eKtSeC/tZBPSA1kI5yHBNbZTeYcu66M93aN5K3PnnGZm/IkZEVJ5bvyILYMZXYpp
TUbTEnVgtD+V/mXrkRnsKOuzxMJ/X7aD9aDS/k0bQAT9qnBOaa++2tZqX2AeLRBY+puu3zrf/qcG
zLZVnWO9jpbIj0FXWM8lF887VlMQWm0pr2Aqv1M4zUZc4SF2XbEGHh1B4yYAUqXYKdRMY86vmm4/
OBKobBtQnXU+cA4DHJwwo+mEVIa+QlJ5W6Zf1dnuIYA6tnFOEWmvmRfXz3Ur2w2sVXH/91+ww5El
I/EKP4psuyBT3ypJN6iRja0zxvner5ZPxZQvTZbIvZnl9bEOmeNallrJwdHP8azJmeqG7e2W4w6L
RyxVZ6CVSEBmoAQMt1aOl8hf2Qzj1cHkVPDXX0cqIShDed8jkliSzdiK4TKJm4euY5DRNPNVaYQX
FpGQn8FwLeN0OrmjPyGoVMYZkFhxnCa1SInMoyrm/31oqy1YpN9MMh7HNERYaEi2Fsmsj/BsT3ls
pdfEmLyjsSCzY3hRlynrgwtnJQkPnQUgH83Wb+2QepnGUEgZU6UvebFvW+Uf2sn1DpFpvCgZ8S3E
ss3VXMwPYCjPpUMppiDJ3RO0EG8yqHgbEYN1vBXTqui7Y5jj7BlV8JJb0AOHBKNagexBu4F6YIny
Kv8hH5fAoOUdon8iTnMxQzUjYMVrYU79meaF/6A6wLRGMzhvbRxviwCToA4tiPOjXUOoVTjgSh7b
OU1w4OmumTm+JxRVb0JHMKRG8pDCpv5cJo/fSdyUKzsd3fWkJnZosHQ3vJv8bNcj2X70Fw7GOHVb
py5/0uG9dHkinsYs8jcZ7bFVrVJz2/uEwjqjC4XQVYfSbtSba9JLj6CvFstpMqiyuhNJo59Ah/4w
68JdSvjxCYl9cbTZ2t+HsQWpA0JoN9DgzWR4jaRGXYSO9We47CgNvcPRCsSB5JjKf5ISO2E7DAMI
NwLKYSSREZiR3z5ZyeM8LPP70FiZAvavEeJpUlXCpS6kozSDJpGsf0BesvTkKPlie0xZ3MSYL8JI
8tWICHsXBTok3CG6Z4SvvouRIVDfFn/Ro2GqZnnFafTZLQEifm78GtCnnVYkWxIDXkoW7Nl18qNd
kHzTy8jbG2ZOPrJPuks49sjFZmOc8etoubOJXam9Kn93SpMWC/36siONh2Zu8MPkYmHGUfFSe+ml
9ZS5sgcXnpmQ3bb24uE4VUl0LCwA3xAW2ovomWW5w2dRNRHD2yI/as/aqqDjGgY/3om8kReMC7cl
g8yq1TlJ5To3cZyAgR3KR5E6/T0vgfmTRSnE2+ZFyWvUzYBdy+gJ5q215qWTiBuyfBVNaj5zArf6
LuuYjJJuDUKzPd2k4kUZt2sjUdnKnQeLdSUOt3FtDluuH8iietEeZdMRLJBwla/aaR8hwAczZwIR
D0S+NskPuM/4zbH1dXukVn4wXDRZYTdeNXTNJuvlnr1JCXwYQuKcxvLINourm/qMuwbycw8y1syM
M2Ck7MHPoLwYMPXPdL5gruRmfIL8soV2r45WEu4tszAew2i27vTAqZzTDXtvCQJLy/6ti8iPTIqH
zpf5g9HM1r5z4sfbXUVmIactxD100+mhFtlrlJje62B24Aes4H1IWvcpad4BG2taJ89pQqyX4TZi
O+hKrWubREAAMkfP2sH35ISBlDDIttxGBludwtkKxhVfknSLu7RyvhyA7c9pzWqvisL9YRIuhH05
eskmYqxkh40mSr7QRAabBjjNros6/d6hS0pLHdwXhQ2oyLBJrnT4wjL+2PlBBOu9ciJaf4VsULuU
L3waNKXwHx1RwtxF04+uX8pd+aUjC1efDsPdOAf6kCTZaRrY51QtwZrsZdrvDlnxYJKg4WSeOPax
njF+8EmkU6/fMZ6Q54eeggGTp9/ZsyCkDNvn3pbkokXZEzVEuRrLNiAp3m13Dg2MpXcQnW+HREue
F1riKoCf3dqd93o7ZLR2J0FWRlLo97FADNWkUbpNJLlPkRtgwTFMwgp6AuNCLsd2iQLGAhW6y7vY
hDowEldXqPqLTtVjJ8MPw4Gs4qmBrRVLQdpTvvq9nz+UX2JiuUv7KEFO5ZPAyDgHQUqOszgf8u1U
kN5jMPZ57WYGNQGVwABkh6uU9RBCWqFjD7hVJsWrEWTV0aRbm0ZIt2EK/g4yYzokoNPv/bqtj8IA
OJZEJhry0Zb7DtFe2VnWeVILui73GvYmBhGfVKd8J6nb9Jg/9a7dndMhOEWujikpK0RmBQNnA1GL
56HN7uqmOEDvhC/FiZYN8mBnCbtrnxkVTczg2VdkDubRl5Je8NZXHolNbEfQiFbh26ydcvNGkV/i
bsnLCwKT9eCJ8RRvLbOKcBU22dWJk9VgmeO5AdNJwo6yLm1ke/vGLz+sNrYu6FiOZUd8nezd8uqV
1qHUTcpABvNnMkFPD/00IV7l0BH06IvwtRmn8VVA8hVt9os5FplvTqRIlDYK5ntBuNIh0OkCVDJm
n7Q5eyODV1ONEm1WzwjC7EjiVV6yy6Cm37F45LuuC1o2GBxc6LR3ndRHnEHFCcRrumMPhCp64SwW
lcN4eDSd17jDNFnaxXeAS3qJoUq8NnqB2piTDJdVn2UdMcDxnN+SMbtbBkRvSgI6RyfYNqWfHgqn
ss60qcxzwajljByvO4ytcerKZl3Slvr0BoS14H2TYxWF7x094R0TPNp9lO/0nB+TFhtTI4vXsBP9
kwSR4hQkAAn2oYXZmt+9QR5ObjAz7i0TcRtT070D3wA5diHfTF8mm2QyaP9njngTLnIBPXn5y1gA
PKp89SuZ86tXI9MZ+mSmfIVDylAbBPvIJFmEJ2UN/gvonHMMs5KmFTxGYOrgfqcdhHK8MDQ92L3B
zt4IujoXPZgRNYF6d1VlX253xbHy12U11DunrugZctXMEzNcc1nFGVsT0DwgszxNwvlp09K6r3rj
vQCQcwj7ZnxM7Eg/Wk4NaAYLIJObHhER0+TU8dH9azN/o+J7wKrUQOvusx3zGEgDCC93qSsknY/I
PaWiuXhIIDpfROcRu9ZzRz8DR6Nx9fpuMysCwLGmgSQ2JIimPjkicK6fXYeTqTSqFQknDq0tku2N
ieZkSVN151txsMXbKFZGXl3FnHPyzcUjjBbwYXbAGutbVzdJml0UAZ4ZrQotw1RDCybaPWiTcF2F
c3TO7eDvQxKAgsnKuShYp+rvArzW8XYwyOQiA6seaLkE+Qo5Nm2EqnlB7G89eX2V7cwEX3kdkRRC
plzSIICA5Ttr336aUmYHbYeTnENDgolho0DyGnfVMVVdWdaR8KXs04JRCu/bgu82zX+jQrJGpqg4
DVBJLpmGskjLHbNoa537YJ5bXYtL0oLmxO3X7QaDtuE0GiMGf/BMLZ1UDDylD1wl9jdW0rz0rucf
aWn7xyAiNUClpFsbLri0OVPVKTHK+UWlr/ay7kbEJWyHYmxfkYZQyKtOAEpRvwoXmYk9xfOqhphx
cHLEGq6vih0q9QPcDVQw5bcKi+g8DTcx6NRfxoQTMzSvcui7cwjeZp01wtgbVvQ8zYb3oKvefZ06
zvcEo9ifunqIodoxkaZHjQaua7+CZpg/yV/jGwyhfHO7iUDk5AIrMjQtgjuzKuOD0JZ9qeXUIC+d
7fvSqT+k6uTjOP4aR6t/nFWElaFCDdTTgj1TS24yC/AIe86c6hRGn4+6xLHj8D219bDJRtPci6R/
5ERjki+ga4Q9elG3DT3goHxV46oGqwRjZyS3ZB0OywA7Ce2jvh30A12f5tAxWiXaHjnPDr3twc2E
+VCMSbdqx/KtEERQIDSWn24z74pZuiRvYxyoqn1VSfeXDXr7TvepJuSpIeqiCnZjYiK3rbL0yjgw
eEgWObkv24PTsrf27cB+LkFb1C09vUzGJMUxTAUd4oUpWkhZkw4F9QUAVfmLuCtKnkQ95Olok68c
k5ZNQ+XgEWQhbRE8o5smDyuL7d3tJmKvYeVhzX2cfeuk6xLN2gAnKvM5V6RhnlEzV2s6pe79MOXm
uTIH85xD/oWUwiXRkpF60f1nYYjkWXhKvVRskY1IfJauaV4Tl48iMsq/f7rdB1EPUHYBJaIzkE9i
unqReXCmjTJ8zhMtrnoiNQ5aNCTjFjhcVLFkWGiQMKMSB+pF0xeN0Rc5tvolgQ1EG504aeEiWO5H
wmgcRTxqmoMUntXgXO0bAAwg6AdvicFYklbffedf4dI8JZzq29iZ6S+a3WM/Yz9hzELZ3oXkZzmx
9n8sLlmReii04yjf5yaaJ7NEvEM3Lny1FdppEYOxiXP9IE3MZnGiFudAlQPI6dsD3IPwkG1yaY+n
NB9KUln68BuCGtr42iX9zfE2Vef+Gj06v1afo3wRCLCa3ASPauIxMecy+0S4+B4xnDyWM08xUo3v
3Q55QhUY0RPrJ3L7DBsfEEliOmpGBXmj45fbAfoX9ps58A5iLCCmeMCuxtpLTrdD0jPgaGL5fevg
xugsLSOKVnXf/xYskfsmeiTbzNplhu53Kf1X5ukD4QYuY2ZpGOuKSRvyagsXZNJAtpitYosSq4H0
WDDUHbqBeVZmUODZNLY7r9uaqUH/yTacLZgrf+fQ9r3PWsZ4TRxQAjGZ3Pk/8KAFpEJ4872CM7pl
HKDIhYcYUzk0lC15dJb2cGOP4u7mjPtv4sL/h7hgCdPEyf//Ri5sf1coLL//nbfw92P+Bi745r98
22T65JnCsn1bYuocf6vuf/4Pw3f+BdDNxhjsudL1LP8f4IKEe6CqfmEvSPNf0vFsN3DYS1mOL/5L
fAW0zP+3G9le8A78zzGBPEB5cP+DsBCIqvTZjuU7VdS/SUjhqtgDdGz+Chz3QIexu+uD7JoUzcmU
MPBjwhj8GKN5Pi+FAeMnBnvryAckU2jmVHmIqQi7MIxyA7g8Crw1/EKsqQqYtBqtJ783HvxRSdYr
+C21L/9qp4X/aHu/Z7c5mK4RHFM5JJs8ZuZapfaDwUB2pWxac5Ym+0V75MO2dOtklqo1UO56PToM
ZmYF/Ub2/kMhPkbSMjsnJzkhTfG7VM5jbTDP6zMWFFeqs1FM/qZFg3zHI8nNSBenbCj3+VAYxJGL
X6V2SCqegcxnKICTEVeVeCgr+8tqJ8Kfqtnit+5mSs1vtLOPiJ1IdVfloQiK/TSPRLOmvU/n3L8M
HcCTjDBbb9HRT6B0MUJb28QG0ZTG8ctQDE9NSHXuB7T2IXAyATBXgv3fGmVvseqUjcq1gejjMElM
M4CQTn3tu2Gx0x6rcqbVPhJ5qVjXkfbTWKntgqpmhP0Q9aREz/ET5eFvOzdOKZuAxJHbbElFLOdt
oq3NmBKXHeck3Eoyc/i/mPKnjJaHMzf7ZoGa8lk9mtX85scB2c1Tc4CFBzIigsHTdsxERpMGekPO
S9+i8PLc2GW8jH+n0/pOC/9XMSQPbWb8JQgJ6gysYiBSRbx1ZudnIMJdXpbvZeTzfXC3Ue/8zLxo
ZM9VXybeVji3wD2797CwTww/75MujFZsI0hPX2x4jXZXVdI/zWS/rbhEPo+dTeVpQvWuttI+ia7/
RROLPlH/jniEjT4gpdLzd66SYLsWMKqyT7YxcikhqhO8/daYkt9dPqHIjIllybJn6p1f2Aq2oEXX
Q1NQZU2L1aQ4dCW6QK0Ra02E3R1HLJO+bwWrjhH+xh/UnjjT6IgD/MUJyas3p5/S+c3YV6x0bDII
mhlGRzYBvyGfOmhCdF5Wd1a1Xe+ZGwhadvm5pgtOUR1aZOw4gnmsC/Krmp5TJB0bqMPxuTfTvZ1N
/Qs5Sz6yyx0LS/E0NseO3dmxS/SrRuC4M2gyS0XIMdgIGHxB+DGT13DvT46AIbjJGyZVfmrYR1/o
80BVBDGsWDmpwjyI8wwUP0OVKgEjhuntaBo96e38MZswpuXfE91h9nx9p1C9KqJm93HcwFTq0Vzj
RYrKddaBdmUwx3LhVmd0fl8wQYI9+/5rCq6V6aO7aWV6wGg2n5Cdn6qK76623BlT7/wZDwHT5aE9
lR0Z2yrU93SmpvvOti9V5rf33jhmdyDzCGqEOx2ySm16Tz0N6BN31i9jqoN9h0FlZRH5CAWLoE1c
Y+tgylz6AsubrvWjX0K6syZEa/yDXYR2YGe4/tbJKbbQetHThcFCxunIICdbAFoWkU8y5qMJ4h/Q
jMkn0c2LnvwMahX1MPGuh9Zz6ifPgpVda6nQwBG51zkGW9iwwUL4kaH+fHBAfOUuFWCQOKfWiX4q
sny2lHdvY5u4O4RJ8OZ7UjEa4A84/4bgHu2BWPlq9DdL92zCj3DXDw2YtoiYLy3qz7z3nI1t2P2R
hD/dMnWZ9U97LpJXRxNYbbWUL+NQEJIAQdnWiDSoaXEHF95pNIB0uDPUbZpjNC+Xou04NDXEs/kX
sr123VjQx+ohOKfd4PFoxL2kqrY7RMrULmbMYum+dbZEx8RCMzRiIlM92+gubp+ryNpHWaDXJmCQ
u2AEycu18Aj/GqdojfnTRWEMjOMq4cBvpsDbSldXx2pSeztOvriAUqPO4XMyFneCgfiT2aAemYED
Za5uT6NNQM88k5VjECn91pXlt2fqc6rt8WItIh4/CH8WKfw9ky6rX7bxmVG1kZb0p4hjXLsORg/6
5Veh0reiNSS4sIQusK1xKauEzg5daNSuF5+vgXCHEhVAfR9IByp3MkwgCEuxVuSUbBB4HH0d5Zs+
DLuN0TC8TWL8k0I8Tql/iCfTpkmJoAaKTLGNlP6M2WU/wHp5IxAEfxd08qitplWdYkhwGEatOmE8
O7PCVATG1wqaZ6b0QCBdNX7YgoGQ3XrPQ+WgjO54qRZRWHfSAxRm+WRYSuyA18owH32ybY8Mf8mR
002xrdnoVukcY40dYMHWUJiJD9yJViaHqX4sqzlfTzDpcTaH6uj2fCIipvNOOtbWH0p1wfAgGJSw
kmbI0MOKisr57kWf7As/X/eyaz+dsaUZUFrmCm4J0MRpPPUUzpcQY6ug9bzunKFHPl794FrjvmN0
uE7ilTpGg/pPynUpghe640xyfPLs5/znQBPuECeht+K7tIN+u3HHVSBwWJF76Wxb0/ulAGPRMHU/
cJxg1a3ThxGb/mE8uN1M+SGJ9ZpsIztF4MqqepqPdY9k3hieSwawICcDXCX0PWSgyWO0aGH6XIzz
AhiGn9rnGCHYgaVasBOZHkzsdCu83saryQlNN6P7/F/sncly40iWRf+l90jD5HBg0RsSnCfNitAG
pghJmAHHPHx9Hyizusqyrcy6971RUAwNFAm6P3/v3nMTCT/YBmmBxDYlOMudLJ5Yzgz2LKDuZ2ib
wjkiKwWJI4JKov+Yc3lLUl507JKoYcs6TCCqLkwid04JGZ+r6lDP7IG9lsVXJ8v2VV8fKpq+qmQ7
MV3pLIdvqhMGMRHRvaX6qS+No+/u0aRX724yb41gO6pS+b0JJopccySsWKodG9GZWeNz0EmUBIKv
2m1d5jwzHgPtGR3FLjOIMtN6FhKnXPYlRM1EBDlrYmzTjZVG9THBlq0FM6slBr8df0P0GtYvXfTV
tG+T15a+7jX9rpbVUwin9SFpARUTJjUiokcmRSGBcCrcEMdBgO+UtXtF6vzNzndMPt1DUYQUcqOl
VgGliK43VwgM/TqfRu3IBOdi2AqkuWSyk5bynYl6t6ZLxmu8zI2r5DGus1NAij3eXmc8mCGXpkS0
vnFU9kk55IFeJUVIJ7V3ldY8GXNisGnO5mttQkpsLUEPXdO6bdvyVrFBPNZ0hlolDqqMjzqY7i9z
sQjKPRPH6Iedj8bOydE0qH6mxiqRAQVBr1F99eOGujLYY9HoVqDH1bYzVe2nRfMbWDDZN0qovYlG
eUD4EWPqrTox0Em4uoYznfQgd++XS0almbgf+we0ffmmmrEla/gwNk5BbysIJqwoGftUFztHz0Q9
T/P8obMcZvRUt1vO9Bfck6ygY7AblIOrxCB8gfCVeJGJ0lkoiru6QK7qNve6bJu73KzLW4vdHJm7
WHo1T+hwnghOCEmXUEBqDaLE7EiOMIstdCMe4KsyaxlISJokLY9t5yClXtDIkktA/cIjkJ4YP5cM
UPgyAWSO6APEJoVp3jznjTx16QfKzPYyR9wXNSiCS3WecvOnsFgJ2gEceUKsAW8URO06ZE9tYpPu
O3wablDYGNTZCkY9Pxpw3Moc2UY/ybd+Qmeq8nRHruItJDO1h3exEjXQdg8NCKULgaKbIvYe0qJ/
B+l90KIgWXdTcNEIK9FzG/LuCyO2X7Im3Bcdf2ea8HPcX8FQfkYtuT/xT3Antyme9nPPceOl9gTO
v/ceu5IWtjsm4aSHehdq05um24cgoGUUtDfydsFi6WhpmD+1DBAtiogO8IBr5et6arZTNOzwkawr
rdlpc71ttXbXOvOLAFiplYnp6xYhcrpHpsY8721riTkKqpUr5S9kDuQWtmd67I98IbL5PtoqU927
ufPETtvib/nsKbwJbmzA9VvbuqMdDqQL9PewM1vsTC2zd4LijIvylaheli8yVfrsCm8/TgTwJMMD
opmzmzPkK2zjsTTqU7PIY/BL0OKs2Gkt70Ty+X05uUeu7K9OgAoN6cWkaqtgQa96us293m0VBNBq
trcE9z3SQnwd6vvQI8yryp9owIlE32oGORxY1ivL/nTsOwx0TKj4hZXV7A1SuzGhAYkKUQozf0ls
OvV2ul9+LwfqVWrgBJXs8Ro+utJGpgMrtzeK7aBF4OtHB+zJQNantIgedZdpgUOTrdKXN8jF8UhL
lIPv4EeUcUyrEoct+Kv1pOL9RPAaR48DEgIMc3oJNMEmPbt14G3El9xuYBMTeu7ieytS76UnRaAt
jJ8I434MdXMe0Tgb1XtT98/aumvSBwlU6qo0RcL7+BuZ+2F23yBBvQZRRK5z/oTv96FIm7fGHhkQ
jyvSOs9RrXb2CJW2KX9Zk37Xm+bFqSlYAGq4JMmsTDk9FqP75EyFtbQgf6B7uziTtU/Ikst7Ihcm
usSKUO+KITEK5cGa1ksygCiyJ9Fn++imajbXOVBbLbcmX6sLoj2LAyeyjC6mllDfKnAOCtAyCsNt
UN9pZn7XBFwpyqQ81JEztVJUiNC8W073Fm5EidaTk97JDrHXOHSwBqJEHnoMhlpu3lWdeXRQtoYs
EYwdLrTJN4pYDiZ4D3BReTLa8ZEW6RM4+bNsYlrN3TbBmCY6cR2K9mjP6qZX0602UbBkpbZv3epa
IaM0OIYxK/EdTZxpDbz2Ah6uY66iQRC3ZMM/b+KfXarfI+KUk5H70mkxRNgPjtb9aNL+xCK07vvm
U0faa2vFxSNNJplHhvLR2WaXxkCwAoP/NkmLGY4LJK36TMen2mBiA92macxjOD+3erNbggOp71a2
636osPIty7jznPBZk80hlonv5d6xxNw4keVC7bbF38gzwJ6a5fldPbr7kFDzsEjxSNvTzz5KvpfM
gtSyJmt+Yn9/cNyIpDPfCfI9movfZRhvsLA/5mVzmobyl26J7aQtcTDNk0uSa5rdPGLDYaYhluO4
BRDXtYmgLOjUVtEzj/WLBI17TFNv0LA8d3yTbfUSssDNqbOhX/tUZ84H8+6Q69997nP7WTeaD6/V
foXtdCwkXvpA90EDnROjJG7zN2oMWp/0V5eLJRTJzzJR761L8RbZ17y1sJpFP0TwVDSwdCy93tW9
jXIvvOCdQyuImHQcPNrmYhm75s19abnwcKcvc+AtJyv9tRjpT6ViqYBLX0msmvS4c5R8jeZdR4qJ
Qokfg1X5rGlreslXJEEblf3stOQdPxARS+ljV4It9vTzZJeIYb1i1zHoIa5im4vukQUDQRVJiBpm
SASHR80Z75wUUUUe4Qiq9no77RIOFlZiLD7sxySJDgkWz9CcLqgsL5FDqG13N8JQJ2Jb4Q6Hy7Vv
TG1ZFveyrzYRcyR/1JqTZr9JAN3mzTWpRmiO9ew+Axms8QuxLe4KAyoKmi76qM1wW/X2LU4Zt3Lg
9VGTCyKZWTCzfm+4ICntLn0AhXGHKKEl7clE6T5+wAB5UYxQdiGg11WKnIOuxP1U1KxuqfZUs22u
glxdpto8Vrq1LQ35AkInJ0kk3zHe3tZTdCgN59p6qHiq+1RYzapRxc8GEb5MgHc7891s2ysTBfIw
6Q+DR9OJfKHYqV+9sbyvrJqYcmRaTW6Dg89q8EdTjOBhGPYhtpCSwcIEpL2jO6EntAhHNbQ7JnZv
Runck+AzF8a1iLMb5CridQibb4db0Wu3XOTryWg2RsrRaKxQjjyjx31mZHGaZH/uGEBOiLCSpviB
yu0pyY1HWyEaraaLmlFVDAHaD6tKICglHIlKscFvBjmAQq8KMIlyDLSdPfbulZMEvumUO9o5JEKt
LVOeq7z9EVm7caw5g9kPwoKtLosfUX7T4uKU2Oy4nP50xC7TkO5rHGGd9cPIOspk+9RwjVi6g9Im
OCZR/UPvkyeMPbW9C1kj+lFeaD1eGWbyti+bl5byvI6bNyhCFwpgKi344I3wi965FzVK1eVnFcQu
RXQpigk5PBDJe9TauUQzGQJzsr4vfDmEewonXpWMMBhhf+qcaHHIfDWmJPbN8tFYbkxvekWZdN/z
13VsFEZxGs1+4+rVZ5g6QKFNGCxifq2r4jJiUsjmgBKnv3McXKiVpsixJJYc99JajiOeSH1HTPfP
3ulfPLN9y5uMaTvxtwiounJDpN+DqVBV4fgx2Y/rSzF9EB32FSMcbfXsPZAGKPvaTn3P6h6CdGFm
z9iEyC9B8RIUa4NUGISYxM1xinIWszNKnBsSqMdiCO4NzD1ukuAgGfH7aSVJg/UjWmKB1A/dg8ZG
2hUMepp9ahfZ3sAuQSeb7ADkiKIb5m2haE/WAJO4IyyhH9BQASIouktgDPrGKwbhc0B/TOy3Rgw3
Tq4UTLC5MIPfZ/NBesVj2UDjT/v5R92TxSxLgFZhCOO/uOma87M18XmODI8mK/9Im+k4dp8h0VQs
4C9ZTxyhlUHxqqYMw5/He8Ogb1otQSZM5U51QF+hc8kHqjnV+zL0fNsxr51NRG7bl3ckwV5KruVj
Rn5rm45oZMG6HW0x4BCM9QtdZ6o6JCRDRXLqTHe7RA9QJtRHlut+ZQS0raIWJ4cH8abTsOjPrJ8O
GqiVIA/NtiLvDrgrfTuPpa6ZYyQCHOG3qQoDkuUDc9VNBGeOxnTgBABkvYd3wcm5RUfF/HQs8doP
QEg2gsTQzkG6DunsiRPBrzmy023VJPWh62mZh5m1ljWoLsuN4gssTLyxlf2UON4dmenmDq3THdLu
W4PfbOVZ2kvlZUi5w/Bp1sY7pGkvgYAAj6Ol8a2x03x0fvY+Uem4wytKhoNpUDcv0LUEwLxEEOoY
tbtOh+aFvDfP1yf5auJN3cbFeKjZt2pE6tgVKX846sXUcuBaQyJ9qwfGfN26VknrmzBtViFc0zzE
TVyjWWCqgpY1V9gDCJnZVRVG7A7jAG329roKFBpML6oO9UJfLrPfDBne6+FqwzTqbPlcK+D/MCL3
heQlzIONbmra2mZFm9KdBXnr7ElBJbTMcEKPw3jhARLRq3QtoxD0c5m8R4rxIzFwB2FY0K2ksg9p
ZhAwlyOsyirXDzV90wZondHdSV4NFGBeA2glSII3MVCehjFgJa2pxS6SnDlHLiUrBWNfOr1NDYXK
jJBjAMFOTlR7+ph12efCdVKZ12w9h4dXOy2bmnMX1eNX7rpsd69osDgBlDNRbM9aYoO/NcEvCYTS
y5WMdrpZtS6j3smwS5iBCHnxya3GkBwmLN8gveQ2gri4qmFK4GxpwJlFPifVaMw3Q1bfJYn1hPvn
JZqwDtzVgLelKm6qcDepwSUrerKwm2D4ORkuKLmd4+Z7J4uqVakFsPPsw1xmn51Oh3dOGO9i6JsE
2QPpWLyoAfGyJqZDZ9on1ZKGZk8XfZjGtYGqcWXXA0EETX0pDQLqrN/GDgos6gP1KzcbH4hG5dNY
5rJAdZgGzQPnawLg2uylk0vrUBnzyos8FC3WB8FVCc8PwSyKzNuYIkHsM2Kui1z6OlxlG3F2y0uA
ZWyfe1DNGDrYmrYbRiSldv8zANWFuH9FVPABU8YBv98zrh/6cZpxYMvGbEhSCJlhsKvNdm+2JWXC
+MGxitFVl8ElKfy0HBgVZUa+Qqj5E5bSwZ0HaL7Ggh/60BewzVQ9hon1C+vPJSGiEf/t+FsfCWt1
hxcsMptOyg3doWd9YPfx6t9a+Wr1dnQI2HkbBOBrm3cyLWltxWg933I1otegL0tsicvpoiJ/WywR
voHlrBJTIxZDPzaJehD4CGmCrKJ+vDLkenXoFqKkHj+jqL7HoZoN7gMzFL8Cl6prhNRPc/0YjtmT
mXc3IwioPKL7sstOAiTZeSALgQ5zzykxrtjE82JjohxVpPhM5cgoxKkPNKc/nDbYI0Y9ckryiRnH
YTe0vBPMS9Vn7yH1PapYgeB92I19tUWVyQ8zDqMzfGZO+lME7Q9dFzcsIugE8uwR7g/Ovo+p+CRP
jhWWutFuaadLcZK5cdE8Z2Na6EKtOUSH111rAyAnlrw9Oup3w9bHVTNJfYU331d6QhwN4jvAnJAK
1bs1ctTydOK/lgS9fh6Xi/MSDj05gHUDl9oYd7lSn1pcHydmivVsXgkvvY9biYHCew6cbDeLLEXd
GKuVPlCM1MC9tPzO1Wwyq+v2BfIp2zEy7ecwH2+JRAfk1dHemZfYkrH8zIrqYIzFXV+ArjCQ0UZ2
uJKt0fAME8amISml29uQg6Hjuv7+8G3M/uen37bjv933t0//9m3f3/HnD4ibXTpZjJ5yl1LUeUQd
Y2yJPQQBUkH6CBY7P/53AnCZFTBinh8KzP2QLd3iaC4fvm/988P/4r6R4UlG8A9xZ0OcHr5TjRGg
OSi1eDWMolBHnADlnx++P/WkbA9yfib1rW9PyWJEznRw4GQrkXskotxc4W/NwId+p5ItD9ceicfD
xslNlUt4gt8359YAY+mO2+Cb1PKdvPz9QVsALX/eagIu1sDZo0lCraKqgys6Hu/3w/zzZrr8lu/P
FSZNGnYIsVSN7hJ82nGEHHrsjOGvD9/3fX/6/R/SxWvPcvmP/wbvWZOBlWZr9guSXWyiwOhZcqcq
XtCrtUw0sch/++Rb22RjA4u+CtOoOjJOhU613Prnh+/74AhqB6/DxtGTWzCQj6OrgwPBlpBnYJYh
7TjA5r9mxjdXS4I3FW3UbuIhxLWyT72JoyjNN2B2bMcNvSpz+Exbd+CUygcsPoesKauTMqbJ9zxt
A/NdINAtAj8faywGqREcQre49bGajrU97Y1aZ3Gd+muKwHEjhRxRe8qfo1C+EbIJclpelaN4BfqS
HXsOAcksyqvM0VmS3jBt5tJLd6FDoFH6pcvqaCHCPHrdsAS4zw9uAsLVtIP2FJUhWNHqVw0Jct8X
QcrZepU0Q3FtKtVdW7vyWFGdE1MG0JG13JSiP8iqD9ZjY/BrzLLk7caLWeZ5skX5CQUplGxVrtZc
yyn3ETPndD5M/aAN+r01GM21F/XFKFGNzCW5QOZcHqjDV89OkGUXHe5EWLTWtTctC/Z9yLvfQoGr
ObfZUl8yT+MN39Jdc5H6CJAvdRw7Oy5ssjpH9yANKzgDsKECsnx4km+GRxvFVeZnY7b5ZQEaJTPD
lw7NteTfxB0DugUgtY0USWsf1azUXvM+jNBD0UAXN62Zi9tMskqHNLOv59536S4mGAw2rcOrItB5
ri29xWOd5sU1kjK/6toT06XxImZgkpHKGKnQbivmhblp1MOK87m8ZHSkL0u8axgXD2ZYSVpZFday
vefqXxjGgcYEzcqpYHgX5kz4Za1af2JjolTNZ2TVHCXoA+QbQ3HcJIX1aowMhAtvOsfLI2H2pDGd
o7wxdFmsAul2O6SjvCrdiMRegYA0Qy+7pr35g/1O39Ome6IA2ejLi8hECaUJA5WcmRxfFRVcWeCZ
rc33fX/+9/f/iJxskrEreWJOM25wBf8gH/JXy3M/Omc+l3lF7ZqUjzYWncSurwHSv0QLnkcAQBqY
ssr61LvkaUIum+aY4azqNIwGvMswX7W28VJaKf5mT72h9Kd9M9OVrYCvzX13yjPLtzX9LFoqRcMZ
ziUDmL0m11WVHZUVn5uCOi9BiByBoIgtEGYyBN+k9wLyU/9ql+a+J77Eh3unVm3QbLwImIcTUKdK
zXuowmxcl0tySuH2TFCM/sljr9JG934AcECzAeq90SgaWlAqyCsYS0qwVrwMwXBxJ8JFNZsylYOn
7jR3Ro50xqiP2Z7RNmXJ6JFnV0WrIWnIQrIUrKVLyxi1t/zeM5mlpPGjigNIJ7Stelm1gHhTGNue
+j1UFGEy1986pXY5RunNUFq9Dzf5O6QenseX4GwHI9XOl6DahwDeKqjjkk5f2KwdagfDuQvg5q49
EW/hR4ynIZ3d9Zj3PzrHerDnhznisonq8K7TQOglHpqNbCSsEaq56mE6xfgmlXbV8xY85mDTXYHl
C2n4NVBMXs2oYLabQgAQ83sQ8HZK+/rBNezNkDwIci/L+slrgQMkkN2gHfnaZJ2rysg3nXDuEbUf
VJv8to27ARU0TXJmFrC23ojL2KYlzIdJcvTrxs9CkeNaMyG508ZIIsJkpKab5skot9YilJ7DxW3H
OQ8NSHKbZ9324Zvuk2zajcI86wkVZWNCeTe3YwGMt8EYNpRgzo2RDGuLQ44VG1yU5Yw0A0ZVFA+X
MgTcTiBf3Ojky+ZptaFBgfUprz5laP+SkpjCjlml3ln0JBPvEUzCuI8ECIy6EKDsw/c+MszXTtBw
Ec0xlzI8xN1o+cg+Xw3tWlGfqRIFil1XH1mFOL7sj6WKvgxk2iuJyJss9zuP4qw3e07GIVoxrBdI
m3WE9xygtSVPuGYHjpr5uJSSjaWfJshAtClgPzp1R+DDSCcinpp3soDp1KuCRUJwLIPsugo/XKJo
TxLOFkc+4gVDxypvI+2ElTm5e+nM1Z7TbvFQN+oZxdSv3k4+k+7DsoXY9uYUYLjD2KU4o+Q8WTmQ
NbMwketx4mceMD7jVpz8jDQSemdtu33XRUFSN+3l1sEJNFVeuW7b8WZEY7epHIaPVYAuME0tcRbv
kWYRjMuJkpf7pkJD/AwEuSnRfHPi3DwUBDVsEjCZBRP6VR0R0zEP8GO9ll6hY1I20/SICBZnotnh
i28D248sIh7LiODEIUDKnAPGBGRS3WccPTeaiYa8IFNjU8tp42nNb7NfzHHZ/KTBpmJFio6hUVxF
Cdkm1I3HSFAzm3lBXmYZgDHsKnKcbOq3rPgctXRYNcnEcZiVjZauc0kEEp0yOEMhIsFYoXzzMjpj
TW0zO0P7JSJ3I836rZt0b+eo+p62rLe3XLxMDKXwODxkKR59i0kF6OHwgZn1ns6Qew2lRqJ2q/RD
EincMVOX77EGtRtXoOoGs5qvm3E4Wlb3her+JR+Knp/tHIVjnrtgSl6y7hbZzUc49k8V2gMKtdrv
BzwzdYDfNgmID8eCC4Cf7nM7rVltQHRTG6+C0PiFWXZYEQ3OaaFyPks6wBCW5MJEabej7n3oLZrM
vgMCnKb676DS+BOk2tuFDYCiReOYZ7QnAo7UsVNhwifBlb9sXWOb2oAJCE5a+ImvCnmdm1o+gzHz
FLPvbtHdg8KONPcSubp7mTLNNwYbd+AcQOnMY3wqQk6Mii0CTGXTgZGo8AwX+nCUBb0axYsIHtZE
mHRMwv5K9yXbiQ6djj7Uwaaq0l9Z12lHuwnw3oF98PtZZcU2d4iflS2PPtViYrHKELhE+TqCSj39
ec9y90xK7NGMniwQGutCJ3siQBx2cuqKrQpQ5bjt6ur1z0/RnOxqGwsULmV7u6A13Ggp/qaQiUUa
nb5vOTSR971INtPCpYozDwnn9825puGcZ9CarMJ4KWbZMjnkS74/SCxDhE50P/is3etDhEZDz05N
iDQiWm4tCSLo5S3criZeqaI46GouTqppSj/WaoBgwczRvnUwBprSURuzm+yVFMyFAWy+TXlUsGxV
xYnF/RQVMtnwAp3VkpH7HZRbaQHmZ6G9ft+VAiheoywp1lUr7PQwNHl8qMg0dxqCO9yw2ZrSbE7f
H8hc19egWKFIet0eD4Pmy9ph9SoSHaM5tKOMNoifjeaSUpasiknsQl5x9IAaMqyCL4D3RFTWHKpT
1nflCW1JBaUYIEQd5L+I9NLYutJ9F7vXriYNWuUjWpGKlOhUT5sTckfd7whGWLgJZNjoKPFiwiNO
VljGPMaEiLmR6wEV6WngeLJ4Mqp1Aqk/M0YaJg4oTGVP6kRvQWG37lB0KHNnEKFMKeFBy+yVXvl0
FwBGhF11gsfn7so2PEO/q05dHtanAsfG2mjCZXUJGYR83wlbxueSogkeewUndwJR3QIutpyiU+ra
9Ha+f2FMx60Sx3K0ylO/PAnhyMCga+ILvvLuUMdALZbHntB+AlDErTZmb+0Siqhmqm9FkMf3db+4
hurfZqjPB4+Zb2bGEI56eWhLyL16NZwiG+JFpahntLm7tTkPINbHHyYjeJ9MprMqmoVk1TvLtv1W
OXTAmkqkKFIo5ybTeeeJ3s4DrlnG2sp33W2JTijEHLsGXgrZaAx9IwgbTP/DiFQCNk2tx1v73n4I
Bmo9YJe7OHLerL55SXKE0JrebHOF5LKfgbmZDQ1zmSRf/2+HwA8LamhSn//5H+8feVxQ2gDA/t3+
q7WBhEcCk/69G8L/zN6H9/rzf37PX24IKf4gQJQ5tuMI3fJ0x/xvNwT/RcavI/Dw0X1yTHwJf6VP
Wt4frsUdkDptsaQA803/MEe4f9i2YQidn4cr1tSt/4s7AuXE380RunAMYzFsuJ7Lw/tbomCaMEQ3
Zo9zMhWo78J5nem5ksjhHofvpTcHjhoykVwRO750ILTe2QxxVSBC4frMcQ7TwmWrEUbOMFGj+5uw
FpUGhcyUyuoEuSNbbXWMZRvVtOGpL5D9u4yVFYc0fyjNFsJIvc7S6Nw1YFK1kN4ZJPwWTcmSUdGx
aC9DRZyZvlEx3PeQLDdygVdP+SFG2hc7tjiljl9EOkeO2V0cz+VnWpLRYDciQageccyDvImW84c9
imupjnFuWKu6y95srXb9wOYYOSKznSaie7xIvkyWHkK9CK547zA3Ic3c1NhacHrgxJqDBSYhdkEu
xGOZZCc95ACsUfkic4rmk0NKbEGnHHNVdanRD7CzI2rPxwNN2nkvdbj8dpPemWH4RoPAeHRjBgmp
e4aBBfJwnhApTk8UT8zcgXSsUBWTVwJcfG0julyPFQePOdR/zlgF3QJ1zmyKx2Ew1Wa00/QxCOXP
WG1BOVg1/rShbaING+7nXMhhnUh1NZjngAv11nRJG9/MJwrsJn5j4BiHmgn0qEZqlBvjeoph3jjD
JvdIjcxzIsKddss19JUOtEjQ8Y3gmtpHFSr01Aav/VY3W1yPdJLnEdQwvYJT5CD+csMPQUeF7RV3
gRGZLLTmvUi7Zu15aeQPXcSkrS9X2xviPawUw+Dj7PuabHY8eZx73eIoXOaXjmI3t4EzBbBvZONU
66YGhalicAhJ9WEs1nJRTdJPSUBhqp7fRfwix2Kng/51acsKlpZp3iPNX02WhH7fXQz0DTC9isc+
buN1HOgu1ViLyoIWeYZEbjWFzYEInHvTzc90f85C/1Wr/E5VKe4hDg9hAPw7SZbT4BS+eU5wmGCr
E6U0l+khsyzALOlbJdi0JRPWDqu3dIvsJV36TRhaWrJfrIi2bqrXjKS1facDI4qXoBImtV11G61g
E0jiqtOAv7zvmLYKxBB4ElaKSnSb9yY4h2pmv9RDnMbZ3go1tck5vYGHQveFEnGV8x7niDsitqfq
ciq57xSoaE8bxgN9Hz9csgINSBA7q8jIa6mQPyngzXESPjnoC+EktIj09fwrcR/gnpyQ5leb0lva
qBrS0gBrX03ZP7mPXd0MiNzzc647OzmrR0eb2gdwyYsafFXAK3ixVLYZh/gLjX+QQ6bKBrEP3Nld
uYKOfuN4+2R6nCYcLBn6/Y2duk8dgJGMeCxOBWvSmeJdi6OH1rgqaVcnZ/gzchNayF+TnAOsrCqA
LbQgmpSlJq37+KB+1ZkI7sQVUlp7ZAp6pd2KRnBZ28Dxkh4fUGAFxus0jCXTiP4hjyUkPhfVnmQG
302mu4L1WlhrJJ+1HziIjDkmEozjVPeMoMezNY9ofFsP7Ug7hZvIKmqElsre5RwrEemwOqFSdSvP
3jNfhuyB5jFIrUXd0c5bO9JvXj97Wwy+A6qANf2NxzKqEBFExSMmzGqVtPkX2XjGjjKvQC5p/Jbx
UctxlQ+PyJr3PacUvbDxbnLkNe4koXK+Nw3Xfro3reSEEo/jvxWhaSblzA3030RLxX5ugqo1i8c4
ZILam5wqRBc4J4c0tVMy9gaHz2nTuzgdQgVyOMPWfaJfmW8HHsA3a+abOmMOCf1Dbf6Ao0qLedpa
0/iSYPBjbUCB0At3Z4Vtu5+6+B4WwojonAZbGbjsG9S6J9MU4UF1oS/zl3pZ+E1j7E5MXtSmzArG
lrre7meKURsE2zoNEo+GdZWeRUZuZbi0o91+V6aD2HXuMLLosI5OXjz7Hggfjrp0FXKr+TIlbSYV
zNqpmcgoirOGSro37zSSJk8Fzep1qhXkoGUVJX6G0ypN+HWaIxOokDPJ7kax1+ryYo2TfoJyLHye
CsIKRpBXlQd0s7BevW7GAmZL7zThK9lbgKTLBHpaQsdxg5AFk1prE9i2PIp6+fB9q5q/IpnI4/cn
eTsgNZYoTJdHWZDLR9gaR/HFhjgr89hPlaBB/32zip0DzHbhgSenqfFU6nC5tC7aTwbU1No270eL
8Q3w6j4CkExOCJTk5VZB9ObR1iYmyIlApjb3XznRc9tywoxjknSRce8y28povK1r02a2Ndl3QDtI
ovHmS9ZCWA4tzlEGYuyuk+Nu0OZLNerW//txP/83BSiVo01h+O8r0KfP8b351/Lzr+/4q/70rD+E
7rou5ldhEvUp+WF/uXEN3fmDc7QpdZegSNddjLP/KECdP2zPsT2XNjoR6IYgUfivAtQU1KZCYOzV
YTIuJeP/pQAVtvhbAKlhmMImAlCacFudhTRAhfovAaR6i/u1KgkZtJO6x7bYP1Y9FzmdcrUq2VEI
/ATBF6iHPIS16c3Tueg8P57Fpp/4EjNTZxihsJ09dyvc+sES+XuNvwq9otwT47WNdDrc9qKm9KJ7
JdzHoTXOdSn8OpoFXM+I5MHZfk4BZqxT3WzOwqrfOXH6mo0jbUIoGZs3x5BL0/RoLHjKTgX72s22
smteceWLlR3BOVXAYoJKoOhrrgKxKuqLAaykx56gVdZd1oHNADIMfyfdCpyLZteGfjjzvtJ+w80M
t7g+aR3W9DeQ8piSzXHArpChKNjMkhNshH44NtTGTUkfM7qXXEf8ZdB5s1Boalr81HhOxFCeWCgM
Nqu5okc6xKPJ9Ap5c5dv3aB5q1yDZox9RmrA8MuMDo7k+VhbA0Nl+vicdQEmLWtfOWg8AGrUtepD
85JTJp5kQidp+cweK/PyfcuoHVzF4HfAaxhXaldK4zL2WIhDNDSm3Zx1YYynhvg0fxpxFZuOp90K
UYZ3AZP6u7LSdkU5zGdGWMmGlAjCt0Sl30HDmTcuuZB/fko1XN3Ri0mJUdtaJkboWMT2k+wRFzP1
oPDP+4h0pOA1DArt9l98ndeSo1qXdZ+IiI2HWyEhl5LSuxsiXeE9bMzT90DVfer76z/dNxmSUl6w
zVpzjincENtJGFNJQK56uf5pnEm5VFr5IPXP3B3tXUD1SFuBYJ3PecicVuTaFmsxt4kGfkrAr0xu
VGJQBK/Qt8MdWOtmqYd+oqlLncpGdcXhjfmDtftQ2PZNM5mrSBkrVPmjfQMUuVlnPM86XtDQdBrj
cwydIZ96YsO6iDJZIzQ0VkOBClooJ2txubZTHG2nMEYBY5vdQ9GYxp0qztLdR4baPAml5I94J7Ax
eLhe0Uwi24ZS3trosNUhsZAhO0w1SvwqgPwddSEhrlht8opwtVpP7Ag3Sau/gkmbHgO9e6ZqJj8T
oBCrEaXqnbQC9UCRi6STQAzeiLbnyFLsTN1V+aktRDPOWJ0lbZiVzOCZChEiDSh681Gz9LNrJd3Z
EiSLg/l5GAFDfuPH24cDM/uqLIDQKVb0Vg6c4pm7bVIjx5Y7Wjj90uRdDVi5QPNxHnCGVZuQbaPf
DosjuJDzPksQu9T8zndzULBETh3z3ZlZM8g0+JQaAdXKeAFyPDy1djnvIuKZfKfV29dFuJkFlnYx
EdKsKHiiTFVIn2dpFD6nFJH8Ki+NjTMSOZ6nurORZij863/dgRpWTyMoMTBVp1U/vdgta8RUKW8p
k6I0achPdAKTKKe2ld/5h6JWwT0iHt0D7X3Mcume2zGPSQCwXJhKsXNDmyT2jKKtHiOLNOCEl85a
ldyyZJaPTtC0B1gjT2ihAEVm4UeuoLIB9zXfllCoYEXhW9Fy+qIscNJjXen2YXQA1GeZOz6ULOgf
cBjtsJ5k3tAWpPAutw+RROMYT+rmeg+7bdwdInhCS6Oc/OV8uksbvKam0Q2nIo4Pf27it6TrLuJj
bFnEFIxF9SIqPd/OTgnYY7lKMBxds4g2GoKOYzNImItqegnKtL0z5z59mqA1WunwbtXOfBrqqHgE
fn2OizYEp861MRzI54iycAe/iV0p1g1GoNijARzeTHEqXsDvrcG9mo/TOPS3jek+m+RM2MLK7hGP
ZXddWWyLAaMj+gJzg7onP9GazU5KijFJ7ykChJpFj2/UY1g/j4amDwdSGUGu0Nd6qAyLwloW1D+R
u+0JDb6RtY3gVqnYW7MHPBUEDVz4/VhWSxlt7SkodsItn0NDaR+UQs2PPdPlmgTtyrcrbDKVpV/Y
QsTf+OUvDgyXL0rgqrUHoj+9ELVnHnoXCur16rqUoCqbviaTtjXs14yjCpZq+mKgGz3aM96qKc+d
14HMdk9weK3iodI3thWWr/2GKR+F9DwExyzGoaZW3S+pcD5plnqphlw+W4qu+CIG5d7IwAT0hb3W
CJXgrgBTj3wRkEHQ2Ta1nxr139Riv8SfcIawVgLGyIu17JtgZxFz/GzTaPByu4uxYRbnoKzcy0A4
oxeFdni44l9tE7palE2vWuA2PqyXGBZy2d85OLFjQ0QP9YAW3gwIfzDLMrvRku4mrR15a6SVwmme
9C+NqfjAHIsD9pP4aWzh1Bp20e6rOo6fcPqlm1jwia7/JcPLhvB3U+TzPgxJRFxZdjPfAnO8Q1HS
H3/ftlwtZFJS8hbPAUGrJ2f5c700FLyfQZrRphuxuoy2Jo/XS2lGGEQ6Qw3Oo2CEDsDsSzNVYW5o
KZTFCC5jTavWSQp+ByhGfZvR07BTDCNCoGSUfeVlBpJmye5bM6zsEBdUfkEXEOTDl8Dx47BRz10M
9ySOuPWbbqnDPo1DWMwCm1IZ41RJmNgHk1VOYwc3FWYYteiSs3ao0uY2V7r8TmGUpcpPOopi/agz
CyKDSWGbi5lmkNZSdU8rpG6xeCBWG9wTm8cd5kxrbTuN65dptQf3+ha6+VZlE7QZZTrsMDN/Mgjj
O6gV9wKwDslG2b/UdpqcpDF+oJ/BeFkBMzeZH/oF/VFND7HMGh8ChrHSu46XRRlhG0Z30O0ve0oe
ZxQL4Ag8HGjqqoUXp1Id4kL9K4gBa/QNOYkWyLu2U28VNLYrXZPf7LH2qPfY+yF09zsA5avSSAAD
JbbhmUb7SvY12sQeZJrINN+28AwNcUXCEBS0Ck1B2AI852x9Vui9rThrXFOnkxTmG0K/nvVa+1Jz
aL62OCsC5kJvvDlVtB1U5w7hCrKUbPixextNOYh8ajLWU9i3zwTgbFuUYUj30RJX009awfo0gU30
UEGha35J9L6eS/WLpYaNPgiFtFh3IyzNKLoLZ7KuTV8MQkIVC95hN7Wr4hsnKwdzh929qVo4IfRY
RcNOXzN8JBn4pgjO9GQcfmnwFFciN+/o7nZ19hUnzetsEAqcSehfDd3eOL8J1AzUBBa/2VRfyk48
BHZ6X/aEAecW55P4NVirYZieSSlEe0TLNqQCoymHUHYXNqSHhiIaR9NmZv03y1uqeZ7T5GCcIyxr
uvKB9vtOhGIPcW+dKNZuAoCWMhKj4R5xVsECL5UKj3dPWz9akmrBaJUhrnoKINQhHzXSFIgiI8xS
T+o1Zz9Yfsf6soY4QmjGKdkk+1ozUSok9MWGnDNbt25qeqKhUT+VVJ07l7keEnJVX+rQkPTE2xvW
T+mWUc2m/IAZYDxrxeBCEB5aDANgi0GBuCIgC9i1L61brXSsu4VdBEet5tKy7I4RhG9ykL59UJwz
V75hzj2Wc/FVdKLatsr0KDgf110zJHyN+i7X5puhqgPKjpyI6EQ9NmKgMd3pVp0GwdtPC69zggFV
N33PqH+YUlIrBUL6whENSZYVTb5G9TnUo1WPfXFNafdZlPo5XSROo6vHmxqb2FzjOm5h0HUtBRPg
ZZvZ1XBat/K5zXXsRjwPfYM3ep1nvQ8GLO4YK6bopzY4R3Sl/pJVPKzaHve79YS65t121M/E+WYG
uA0arL56hY64JuCqdX45+fSJVwK8DF4pUVCgj0DlpZg4mCepXijTh9SdZyTnPxK97hTXN0b100Ly
QWKNNq6I9ma7kNNgTEdmfIe1lpqyWX1gWipvbKTmtjVRTGAuouLyDkDfXTEPbB2TCmUUkb0hX9VB
voDLuacJcCYA8C7TSFIudaxXOYR/p8e70R4MiiMsjVDYN9F3pGI5WA5AdOYEXBChIPsEr1xlXQB2
HPsZhbsJLhYyARBPCJ23YB04KRu4BNls9tTGuKYMt0QZ3iaV8U5mwm3I/Gsp1JvLcS592fYLUAEy
gR4BzIi9a/Z2fitlUG372fYozGWrJs8vZOAwZEV+01D4phgDnBN7ToW9FVUe5t/5hzJViyCqPrYg
mPFkE5QVeCwa6B/OVrrTh/jSZhq+clXeOhPBNFnzHtDLLBUb9bpUay9rW4IZ4lNfoxDqOhVLPmHw
qlGLHeUhHH/lB2z+fm/YBKcVQjHP7Pd95BgN6w2QKQacJ6YkvgN3HqOTAUlwctvo1m6Cx7hsflGg
pGAusWjrmR9Alv8K75MHp9cfyACJH9NSf8H0j5KmrZQ1vW9Um23uLyQY5KocUoXbjztKixej7l7U
yMhuhoYyXBBPqZ8immjWNVu5HVXoEz0kca9kjzGNjpVmVsYaOb/h9fLCzg/TJx58Fl9w52o3PsCp
dH3Vor1eA87bol3D6GNYz1GHEMhEc4qaNfGlS3tDBPYx5Vc7KnzShWQ36TLcVCK7KAqE4tp0LsPg
tCRQ5L6VuAmLlsalzdzhJ2fop/E0vluN3e/ZJ+5NXMmbmQRbFGDA+JJSOzQ5u3gS/b7Vju5slSnO
enDxKVS6gWw1nyCdd/UrLS6/Q8GDy7l7SHMiRubA+kAOCsmzZOx7NxXNQAgBFL+j68dgh5eg1nFv
lLF9F02Bz7YWY3zj3FvgJeGm6M9CwyuCIVlbKQ1wxM65tGZxNwUM8DZ8xraHhYlGGyaochyYXh3a
OAcHs9iqqCblqcW9oUhYqo0bv1JDzfzGHE5DIX5FE+RRao3FrgIcscFKxMY6dP12CX9slixImuao
1v9cv95IlfMl1WZ7c719yJFvW+30/9/v+u9ExAd2Y/X2+tCGHNEyphjx11Ne/ykCVoTGKG6uT3m9
aajleoQKuJodJtpAD4ujsKliJjlIS8yFrW6CrSnPyUQhqRh+opzFbDeJVwoep3iPUbjF2dHty7a7
GF2zdyj7IM+RuP+tVzA3n2k1/9jJ9FPrDSptpF+tq+/1YfiZU2xYxLA/MokdYfCTcoWfMGetYGqI
S2dD+5kmtD/Ao5tKPZUTOZvym+Qf288yZgFpqjd1Za2NuCi8sgcQZ3cLN86BB/0n+FL+E4Y5Z4Gz
kkMN17K3+10/LJAHkjKvfwAo52gJzKc6HZWN1OKPPAJ2igZpJwejZrtqU60nSw91kotEzaVhYiDz
uKZD1lo/Ml07hJFdr1+DIqt+l3bZXWmqYttie6JgVS72JtxFqEgPqZUVqPtYnc1a/pJBXvNnGw08
5Ha8vFHyDp+mW0lCL0ju1NXff7R/LlnU/1hKhZzEY56SvqWl+2mo0AIvMRBoOloM5Lb5rVnU4MRD
p4XP2RAeW/JSulg9uWbzFbXBk70ID/H4aOOZ+O1hAQDrYqMpiP3VfiuT+aSrA4F3hnYTKvXGQBuh
9WIdlxIeXM1+Zp1FbHo4NtikwJDTjkGJD6+tgKUZbPXt+E5WujxM/SKH3nSu8l6jn1kNdnGOR/e7
mpw9ZLLVskQwTZazTbC2XUDhKk6Uojl09d0Y9qeqqMl5BK0cU/QQynsX4AZyUpb4sKjoStV99K7O
4kQHhXNpRvVS9bjWSE2n2ADFqIBZGwE/gCCn98PZHTVqmiBi5syfW+MoadID1UuV6sYAOIfmnh4V
2PrJ0S5akFzSxWAzJr2FPnPYSjbUtLlSPqbNEVzU2SPqb1LWs4PJLsrJHie6rbBjArSasLmUhP0F
eb/axbCbwRdZ9xk4BMoCmzXXcZXdaskehbi6MlCwp0SiuZlycCYHOVPXL1q7cWlNr+TolueKgR+U
DhUSB5ISQUKrrJLVvjVz0s8qYmb6mzoPnsrKEmthpJektkuIRZfJKBykYm9TEBDNCw2FqelQJre9
CQWkayvbi8wIZ5ajHua+2+YFtp20TYDR5C8BcMJRBfKWxREV1ih+pA3XoyqGNMgugAUHh35LBxXD
K8t92IS0VBsLm1hrTE+RyeBtyCZcK/VbRNkBCwli88XI034ZS8YNgLRNEidfSZk7C66PyuQ0rLXh
ZKTZ+xgAfNVx0ayLsNkYQ7UjWZ28jiVeoAyibzqb/Tk2WD1C+wFUFXiZ474kqdmsgp747ViylaHh
YhTDa50BW+iyn8FqX1QDY306f3VuTVSGkpa+qSEI0EjAy+eHTGvIXxP9YnrEyyGUJ2fJLDZIP4im
Hv9fbx4FKYVZfJ/bAhPw0tSd7mRYKXu1ezWMdqd0L3jrDnoEcbKv9yIz7mlZlZ6w1fOg9rGX1XHr
OdL8BTjspKhwtuvkgsR/xQqdaIdWXc36hDO6PreZ/CG16i1MbnW1fslK8lOKKs8XaK7u0zKly2h2
vhyiG1cG4VtflV+qle5B+N2MRg8569nhRNQlqxAHBFzl4Fd2R+x+LEUstX2oW/FiLFGJY/EAVGHd
ZgNzdHqc68xrG/shxx1rdOVHCnd2JWJQYaWOOZF0orfIcKNtNRufQQLV23YgUsOSf4Qc9EBD7RfC
5K0GH7RSamhR3V0mGHNsmMgtYXtl8TnH42fAoKCq+S+oAaeur2Bb2+8TgRI9PmvGqXVrFKVXldT+
JcIFf8Cob6fg9jFxaW/ENyU7d54fCS55yBYbnLHh7HoqxXCXOc57FeCibmPM/kPvooCmauaM486d
nnq8N34IjKZYlqpBVfxaGDlCw5eoB/pTwxTQh+rFcOdyBa+QnnPhA9r2p5itYAISnanPp9p2h2gP
Z+aXxhQGt9rjCH7T1XPP6g1oyrmch303hnd4U+8tg0XZTKW4p+xh4m8e0lsDFQEfRbmMHVG6pp6s
XOMUqwI+i24/1ImVeASPYMRfU/F1qE6rb4Nw7yNy30Mn1jYLWUiE2kyfG8gAffjYKwnppSNOU1eb
FuHdxgpZ8MzleLd8xcTTPrqZW3mIf1jKE8PQRbgj52I9VVA6Cz5C9JbMuNbdtlhjX4evkbhP2qie
BosrhTpvGozyKyufzb2Z4cuLv2RrTicjjtyVaSqvWZy96cCH2Fq5BMWnz02YZKvhaShKlYfFl+uJ
1GUc+tUvFh9PyAPKDSbJddIJ9mjObY3tA8aDS7Vd0TTPhpdB7UxZTWJ8sS0+lIYb21MgAlCRYppM
55Omsi+yUqzJGs8lV5nOEcOMXnsa3a5t1AuCaiuMPNFtPKifme0wyLv1baiSv6ARZz2VGI4zjS+w
SahgL9vtcpIg00P1xkJwCeDbPfPr72VRwLVd8t+UUUSrEFNyT2eb38PcTcwdnmVbiBrMJ7O23keM
FvQ2noKIAoccfrHGfe6zB7OXJYkHCKYGq1xzbKH+1odpRduJeSV2lHU/RiHryOlAjhWDQpr+MgdL
bGo4juk43YdAvVZZLwEg9dgiB037zB20tgSIJ5MZnMy+fxqwp+StqM8zLvUdnD9SzMVRy2YSiS02
2u6AF6efTEqurEtbik/CwdiKBwvt8Yxf348yjC/M6DgBNPVtVskYSp4nWjCrPEVT5S4jZN2+KSP4
Kx37gDNgaCfF9cbJWIfCmdYWpkKzGksUXSY0mTFgbpVjQd1dM3R2Z+bE/IMjx4bEZSOn6XHDNEA8
aIjA8KekHVJpc/J11UWAcKPw1lYiC1lat5ReU+fQwe0fMvJhkzh6AjGCa6hp/KZzX2YxbfWh++pr
x1iNxjxxzoUXO3PvWo0qaac/dPX4UunuWYaLFqNWXqnYmqLoV2NUFrtcoURpRTHzLBNaHE+fcQRl
bcbmzjbv10xqGNlOpK3Q5/OmEUB6ZzMRDORCU1/HFxd/Ura3OYVmiumdV+jaG5xKpuws/h4dEGa5
zQ8HNnYzIy0KVft+ZbWd9CMNB7nRb8qONyAjYWMso6o8u/1GRf5yo5gABF0OcRX/Og54SAmEaGxr
Q5p+p7pfLG+ewpldbkv8ZdjPkjXJ9GuMuq+8MfwuthexTwwzVrXYQGJTLnRYkl3/rLrsn/r2gpud
n/eIF6omgHq4kNypr3tJI7jt3VXWpE+kwVKMWrNY6o2zbdXjUWKR8rKwVG8i7AerJAyiZ1FhU6qH
cOHXYnDFOGfMCM1CvH12IE/FaMRrw4Gp1C0ekrn1GZ6ntQmUha4NG6wWTIIyPoq0Im6RMc8t2aCl
0QTtovowNNpJUbjv8pEilvxB8bulr/KSkmW+GtT8aRzSyY+hKsIvS3wT/V6RinlTqtN5KtufQqlN
XwFMZlDnV6tntaMvbcGWpegXf1bHsc3lwZFiq1Tg7JOLRWwPKxPnB7Ir9X/6egXlakVZRoDcoAU9
oHKcAJ/WebOSMkdkViChqkLwCBo+8ZFvnPzGj6JHJQVKxUW9BUIEVQwd+03b2ndsaB+jYPiAb2PD
23E25B1AbRP6W5Pb0zbo+tCTY/PeZtS38F4n6wiV4kbtSd6c1ItJo9DEBuNFDiOfrqQnhdxWOYIm
JvZnk9JN2WgBUzpLdvI9bJcmTmOxBM2cXTWT1dibqFCl0voW7HxDHKrexuPdY2AIhGqtE0tV17JN
vmtaZt5QJI+oyDpk0oDYmkJhZKcIyCtrdATWxJTEC3bo3QyieIUYDo9bgP3EdmJPbeZnyF8BYw/4
hcEhPtQqnGndi/Grt7nJBOIFGDjxnPEQ0nlZUxjj1vF+iXjf2BEygwhputvuEN4RT205naeqzXrK
Ma1XGnZ6Su73U0v2zqTijazqottojoW2KBaLqIDFpPkS2PqdAXQVcRhVQkd11q5dvIG58tz+uU/A
tUSli+VdBuoRo5ZakGlkaHBfmke70mxcHWJCYkrqEuiwmLa+dQ4yzmQ6T+DRbMVcKaEh/ECXuo+n
ksq+1UzMP+oPiO8MZgQTrWuCziwZsoEU5dk+nUDrDO2wyzNIqplhAUxgikuKZs9aGmwAzZ5kiE6K
TrchzsZ9nLr06DKxDzOiRGeHZYhlGJ6tzd7otsFW6XG3JYTrFC1LBKMZkfAih2vjriHvlg353Cqv
ZWMf4jogJKJatzWxT2jTPJJyBk9vHHVjTAkaqUx2qyCdGYtKABtTN31qiCdOGWEfdM+ytcjv8TjM
Xq3Yp6BPMYphi6NpBOglSW+KIH4I+oGFh8M7mzAb1gZqNlq1uzhKgZMt1YWmv2cf6/cCQqma0KmV
hY17uSi3c3xoteIWQzQKT/bZkPay+0GG7gvB2tRwSkT731TnNnOH2xfuqIqrBJF1ewk0ojiURMZb
Xu8jkhWjpuwZqXPa8UaFC1AWnyAZ1mWbQK+ObMZYhfTQaUEihMnZLLQDU+g9Pqy9tAso1x3m4NEo
8Y1arDcDy7A8HkWxzf5C/1PszD5PGdUTZ6MyRwGFJA1QC2g6UPEZ6EeGtvqJaBabSKVc6rQ54gl+
ciZBzz3I0gs5NmaT+RUfaReSiLJnW4J7ivyKmSQuSuz2HqKXh+Ro9hKR3079fKPbpNHQ3FmJriXo
OqXVoY8rVbMls0Mdeza6VZpL7Jgae97MafSgO2gv6xAiZRZX4g4MGa1ERX/CWHcvI8LU+posFqym
TzHw6Zl81pVB03EvVUSiwCc2MzV/X7SkcQfFfJspZ0Ppii3H3UlPlTOiApQfY3PWCDnEIdQDpXLj
+mDOykcdJU/OKwX9Y6Y8D8a010u2e0NoEu/mMvWIH32QI4sCdL0FkBdqQXQc+g/B5ssi7hfYHjFs
EiuMm/JLzvrIytXJLRBaCu1BfXiRGuCWsdD9aa5qxC1E80zVnSRTexWFGF9ShMI4Ni2HOpJzjlyi
odvFM6kV0SlvMvuspPYxJLjJhx5Kaa1/i1EPbacFviHygELFSSjRG9VBdiJdE3qW5qVa72AVdAoP
Oi5RZalxxjrkDT1oRgfkUU78Xk5zWfFqSyLJ16hkM90eJU06r2rlp1Uayso0iLnU5Stje0V/Uv1W
WwdnkL2Qw3ThoB7vT/nWCeR6gHcRKEg5R6SM9Ibk1s1AMJLBiSaULRVF+VoviBRNq2LNng59cmoE
GzVlxDaxETQIcZkTXeZnCLBnlMpY38P8OFYqgT59LTykJjvDbn+FakKZK/1lEKG3rvhFHInN26rj
Q48khnnAB37/OcUwqUzwumoCUh04jxPLp65M4FVRtowGwgDm4Wni02gSwm/80ZldtcnQoRCcq60j
yy58oyiyTQnrejPLYfmZkvtOzy0MzDeuqva3AbTSgl+N7X7+kBqwoao5yraytEOvK9NvbXEkC6tE
0z7ukE289bTfkS0zELl1+0H84o6VtLBne5eFkn53Wf6iUfU8S5+hnNenaoszsX+21fHUTk7g43HE
fy1z4RV4IfsYOs2ka4yc2tHVxHdgkR47svZnfes8SmsbSd3ChDTcTlN9JgfMgq4X7RDW9JuAIq6H
R6PdOmn7DfcsZfPJCjgTdn3X18YxtiGc5h0wKlsJDpmqPSDwlXRVaBQKiDykLdGYanyKFfw2XUTB
SQO621bQApk8DSoaXjzm75Zjkyi8TEtONDLuu4eEedzrs2Rb5RJ3+pK2O7KfrCwMvgTg/dCKg8Gj
I7wKMVxL6nTFBI8+RNBqjXS2B5pdqJYMMC8ccDw1IwOe9G1ztOyaSofhPihRZiK+aL+RdrGJyuAm
ahZ5rJOut6h5rIjzWNmWMYtNVX2ehQItbjQObVXuG+Gm986N86iOWAJbwh2GMrGod4YPlv5jEdJ7
C3L8LuzrDq/9Ohij8TwSTIrdjGYJIAR9MIGyWfPkifoUzLk8lV3bbB29gu3khLB8rA7fYFu+mI4Q
r1Zr3je6+Vma6WuYq8HWSCbhM6pJ+96kwLrV3TQ5Io0CUjmz4CyLzjxZOQNkilWPMlOzFqTheaHp
7MfqJW3ncR9UVnkQZv0JB60+5JXu9UF/21U62R4aS8yyp+BTNUpDCEYF2A+mVYdEcmqrEL8oKRNK
dg4mJd2rcpouqp3cZGHXHAL8antrFhcKBwdyuMlUKtdJzWAsYPzvoB8QFxJDh+uo0HsthAkvHFoW
2EN7U8ZJ8B3ltNjGutoAhdgqGGS22OEqAmeVTV+PA0aJeDuaAakpIXOWzmHgyOSMdeeBCHtc/lm5
dwe8f2OoPsT0onajKLB7dMGhxAu1LVBCSxr7BxxRJ8XWgrUY1SeVCqFpSOBsgVC8tBjUg6Y7pEZT
dpwaI/On3KR5mJLpqcLwMWBjqEbfcb5XoBuXarYr4md1Xvg8TvfREj13RYAVFiETU0OFLIi6barj
4FYh+O3ZCMP2Ktx2jw5EMJS8Z0gqPNzKCkhJEkqrmDYQlybmMHHb1jmJ9AO0XWBT0qzVi9rLzZB/
BsJMn7Mgu4sz/dMkTb6rcoViLGYabL1p7YKJGO4Jr1sUtR0M7evuV1kHNtjSpntRapItYqvwAzvK
aZlq5rZmXhZV822FOQtT14Y6RVbJ0GnMlBLzLzR7cj8gzxGVFxXRywAKyk91pH25G2zHZcf5HTtd
cTbi+K0i/GpLBMmREDoyQNr0kHNQ4/M2DgTh0FOpWVsPJXyrZgOMBo53OL/DtPBHm7YrubgbUdLF
iLvXQGvijZt2b63WBPBf6ZqwQv4ZmoqYbpDkntsBvXBjinZ1wQIZLky6sW0/Vzhe56FvEd22jFwN
b1YrXC+M42YJqaYNYR8rBht7QW3KWrwIVvdrW8pHfF1YOZYysQHWad2X3WMeu53ftRgiisDU1xj2
Jxy7PC5JFxMyDO6kjZ4KDfimVhpoZzVdeg1x5OQNM/KhJamxqUwfDU4OkIMVQin7tmwEXDV3Nv2M
voOHcOU5jVkCDnPx3A98b4YOKiKzy7MUgFFhCI7wX4ZHIWHH1etcXU8QAB1kCKAzPVpU+8jF/iqx
lByvLCNhmv9NNaKeglgzHwks/T9v09i9Ay78547Tcu8/D6lYCnlWHXXFUU2K2rve8XqfqrYQ2l2v
U8d3YOr+84pBSowgayTeQTxF/Ov6gP+4+Of5f//HZLDRnP3/+i5+v8nfr8h8186b/7wlNALC1WoD
bJnVEFp7fZrrq/9+I9dXI7OtzPHO/8/3UykpS4jrXWvQrc3v7+/3k19v/fMs10vCHhvOBw7SvSvf
Ye71B4dE7H2B/WrfqWPJMINr8nopQPvw+9Kf2xyiPFB1/XOfBJEVVbV/7nm9BD6hPPy5rQ0ybwwS
Y3e9/fczXP/7+8F/XuvP4/56GpNsN4j2oeqpFnX0DelvRJZOIQki//Nma02hA3F9rv+4WBI6ITZ/
nq1oCoKWRvMpzQe25jIV5Ar14sJZyI+8/EmmuaD/wJ+/bvtz9XoJEtSNnRau/9ft18dfb7s+yZ+r
M6tQ9j4FZPd/XufP/f667Xo1o5BFBX6591/Pdb3t3x7idhhh1NaMPCog2z8v/vvj/vlsRV8lUMf+
30/9+07/9rTXl09n9+C2fbW1yCTEV8ayTDUUye6Lq3YQ00Zb/vx1VYwdMKK//j0IP5kdP3GXioto
/vtB10de//x1myhlANeH3NU/r/DXy/x57F8v9W/3U92A9/TnudAX1ofmMF9vvj7AqAZ6gH896X/8
/68XuV79+9+Km1e7Kek3//oV/Nv7+tenud7xz3u93ud6W4SCbDPY+k8f9wusEwBYpNJCWxVDR+tD
zfWmuw27IfZ/DxeD/qyYbRbMp0irnq6jQUkJ7xAl5HsaZNVHzOBUH/KNlqYKJUW2bJauLJMYiHdV
/ehwHWzp/jbHCRnS0VwuUa1rDLbYsCekmppbPvNZSymdCSd/FEEjdm4EDXNhl/QxJccl0BqiDW1E
KOmoF0K/CuSlVUtAXQv8pmfN3ObT7VTJbyMI1niaHURpHXsP+rDUADF1ZgDcxIILKTQRbHNVfLvZ
+KhWbupHNaKIfCwRFzXgtNUg3mg5qyR4+nkJ5gmsQol7popu4ITkJ2jJXlSCGB2m/JyraAFoYhMG
YxUIAlgK00WvcHN2wV1V9/sRbizov1ncGY6l7eaBd2axXR3tF5YmbG26VEXCzkJHI33Pj4n2auCA
KDJfMinSdA1/nYpNcjE01YJ1PRGMpcC4WeoxmFoQ+s9POsnsRVVB4corL26Nt3qoD2U5ZT4LqHhj
MrezQrmJQjpSSUTZjR17uW6L/RT1ZLVDKQ0SyoCKKNt1mKgrodMFCDoj9oea787sdIyrUfQY0kPE
i0euW+C064qNeetMl1SOv4C55CdHum/01GmPLjniU5p4ccbzLHAP6BXjlt7ZjUawFKKnhH1LE72Q
t5IEbFWFYEUwzpgniYK2larbdWCokPw4JOwBnB4MyulVu+S7jcMza8nRb8ll8DIyfe0YUhFNe3SB
PNailLzVlWm61xQoSv2gsDKHlQgU8b2VQH1p3+c7KJ4pQoQl4G1Wh63RZT6ZfhRhDT54iK4RWOnd
SJ7yzml50+OM5pNMLoWIGH7oytcj2/XoQepgWx1B24BzqdPY2UfKry4A8taMp+UI0hKrO2XR/EML
OyNKnPZAbbx3ih2cS63/qnNieTROPw8ZIGDnCalcFAEpNgTEkgB3DW2KYd3gDTFa4EYZ8i3dSJXt
nEITtrqJpkhObxHly0sQp4j5ocyhWcPOnZMt4PBa/8XYee3IjmzX9lcEvce5NEF3IZ2H9FmZWd6/
EGXpfTBovv4OtlrS6QNcQUBjA7U7a1cWkxFcsdacY4Khw6RCVtK6HzWEwt5BRyd2RdSFd5NJ2G/j
f4LAkavIiD4mLXbKF2I9mNRlpn2hnxCDgMHKFcTfYlG+kk5LX3ucX4MGR70rD6b4gXCN+CSxk6Nt
Em4dpMYd0bL+2ibNL4z1I0xd/GnBufepvitB5xWiGJzw7CtrzH43NxTGNB6JofCf46WCxtMOqCiH
gC11SS9EVOeZJb0eFKjtxDRvSGtX24Lpa298OI2k7IH2vu3bhy5rnhDT5+uATqUb1G+m0rCwJdky
tloidZ8rI7TXskvpjIcQ7tHDc94wRwhHURUin2LckXrxwZFiyWs0791UPhOF0Uhsa6D18l1XNMam
TMFU+uQcGWZ/MG0El3k+vUSB/ghBoDI1rr7T+XW2MnIiUYcaSczs3nrym/hJ4z4gM16RJ3QKoI+6
OvhQY+9vaFeNEJchT1GQu6H1W+boqQ33LR3AOYzziyYhXFq8rDAH2PHo79Qs0y0Er5Wqu3OIPoTW
1LTPYrIbk7mMD9Onq4kYzx+zsn83+5K5kJpuZSqgEeAZdOkkYpJg75YMwhrooWbZ02Bth03EPbFu
qx51XPqhuUirtkYIg83iWC9RGNi0mrXijEjUTe55+H266kQcdVuQJIEaRW2HMEjBOHhPsODhGEFL
KgmjQ4P3OkQ9/NkgX5TxtCO6rnipgVFjdIYsNmYJaWDDvHFbg4YMICoDlf22E/mzm1p3elya0y/a
ZerbAIRyOwQRifVdiQz8ifXVNTZdDqhfvQGUpieTqhx6yrUizNbg4BwGbky14il6NVEpAM0jA2Cq
HoyUGBGyMYpyOtc9jc6OhpU18IZja0felaSBC6h8FC59TUJVmFutkmpBs3sR59ZoPBISE/OJlJlb
79CL0B5VLp5v89gyVfc6D/NQXl0XGY0t2zs2jfvRJXi+R3kb+3mxkcbC2fcaQAtKbfoBkIDrD1eK
yXrklnLT8NQlhS1F1z6Qo+oKZjeI+yb0DeW4CW3x5TcM+EI97u3EZjIwoFHy3D1T70dpzqRPA/iq
pEVe53DJ4vKpHI2dNHOE6DHykKnJ3xLgfpWoXgOjSq/0Oor9lVM392iAHwsnf55ImtzItnuM2/mr
Gl1g6OhqaA0XLiGI0XiZ/Y2X0XA1O6SsoGIuFYlSftUxSa0YyrgSwkSIQgXsJ5nquEtQqr0xtX8P
ovzRrfvz6GIeNwYErsTYyvwtG7knUgVBqqc2sPU5BtufT/jcDCgHm6y2buFZbeyW9QkfzyFKbRHy
6ZxZXzK4SOwr0jIj531S43vUMRP0ciShPrB3lTDxLbKvwUue7GZ8g8ANoxwCXmTvZzgKvSwema8u
IdPVfY2rtE8E0/EM7jXX40HOCFKqOdHQw23yIjC8yiD66PzuGPXYcuhubku/QPqhvJ9OdjMR2wzO
e4WEoYQcw5OWtQTYvCmNchMuHiFV3mUw4sFkDs4WU9R+dIPjW9ERmtEw1gQZi0ad7Ka1IK8EjDfP
ZmGR+0HYoA4RtEvPOiw66qYOgVp42Uk5X0aB8cgYXnveFBCwl6SGlmVM+XPQCjhk+iFpQ4Aavcel
j67NmjLBsfZEQB3GKtx1B2iyu47LwiaBVCLBcrUaGBO+xxODwR7ISuIv6gXVbY1ucjdjcM6Af+Q9
nFWGQphUWL2DH/7k+Xi1MAsWnNYLqpCzFajb3s8hYA13tYrenQIxQR8sWWBD/uYFoFNnzJ5rEK7R
ypb0hmfujQzAENG2lA0tqP4KeqVvG2eW5F72EygrnMlVcY03ALUNZiA8MyyX/oWkQDJ1c/AeXVTd
5CkNElw+XE25gCKK6LFy8x+ChxC+qXxAet0/JTTiD6R4QQ0J7j1cC3gM0J2XkT4h3YpXaBjfscGQ
a9tbO7dodh4pC3YbAF+pM4iHaOnzBM8Xo3UbgDyT+5ciQ53qR1DN7dmhyW9zkSFCEyOMgwDCSbHp
LQ9qGB52+ixMVosH9NQ19xxiJjTUK6iCyb0ixC501SMPOCrJu+DbGPv+bE5q3anKOfihehRy4jQX
9O9oflfTBJvPHPr3tgt2kfaZaiSkngdI5qDbb2G6kaJUNbDHBIuHIqxBEwg8tWH/NBCkFpDkZ+0D
ec9fPIr6mid4r2t04NTG08DyhG5Rpgnhu9VeR8PNGKTcLk1yb7L9bLqetQY5hjFhc46S6pdMJ9rj
JuPyzH4KO/8awcmnOaJKmVuoSgteJ0z8HePeSw+b0KVYjGiy6SC6pgRZpa1zsZLsmVr72Xdt6DcR
fPzZGr/oSjFs8Rf0e8Cjxp0WRORHVCc8zd07EaW0x90G6TYsm3pYuy29W0cXTJtcgOZENXlrd4HK
R8mv3gVSkVxgtivm7mJljsOTUw1b0wIFNBWCZ6vHOdjtb7GhMuwV2a1Nb5yZ6yctMdgyGUebZmaK
Ocd6jy7X7phvk87zhILok5MyUThZg+zVZOLvcdOQqRxaHwkgHZLmUZfFCsjcdVGTw0q0olzlBYXo
7EBw7AiFCjDlwIy+tH3wWIj+h9GOHchzMoZbJO+bCaf0CqvRFmT3baqlRETSvEFFvupL0LA2zRld
vzcSjOQYIBqDLP5USySjYx0++QMC2saIqDsx5aOVxQDuo+UwQAggTmG8Mh+0C9W1dD7SHsyRJr5X
RvA3pD09WgbmpZQVGHOFM5lEi+Tsx0FQsskVea5k/5ouSpDxfR6vmPs85R6rtCiGZluYXCc5yOto
LC4TVublkEQ6xdSRMuy8CBgDEhsZclX9Ck1QmDvXGBkDEBAhK7nTsByXTYq4BcPHBzo9E8Y6+0O4
rbOMjU3YJzvuyNKyPy1APTswKQ/GBLJKkagwRbBVEjjaayfg7q/EFGwpTCJWCNBeanwYekitMvuX
5EVyOcf+h6H2H/smySkOEUuWcZegrgeNApQpYHYvAu4Sz7E+HN//SZgvYRWsjrY1AK+xAiYP5n3j
BEinzABRsY11LqsItnKsbZIQUYkA6zD6GYNxCzQnokjP1D51QArcNkDCg7jjNTWXkBB1EggUmwrR
X5fXT2leXmLDvdJts5kr6udBBczgTQucUr5Y/tLNqiJillbAay2/JyRJdTGnGwZW+MS6/s4rhzev
G76SAgoNQ23XMt/RdzqbeskbIpVyFY4ttr55YCDAzVPLB515dz3DUJhoxUXjWBLMKFdVGrylDvoT
9E+PobrvpcEglKP7ClAncWdeuGGodMkdeZYmk88sAsIFWWjTGt4NqKiTBiyxiZkKBHJ4srR4MoK+
3EXxdI/DTW9AG9wVMIS0TkPS7uZXP7j36bUjMim8Vckcea1USoFNgemSfbJJLVhtg3OFbGyl236v
vBj9EK7n/KnBAXplpOGBe5LYltjejimJBMjtFlIQwbXCcuk8X3URpkuzw+cXJfM26PGelt52aIxX
kedXfttb+3Cc9tUY7iqdY3ppvB5JlfqKm24zOfaR+gJPOAXGsGRrdvhjmuHGyI5U0s5RLMoTnZBr
WWmXH+NuqfcFvo/gtWxsNHg+sRBe/BqreDvBg8XXQtplGliIrqaXCl7QNrT2ORiSValLEulwtbgp
oz3Zv2YlE3bYU9EmTPnUAhcYaxeQntSaWDi9Ay9LF/GVmwH35untACza1cPCenNBjvuAshkClIiE
gitZfdehF8Fpra9VFO/sDA51AG+yzqxPQBCHME57Dm3okRv1lQzTU4aKbSeIh1s1rHgwvB5nQxDS
eDO763LaLczcaUpIYu4UcSFZxCgUTtW6Cbcy1zVUe5fBQEgvJEm+qzA/Gx6aJo5gDsd6B/Bm0h3i
sVIkLnUeGGXre7AxdeRPJrPrPcK3dw81izeP9E+C4piRBF8xA9p5Vf6d5lh9Bz3sGiu+niOEqg1/
rLtlfm/MNzCIDx4hbv07S/Eap/JHYoU7yyEnNq+vwwCfFyDmCwijbaG958AcoaYKlBwNp/jKbm90
K9GVMf3zmF5lgUXkJ63wuJ7OUIfUNk+gJycIGF2Gzau6Hp5Zo6hBTKC/bIfuto2mPd8HAwlmVEbG
nJkbT3hQyaBl+vcsLbQjQxPeqfg7GF8a335BP/PoFWTR91BXHHQW64449RWiDhRJaCnJY7UpeFmb
aHarZt+07s5+M1wL/4f9PBa94IKS8M3Foylo3xFEMG2UtF813A+TtJDNjFaLTyaIzlgIHqPZPZiL
7k1GcUcpvKICAHfLGRaTIv6untxTVeF61NZtEEd39Q8bbxgh5mvs8xjrO7iv0cpt4bulA5Fx0niN
284CI1pdO/nwOKJTgAKW3KYEutkBOjKfmaxkDLvhEHgesHmPk/1gfiCl/vBwLncGN2bmPJNR/2C5
xDxEySUO5n2msKDk01XXslqgoCEaOUDXfu2V8yk8JCH8XkdMVUT6GTRjUp7/3pzAGrP0semvYehf
OjaAQCYEuSrzLVwOr76IzjNZTo1ZEV/gEjCmu6+6GRetABBmEpjokA4M/yi8DaKPipC7hSqmB2l4
mA3cVA4T5CpUn6XUd3UM+t1PyRNr+wcvlydEFt2aIQU1FVJ7n4klb0yIjSzSHwoAk6GMpVYyrb7i
IgYRn121eIuNzPmO/ZY+VduCb8vNaDcme2uqrzM3G9dtkx+h5OEnMeptUzkfmdldtRaTWJDykBHx
36bK/ozD8q5NnC1v4dTHN4TbXHfzcC4F9JvMRbqRgL8Y7PtQCdwZ4e9cikdr8azh2HkU2btG4+DM
1lpERk3NZaHtLOqNreC59epoBckDRJzoSAzltwqXix3n75OpX7ISq0pp4zTuADD6yXA9ZaDb0+QB
C8UHJcSHscicvUrvnHoCpB8NZMfxIBdFkK3juZKwIj3kzf0fncpxP7JlbuyJ1qyRWFeo1ukmxO8B
lqBlpnoGtHxCBX1f+AMYZEO8zdFwNggGj4PyYrGFA0XZq6pCYjBYqGqW9JDkNclbuf5tnPrLsfPP
sK5DCvjqjjiSFRI2NhcXd0yI+cNtTnM5kObMqYCOXp6Z9cnOiwfEkKvSQ0NSon6ZBixMsRm+pCmq
WKeH/DIP3imZpc2YGjG9qKK925TD2lireYSy6CXZbo68U16VH65s3pGO3+gi9LcJ9ykr5AW3g7cl
BTQoq0vS+9HeIr3dG/po64lybafztQgJusn1vG8ce+v0kH545Imtk6/9BZKPilIfHI3CfNFTjz4W
u+WXqu3gfvRo3oBp4lRORcddXF5sEquI6Ivz6raNyUXUaF+XW3CeGmtJLMOR4XKj0Mu/xu63pyP+
Gnrqms7tTdiFBqcEa2B3MrdOCttZFg8qtt6K0ZUc9GLK2qHe+8G8jaXiwVgmD6gXeA4bNGVoHtcH
TmMPaipel+wBTr+Pg68I0cEPYpdzuIEg8OrU57YO3ygP+mMcU6KENOrPwpfbFh0V0dBOBorJOrRC
0tZLJ5uSoYnOxSTOlUdcAmfNl7Ggtzv33q6tQe2itBg40yPEwVBDZ1zm2aEkvrASDAj4B2BYiS/O
vaup148yCf3DOIvrmlP5MSoymph+dKVJJVCVaHf21Il1nSK6r6FeT11hXokcLXMzg6qLMo+Dmh8b
+wIu4gQe+egIHzn+FJD8YNrFPXg7NDWQOfZ/fPkff7fkw7IuGd9svDzJ0ALXFs8q5XCML6p9HhP2
Vo6vhMFeGPz0O9fDU9WQT1x5RYbjwHt36SObGKhXnt2LA7/PbjYpVHsZ0ukzyU/p3Oc5b7s9aO91
O/AM0y0NyEQ91GP10SsQUInL02cWw5EQjmDvhb+eB/pzyhkNNfSN567RyCVREXR4U0RPxlBlU9q7
g/mDG5hFQ4VdhOGnnUqwOS4tdKhK0IjJMjOQYMEPv6b6JIl6KdligWjTP3ih9xUHFuYXuUonNuGw
D4/2nJwNScdKBdZLkF33SBHwCF+a5cclywTGds0Ggej7EPjPvoSI4ZcHMumQqU/peTbc+6K+qVMw
DChrHkpY//goUJzXkpamd4OHcdV6/nc7Qm+XESQvJ79Ll9FBIIgzmMf2JI1owAVhsyICErB6Q131
Gt0jHP5xVU1I1hC6saztY6nlT2A4nN7gp6ATb7KYTqgb9kQT1h13lu2trAnjHQipmzbVr2PRUQ6N
ZG+FdvE7JHN3UZkC+ghn1+GkbEcBD1jQmQGuqm0QG6/J5F2C6BcVVHoyyMdhE5UocvyS7TF9KIbn
0MaWon3OaHGEPLbC+j0qIvrGCmVGkHJ29pDlwZDZp4lhvmREP/iZAlKX0WKBBuXsTTiWPd0XV5OP
4JNVbRQvZG/lW9FiMNAmCArCGFDJWftkkcKlKDL5ECMO7cZB0jmkSYVOk7Ynxt+ZZAY+Y6sWzdUs
3OvRybI9yiC+yzoRwAm113c/ZgyJxUCrMtQMV3TEd3UL402NnOGEDWGpzEl1dF1zG8760cxBiRt2
g7MY0s8KTCnki+8sbW5bgj0POdmJaJnwjFjyqArVI91hMNXNNJ88L/voafLxtKkEZlM6ZnkVHyOS
pCmgCbh38b/SrYz2vLq9NQo0S4OFvG0ZPYXvDR0WjEuC2lWdMQ5gGsRQGeXQ9ChG7kIwL0DmaHb2
hgj2+lpD51zXRV+TOOq01PyMPVw9+Me+oeOXzD10ZjBqu8COMhgc7Qbx3JL8lPV3TcEQqHM6Ppqh
OtGXv0QOXIWevs2YI0ceaGtSS9XHVGOh4TS1j8k3WjN8NS6KsTuOUjYxj7SCZE4upTRuglrae2n0
zU5PpEA1KQaNrNzGS1D8HPFwiCLZnQb67ZmPpSHNxme3xAdqqCemZnz+5Qxsjo5smHTpVV7RVufc
WmB8dU+trUmytdv10JTJmbQnb9W0NO1rewQkyl0MAwxYoELuyQHiNQjKbeks9WelnNOsj07GTkrq
1XPpzvYBzxlxniRFXclumQm1hlj1ZoFvy8ta6loyQquetpqMuS3EIK0T80aSRXhD28l1nosc25hn
luHaJ0zIghLhAE1eS5ZoV/vLkryBFbtgkVnCdt46xBdKGxVdc8Zf+6Jcrm1oKhfKXoaGhmW/Kcbn
Bf26ahx+pJVhMCPHkm2NkYzr6xcncEyk4MXZpyl5iqo7gxYKdxSDbj4VYqM7KI8gEbYhP9usQdA2
bKHmUmWRDYGn0EcJTvzFQXJwXxmiECQ8yHLPsNiOnRJA8QX6iObnNR+GK9V9YYVbnU4v4BjOtfY0
1IS0Qk+JtaKcGBHNAATGZOZF4lcWgivgRJ+17fYboqmuImaoNA4DKyAGeaJt7tbf1hIQgjvhVi9O
XT/0n/NY+wd8SnobNTWJTWhQN1bTHHpCJUruZCfENcVCgsxSXyTxYUwaS+voWTg7KSsc7jlZm99j
5HwY1q8e5+++bO6COt06TnM7dy4ZkAnG8i78QLvHd0vLxdD9GEKW2ow1W2ZOxeOKQV8PzJhd/FNp
rLddLN6CVvpIFVpjzX6HpEAKj0Rj/yvOJDMdxl5rlLHUGjO1yETFyrl2b1XslcU4ZRse28fUDqcr
FyvOigRWDM09xWxUjTtRi31eJw9K5GRo+7eWFBSGxvSsRwBVnUFXeGyflGYi4g747qKyW4LPweuM
+cy7jy5xp95ysko6+9fSya3PaZ9DME9FrccXaXEc6PGrreJAULMf2sqJb6IKV0JlMzagVhk69LyV
fgMegaY7vGR9pskI/4Zr3VNt0ILXkXhUNAUqKyc9yCpdmh/2kw45Hqa5KrZoQT7EEpAYexPksESS
ipneCVkDoXGg28C+rlYgsulwas58UONo/tflj2EPn0obVCzucDDZe/ZZWcH6zD9xlId8L+YS4XMy
trz2nt8IuL6Dr6itnXwf22A852aTifRQkDPKqNa+bbogvarQJa+JdY+4yKupDk7cRwRAN3htYjUM
1zXWLNkiZBlBZ8X9xzRVNzxhU6pg0P5kjMFELdGB1LsprbozzjK6/kFa3xpz/Z12aEFUnD5YRhCu
44bWa1w5EPoaGicY6Pqb0l0nhfii1z68i+jA9BUZu5DXumPMNo/ll+fBB/UIFcna7ppQdj4V05j3
EVS7m2T5w6H7VojAu/rjr/CpfGmHzkMN2p9Hgf8IuGA8FAjESbkh5hlL484XAWTBVk+bumEfDmvz
MYURz31gvHR1PGxMy/LWkX3wiVMgGjt4iZIYqExLT7vqioFoFA4yxTBTC63asSKafewetVfPewsD
0lYDUxozcjjZ5HBYt3mzZ/HgIvaxKCkf76/JJI4Sjj3WRWXPySurtnbb9de69u/zkgtazvhVa7Ml
IV7VqywBScn3I4AXivFGM6Q3bTjR5KfNiKPwc+hNmKQeY/m0N59tt/FQd7zXTRnu4xGDdQW6rPVu
CiZiGyzsyIlRzoe12GlGrGYuuk0FtCzFtBW6Gmt4dZW1/Qi9vwEeFl4DJbtELmcVjmXoYGt4sSKj
H2Oihw7qmiJn/GHLBcbm+bem3d41fUYbxoXEMTH/lDyXolxxEsCbGepbkmbN68Qhpk2V8MFFDv6t
Mf1fz9F4D9Uz0d0hDi7KDW9CYdtN7M/2/C1H/9Da0FnTX8/lBp2L/KsZIWkYnqL2E6j+lzygwa6f
2gwxBVEQidU9juTUBC0KH3yaW3TmT2YG18AL5JfULT552wQtF1j2OiSC3orqVc78Zasj9xgg+bmq
0/HJnLHwRcD5nbziAnjyG27Avo/FGqdIvhtDP90Maf4IIWLJFcPJj4wcDd50o22mB44M3+JbFCjs
KutwmLe9pTZCtxfAY1Cyy/446fCm7hgQe/QiMnNEquPxb2KDeilK56edx4sEb0CVCiOdBJuQV3B3
CgRB3S6T+LTIxRg5r2DeTGMs3VmHYVPbh8ZRRxNiUl+MD2KazUuPFsiqHR4DyQEuhUPxbv9YmQ3O
GFaEqNRMnyvjYcB1s5p1AaKenTY+KWZp9Nw+LKnUGf0nu70/7YRSwaaDoxzImLslucsruHwRe33V
7jtpHl2d8ygHkLzNzfo9dxOsdSN2JUv8RE7/kcnsU0FU5u639kPD5yKTYY0PKtu5cweuliYkCUVb
QTI7ZSt+PqsCCSJxsdFhYGLrcJk1mmWET+ywV6lKn/j8773PFr/kJqJfQJuWpn8XGPgOOVY50Q8U
+fvO8n7qXL34U/fAFAIKaUq6g/AUc2fcZU3IcUCai3qHOarAc+1K8EZGHBC1V8zE3AnA7MiO7FPd
mJ9mOIBZKtGJLdOskmCDFSc1YGFlfdRkhmryf+1p77GCStR7BRt36IpXu09+WwsnNizrcV8Bah5C
3PPtT+l1L0Ed0Y0uq5tG7syQJyd7OjmywaGQ+jIClMA7OzA8Ibc7QVJnyHoXUag2tZdvncXmwubz
7Vk/DDT9bTwHlxFJ2qY05VdeRHeYheMrGEJXozP/YSi/1ADCKNyLs7tkUpRNsVeTY2yRzTlUFxAb
S3dvDmN0JkWN3OWuuccHtjUcsiLqTF61HEoj1QiM8qAHioBclDzCSJb+EH1FLlGpjnYp+L3BKUoC
QdB7lxzC3GgrpgELRByc6GyQpUocke8k5nb0yse4bm/t3t6MQB14G8lmwEe78emWr1t6fi7A3FXD
uHydTDD0PDs7p6QqEGiLV3esmViNDDHGIqVZle8bRb7FUN+o2TChNusdrgnwahlFWd0dqhLUR09P
OCkh7ygCqQkYuyTwq0kla8qtUauryE+PBF4hVEdxZAJg3MKveUk4LOYjfhfdUQKoCA4cRT8AiO+I
gV6TAlYIIpEQ62h9uKq5kYYiTTyftsqk3s0V7hDqarEu8wrW9nCrIvuzlqfIZtcck8FjHPYboHGo
SBTEuhP8eJMiRxIagf/MBGU/lhGzkuxkcyiNI8qIMbJuvHS8iQck1UOP2sM81lFe7EzaA27h3o4W
ZjjaU+2+bowruDKgzVrrpRvh3SxZmQSZoh3S6Too3etyth9CO72X7Ck73+v3WTvvg9q8CnmSSz9d
9xUDMhdkUprSjcQCl2KRsBoyHJFR8pUfUezU6GIIMuO8QvxOBapamzuPuENGKAMnaGIQapGf5dh+
h6n+zjpmFem8Mpt7MgR6Fs2EFaZ6RXf/nYzOT6+rbQjp3Dbyem+IkXnZBMiw4dTuxp+0ZBnYYyCj
eSZuyKt8jB3vOfXGg2HZR0yZzUYo65wMYsHLotHpeSA6HV7b8y9a6m1j1DwwunatA7lzGp6wxvCJ
ZP02zz6lvQAOsiNN3TssYRafX/Uyh8GmBX2A1cl8CqoWNVLwFvdI25l0ngWYhBVCux7h7Hh2Cv8B
rxUN7sJ/MlpNumB18wfK//98jf83+qluq3yKqrL7+7/x9VdVT20Sxeqfvvz7Y1Xw378t3/Nfr/nr
d/z9kny1KO9/1f/4qv1Pdf1R/HT//KK//Mv89D/f3eZDffzli+0feQV3/U873f90fa7+eBf8Hssr
/7f/819+/jepB5ZpBkQO/P9TD/iN4yT6KP8x+ODPb/oz+MC3/iZNK/BMggwc3zJscgf+DD4IjL8x
6zYDRwaOS6PIJXLgz+AD6f8N25dhBaQKuIbtmP8dfCDNv1GKGLbnS9MjZIokhf+8AH/5IP/7g/0X
ple3VVKq7t//1Vx+SP0fH/jx+9//1bFIFrNt6MyupHkkDZuf9I+5B80oRnqvnXkSofmg2qbCBqgJ
sGPKUg3B58iz/gqET0x/UmFIB5h60zZk3gWziUKWr3o46VcFZJCJfvtdERevDdye0x9fOWOOisqM
2Snq6EviTy6t7q4SQp7jEtTpbNb5JsPgfmUN7hYNWXGKMnREOOnJJS56m7TFwjzYTdncj6N+q3P4
mZ6r7zuiFW6stkSiks72wpLprizPR+Q3FDdc69tOiRHCq5vwXAgrRl5GyzOtL8KTSjG4xlZ3Iy0F
dYDjD+ECd6bT6800cWZJnE6t8nmIl731UIxMHu1YG6QGmOVDw4APkC8e6WQs6TfFIeMmz5Z3s4FL
0QvdWw2+FuiT82E7nXE3atmeEkfwppsvt4qGB68ADDinObzagmMZ4Mn3yDBquAm08rzU4fBXuJD0
rfHE8ULQSmHOPDHveiii+hA1fnCmzx+D5s6KY6gFpMaGTVHZtkcYusa8gftqLc00PvtS39S4K1r4
WqC1hGZjGne1jMqfyURS1g9d8ODPKLAsC20QMgEMv6lxg+Xe3WCSLhCU4REgA0CfXeU+oPUJ9xaD
rXXtmuVNWeXrzCvc86imQwV35zx041UZ2w6PVk2gIC+/TmE9iKi9TRDLzqaAD5HCCLYE1lZ+u6Ph
R+6tO/OxxE505w8GoiVP3xNthqEUlsnkWupaot7cCjv3N7QKnLsgN6m60vQSK/GO2DDFFRA0pxDS
LOOJ56hQ1cnUjFZjo74fGobojkfVN+nMR1LnOWsLvPZRE3x58C1z66dWRifEMG+7YGQOqFN/D4sX
W6zNvV0PV/+wQfy5Av+y4ux/XnCSdeazJRi+5TjWPy84bHxDHgKBOg2uR08TExPAduamaoST1SeX
zuih1tr0JOKIzKOke8NA1m1iiSLfjJBd/8/vxzKtZYn/ZQtg3ZNuzNMeg0PATvDXLUDg2awFOrBT
EMXDMcc7vnMcziYkW92TEyaPhs5QKzQd5unefceZIe7C2jkBclmRoc6wNm3cdchkSOXkcDc56Kmk
CKP3QQ5ndzFkygLRCp8bZEWCvJC0BA6ua07NJ92nxdp0oAxJM3P3ZeqHwITJeFZarDV6ZiaM8cUF
9tsAFNmpnm+M3FpvoiAg+9xCXGzXPAnlIjhYECc3UL4vusdBME2oeLX24b3dmPBATjjME+TgJDKn
OKivQTIom0xSoWcHPqvwsLHEl1bO6WOEAnIyY+/EmALitKEVEfSmzYDEvWTCjC6uaTAXhIS+7utY
QT4oH6xJMJaIpnu/ZVbXGs+ZlcozLpQr1xLydm45OYcmfbQUClUQcFRNa+vRQJNM+0Smo3FkdH8/
1lZKuzmgm5Xm8ijj8WgKrwCk+VsQkrFv0v7JbF0Wd4KBubEFXcIgvp5Kg2XsGRWseVLI0hRsUPFW
AMxiFFoiV80DtVGF+YFSBJ0dvd09GQcvkMohv6iM8mNoNjVF5FGgSlt5VJ3rZSYrEM5up7k4yY4w
Kj+q2kOb2fquhPWBgPTIW6oO8VQRhppN1GsdPMxmGPFj9BaoQiwrdd/0EF3MlWXqb48sknWSVmKt
wCGaZiS3TPswnwsPpUIKl6bND2hEulOc0W7VDq5urAbrXrVvcKLhCbkIcHM6B3uJi3ujFFAIh9Tn
Td3zj6bLGmkdwdge3gJk2Rcd479nNrRTWqKzVFNQnRpI1Juxs0JsnWTrBXWwxUnbkJ4jQRGBmON3
upm98EEi/N+mMtGXznSvAcP55MWP5nW+6Av6CvsbPpeDgvaLyAcrjhWSB2daz7qZOAWzOshPDL2d
R9/SbRUY3ipQp9gwDpVvB2cnhKjL8X6XDuh5UJjTRA8D/xw5yU3LWWCl/Cf6z/JIlHe68u3wwwkm
4pMDjiq1GXN0gtSegaTsBZrr2GuI6Ug5S0IEcMp17KpqUwZVsA9GDfLQbhe6va/3oyQvr+4eOzyV
977HnFrwBAg7MV2mCE20HMujkPS+x9p5sEdT3sxg0szZRnhhfYnm/1F2ZruRI9mW/aFLgEYjjeSr
z6PkmmLQCxEjaZzn6et70au7UaUoZOAiAUGhzAzR3UmzY+fsvTakqnHmdSY6eJW2+6lwUDIZBPYx
ldXbCtPZZaqRzY2Lyny8pbbXrKckfyjjGrs3fbttkOtPloCh0iv6PmzFySaOJ6Y1EWDCZupRiDGV
BuDlb6OGsZzR65x+F7WAh8kdiHmyy/IEWC27VMU47mXREx8qg5lCATPW0uQbCbLogaaE6LBGf+s1
xVvYT9/tsqsPpKXc4prTe1uBodRUmaRIaHwS6btv2LhwlpWnmuv3yCRVpo8MC0Jk/anP/bemQwOJ
8CfjiGTY+KJ5H4oanGVsjJsE7Fmczuj3g1e3+1L7HHcccWuZDVECje4q7MIWmlMLK0m1UAUIRxlM
fSkiUrg5Vzj7obR/lDq1H+SPjEY7NQOS44qkekcwLsy4F5uAYwW29karLW6Y+pAHwS1S9UHQYUJ/
P+h9pyO64axxnKF5GGyKjMaVl3Ls2/PU6kM6VgZqZqc62UP9DkAxPhhQ98pG72uzfSeBptrUHgL2
meiNVdxbexjWWPkXdVy8PLmWPZ0IECa5eYiRDiNAd7Jnh/YG8CHEXTPJpi0pRLv7E5nh9YiYUDy4
LroExGOHGiPaAXkfcMeifOrx0MNNJ694KidO3hNCU5RHeI/aXxl2u4es63bCZbIdWKi5auHdSGH3
b543wSaA1YAGS4DUkN1l6jYV17aCYgF7A3qgnqAPeIFMntVknO1yas7pnamko2Prw4oFLMNx2liQ
R8p/DVKpDqBBdzKd3UtVbKpKWxs3NmKIV7l1hWeChHOOcOZExpL5HB8zbzbPObL5Ha6g3wNTp1XU
JvPGZiJLwiwEDlbjQ0IAz9YW9LtBxrg7Z+C/oCoJ1jBsScODfLiWXfgz8ZP8qUq04FxafDUDOz7V
snsqEMKfcxaTBxwVpLB3s7HCficunB6OKTmyx5bGkWhaf5uH5KMag3oocqj9Oj42oBFklp7Atwfb
wZ6Kc8voa6dk+o3U6GlnK0D13YxBxg3966RNCrJUNRcyQqEW0LMorcc8GqdNhP+dxKaKx6SjcTAj
2Vjn2VRskcE9DGZUXcl+s9dNOKAosMGZtzyEfdtaWye0J6JzW5pAwgegNTBF4B1bm/007JoAVELm
RWwQgLUBjaO9NwweRhu+3JF0y3RNm07SeBr7ixEPTwYY8s39TwO9eGQ/5Mmz1YDaZIuFPIsrbJ5N
epQwqwDirPosHNE7BMnG7FnLBS6guLOCp5DjOYMP6XnB56xEpDn1VbZrR/PRNM1hNceWv8Xr+C11
SQgFftRtayaNK6zevO7Qfptq4Kg+qJhlgdXLUtuFcYk81jHXPo/SUXTTF5nN0cUCOLRjLrYbGuRb
iNxxBlUdW3wdTesoem5b71eCheWcWIZ4bZCTdMhpL+nSBs2hXwgUxUjfxUMpxSuXQ/pjommNm+2t
V85RJhGf4KiyfRhWb025qLfttl/bY9DS/sTW0i8fux4s/TAP46dk6MoNS5Gph22YOf4DDbYjMYuP
GIV/60WmE0XT3uRexV1XP41RxOQkYTOYxY9QpWcn8aq9jKytwUPGQ4hsnDn7tLy5UxzvUjc3ntm6
iD8SD3lt3kyW3QMErJSRKmPJOkrdI7Lqr25a1edKq6eZVthzWaPq9MbO3hZZx9ib8aN2/PFZm1YD
zYzFQqbAE4nGYyYREu/ih/KtcUHi4YPTftHemNIBDlSx3tEczM/3L11u/iwIxN1ZBqITF53mOWpx
rvXZOe78BergWmsgW8eurRiDjDbd0IhXchir0dm3ZFatW+UUl38dIGvtzs95ihQUtUvSsS8T94sU
f547DI9E15p5gD+iljB0owwy+Ez/MkamBYeofUzrKEeui3HMLRNydMoxJn9NIeHO0l9BoHw6tj3a
84Dhn0JNctQufXNcoytfd+XX+12ZheF0W0DFiekw3q/KW1SF2boZnRK96/g94oQEo7kudsARrN3g
U3mX9lTuSrf6bHG6Ww8akwXVdXnyNG64Plf2N66My2tLDIXU9JtOJdk+RgO/HlGM7mYCqtxl6W+9
Jt+GHc3AHFo6CHfFMbQEojgE7FuE3Re5nDduXrb7IIL8E8YzeQoLGMZvHmLuUVexgnnHyYRYLRNK
86ZXz9jQAX4aKcHz/o+xs8yTXetfti6+c8S1z2NDQDCeVoHGxdvGZZWglohTWOt4xzBeJO/DDN1p
crx1aJkumxyPMj9X+7qdig1aHETIEh9F5YCXCa2j7MGr9p31HWjsEcKgv5YTYsOunElmJlYVGZwv
Ny7ctg1hWB4uMGorx4v0plAoyYreSrdV5D0FNvJqeyCuiLC14EL+Gyvbw5CLZ0kjwhBetUoDkBRm
4R1TEqY+OYUesVeapIDUrnwcx3cG8Fv5hHXcO0xZN6NJtx7AwEMAMXDsgn2dBK4lXVN+sFfI0w8X
CyxctDDa2H4F0luxtlvdfNRQscE4howKvPqFmeRL6037rqtSHN6De5G8WVsO+NbGiiEVhQARmX3H
gmmKzdhL6FNVJsRLFRInD6xq7NYwlxjGWg0AESfKnroq/hTgpVzwY846BiG80z5DQ1uwABA59T1I
GnlxuqleNbZ7Fkk8PYDfynPvmg4phuLIlwezNpjmOta16ILkzIV9C8YZbmdgZQSWtBwSLce8mtTc
u6Sitg7tG1wyIKYNTDhSbWp2Mm1/osp9SSeikK36OObtAzVAcvGcQfIfPk5CRrvISabbAqLFq5me
Sk2bCbwOzfy85PyfXp2sLs+D4yfMFEZoB7ZzhXDQ/Kuay+HgoAwMgYi7JhJ5Tg6E7JJ2Q+2+zUyp
9+Q7+BczQSgUe+J8/zLrbQ2w/zGIhLmtY4txHBorzy3Mg8Jtuo+t4Wdi8SQNPQWjRW2FP9d4HvKu
OA81wATip1CAlkvja/ZTagWaN0xX0ezW4kh0YX+uC/hZgZcUrFMqOusx1uf7dxVj/aDX6QlHlMLw
XxqryCuqCxWad2AQ+cgMOn6mP5k/AlfkhMZCsA7jYmKqKPKNO3bfZBAnN56V5AaRGbNmx+GRLKad
G1olkMUhuARWyzS4x2a1s6GVnSn1k3PusdnVXszo15yDU50KH/FUS0JT68U/ZlzZ5crIs2caoOIg
JoDEVmuQxzSsdZW5AOuCr0HXZpc2Wp6sXPkbu4u9U+dwjOjdalwzrzVehyT/TKXbIbEnUmSVVUcU
FNk69YtgW5Ua4Fc211s0WXrdz8SFJvQeQjkmzwaj1nUqE7k2l/lb7ouzF1kZKSs0vYxR4mvzAfbm
KkTYFurXcCQNL2+5FkOb0Sur9HyZivDnZbC1+2JWrvsSkXtCKZ+rYzQ5+DNcWFRs4/FTQaCYtmR/
NouUk0rN2jgxInJE9V7MEhm2Q3hPqfpib+jMwlcZvPSc2HfS8eNDGiHAmcbCOBLXcby/6FgmO5JO
FuSXdZVYQMhD4V5phThyGn4aqIVvZZkCcluakKWlwM3TytjYgQVXDzofdTJWWwgcSIImMx9unL6Q
xyRkbMS4KPXgTdTLLgp7VJ1u1pjXqHqbyawjOhTfYG2oZ4K6hnXlkKxQYG9Ev2Ffqmvb/ornqFgm
HYDFmTvR3LPYeOss3teUXhtHa/dcOAGJUv6R7Mfw2ktzRZeQQGorHteJR246USCA3DzA0GXISxJ6
hIaNe2vdeM0rAe/joR6T9tDUyIFcgp8iEkuu2CuYUFmVfjAaAgjTXC4OewZEJtrSTT4PGZoOUgHm
PnjOOpqRiW3Xh5QFnd3WHPfRLH7lGdTIZkihQBCct0a8a+xBk2CP9LNzOrYBbVckFANeuPP9C66r
dj8Pw4vTW+65H8iTxpHYHe4FiGfAlglrsAHNKE5SMDWcZ3HEt4JSNjeBSCrIl1QpMovFZp6HX6Wf
I8yuzswJEQfo4lsoCXPV9Ma3FjvUzm+9bp2Eh4amx8rupXc0HHo/Zjy63N29xsPnVIcgBpCfNJ/8
tHqrS/PaicF/y7OrpSJYbiIOH7JciKtjQIgZDRdNF2gOY2IFrZLGu2ESx1HXEy3n+oSSQ6O++DOM
QU/Lc1UjVY2c4jxWzRdJFkzt+cMVsDOg3zG0j449n2wHSGSW7O4HSdQrnBu77EvLcHPdNBxujaw4
eDbUwBCH4r5Z1EZgpL7pZv5VRF6NV/+zAYNwVsol9E9fmX9Wu8mj3MlSGLg4guf9XBg4gVKiw+fi
pMMGu5/HsVWO/bE0THkpjP6pzSN9dcL8S6SNgcrT/4bXoDlnOMKXUnrM+8USmTFRIM9XBZuAXf4E
JNFh5EssLUeOyqLfFHDTZiF2GDJI1h2jmh0LTbNLWcaZ5bUhMe/I7TH+VXvOcdbOI1tpM6RAAKmU
32JG27EA0agKab6GTgkxoUQjVpdwqe+fP6UbGhhj9tfKLj8bPaRXz5o5CqU9IU+qpm6Wn6aMImzK
0oeeLigUfo/TfWhdkOGThDVpe1umjbxOuQcuZrD3hp/bHCo45NcJ/MZGNOUFaMc6Ya98JNRsSKxk
xfsoj1SC463JedCNutwHtWo3mZp+D5aqrg0rU9N5xQ7tnIs1mNl1ZOK/yxhV214WH+glgckeWAjr
zmWplEgVaoagAA1gYXjotPuARiWIwFc1cJwZSzcnhY+IkbBzISl6yK2taM8xYUAfirbWSeL6oCcu
DjVBZ/r9qYE9sxMhXUwqHX3agicJj0Mvv3jgxh9qWz3nWYK11gw/kbFCjIqFqU9Cndm0BSm8dhOg
BO4B3NMsQrZfH0ZgzGuSm8dVkNPmWtFsh6MYu+y7ivaSR2f4t5uL6mKkofHSMdxBVOP/q5nSBdUX
xh7PJZpmMKppj7N6XsVZjYFU5fEp+6QiuuFEcJJ1jZT+guz+p6w1A2+r33WS00VuGO4JghJau6g8
+DM8Vrqg5iEKgcBlhbhNlR9tVMaUm2pmn47NQsShbaNs+jv037ttVmHS6soBU6N6T4ZGnpqCdWew
3Pypx34Vls6JysvepQy2t2YPjPneCoqFnWN1RGtQfIvafnj3W+e1YOWYiQV7ioOrnPr8yUQo13lg
siRQRo6ZovzqWYurBi01hjyB5hvCAokFry3W12NoLymrHQG9qIzUifv0y0g7S9MFvXfuJfe1a1fV
g2z1M2GUycafGUa2HHMBzkfrSAf+p973HuoEnxvKOBbQejDOHR7X9b0jgXScEylq8p0XzwM56kN9
GJh/heHnWDfQf0nRXXn2SMcbCwfKLF8fMBMHJ7+n8GP5oselIrT+WJJkhXo8DFBcKdlFLw0cBgTI
PllsoizP7vLF0e41NcN2fy9aImt8covGwODohmeLW6cV3qKzD0i0CkUTc92kJ8el3i49AczLPtkw
Dn80fCu7+MsX0JqfVFG4K2RH5C34g/lQ3HmXLNVk4T0lpGZsUId6RisPudu/y7D26GYQRIMbed4O
rUWsQYNRiDbpLRjs/DQmZXVpLLUypzI8zbF6N42w2hdFGdM9GIOnZtCf2f+/F1XrvySsXMxLsA0i
uST+clHj0bVJXxVRJkYbY1SK86V95Fv7krkpMm0utHZ7+RkKzA/EyvBLhwbSaKxC+CEZfqwEIr+P
JCzz7mhm0bCPq2xr1+TQxyNSgdnMTpXlZcd2iYWGjsP8N2DEmpSF80YJdOjdBnEMeYTbmeCaawz6
J7UsfeJvhvDqe0vqDEV/7DM28N3+MDgo/do4e6/LYRfh1X6tEMV5JhGxoWveyG0lyFynu8rS2Y7E
vwLMCl0wObdvCrY5RrqSZocY5FlYxZvpcTv7cmai2UEaA67+Ja0IvpfOF1kkii11KBnXAlNFgYR7
ZaJA8ftsnzEMPJlNCeUiJ9/d3KiiZRzJlPYy+/YtVLzVaUqQCo7O30DVOA7SdbtANdiZLKVfsO88
hzG9myQvI3CfbCx8RMZel7q59fhSaB9ceDrENdY4v4IAZnGUU9XOGrVI2lmwrSLveQx9tfZ7M9zN
CUrYeEStEsfRF3Ay4d4Fe7oRaYpJoZHGqU/dmmYcq6TfUmEqnFzoB6vya9ml3tkHHb25/1v2TOai
5po2Zn5RRgG3jOHjupw5T9iktXpyeuwyDmlxV+A3m25BF/XH0Iisa58iNVbTcOM51Hse9TVjMROt
jtOhLvtWGdAtLCRlx8CjacKZCKEMHdar7Uz0qX1qeZggDbTAJv7sFD+nKIyZtRU0wQN7YI2oonPY
RcC642w8k7KKDaTynji+0YRlBDjXRKCRmGNfc3Re6bA4pLsYYDkBsi6GnOwyEUHOyAblq55jCpKq
bh6HLJMXU/y2MAHdx9pJTIXvJx1md12/eMNnHLU30jEZbbKMbCbt/ehT7M21nklyqWX7MqrKP9PM
uSF0/Dl0efscyi0NfB+1ezXAdsI51Iv498hCtakr+Q1y3asKgYE5gJl3m9EOAff4oGCncIKzPcpH
u9G7NsUmpuPwMXa6FxvvaszhY9t3AfmX3OZKGT9BDdubaPFx0kmMNxWeo8Jori1nW97LZodb2jQV
iesNj0+0yM98rPAIKyhEbATJedZg4DvUQf8EybNFAhBzJX32U5ggsYCuLKMUBckGCReoO5GZMM8o
zRm+Y1eLJ3jsumd8YKQZPfEOwTDyzrR8JxXD4pGhdFmy6EvHxwVWXUwST64grfzr/bswNC5Q0fxj
C4nBRMEl+wP6ji9D6L0NIV0CRwZ3bGvIaD8KHwC4/t8vBpL7U28ZBzA04UOY45gd8U1XUiZkvqcV
MmxCxpoCTlpx/1m3/GxoUBi3NvsE01ZiZRfn0IAjkCxZKvCH+xeEWuEOxAGbxPKzYJ7Erm6ZkLiE
YD2YCPEeKP2X+O7slox5jET8//38/p0wC0VNUCtE0eArDNopXenFJyxEF5votyv+4V9s5CyxlTst
NWSybo3c2MQ9GCf+fvTfPcgaSUMY/AwGmoLU5pPv2+/WRNiUEAm5UyCmeiOJKb8QdFpzVW+FT/EL
LmPeGl4htiYhay9YYomGhwQsTP9ZqTlcT7aODxYrQtDS76MXf4OoGK0NFsHGWyLu6ZBBw3wfOHmt
0Ni/FWb5Ox/0JzmAwu+SE/3klqEE9MAQz7fTEp6GMJr2e22fBcyzTSZxixcAQcHUouP/medfleq/
CYZ/XViLw4DjQpCLkbqfU+EwVouaXR2qiz/RLOZsR9WmMF0QSfTcMEdNHBf1ml/F65nO2Qq8RoMc
uAM5upoMv19FoE6LxPyWk8Sxit478d1djFYys0/FMAJZr0ymNv0SoB0nD9JCzmn3iqTXLgV0F4M9
9mNLrEYsNnYxPtq1MGlKf52Jo56W8KpZZEgqPPcpVSkj3rImtanfcWztEIrXJr01O8iWmBTjGARl
RLFKJzpyMH3REl97bUCMc9o9GIcxHaPP0ilddCvUBzFFo9Ha9PHalHxh/kI0DF9zD0vKlDcsu9WW
TWNN6xjOWcPfaQI28vPmkBhTipnse9pj2IsdWWDuhcRqBIoIgy3XgeMckT/uDVgH35ORMOWwiJZC
ulArXygIlX5C22bH1Ip6OIN0aOHvtZjncciRP2eEwNR5ZNr2zotfuht8Yj9HVMju8lzUZrQmA0pj
wHB/QALC0psiJI88mN1l8lBkwROzY/IHWgtoE2rInapJq5YuTwEJRY3tQVFeFABVRUghYyLfbWnx
RAK4XuT88pOfSQfobWxQbuqG6HN6xwTuFOqQQaHeyCDfqxKwI3hF0GEdnks3exl6YB+gSs5WPIFd
ypuac5f9ElmEAQkFLriMe1qgJgFVTg3rLAHHDq6JvQOijYkW3dpZCQDBAXUlKzzNePLa8pxPIBf5
Fs31s1U7Fc5gB5UsgyRpuE++OzBRCN2S/m+7Cgkl3HLO/ClGeetquo92QMZEHrXIlCFgVvqXaws+
SN1tGFZ6O9ydpEs1ITCxJZPErffghh4bGjxSwbZICYDdtYn5zlDyK++rLh9xzHGDL7GMRetRzrcM
6Dtjy9SaPaagjVJikE3Dgap+AcoFSCK2BH4yGkiaIyrOA2fOnCmbwxCmpGmPan+Fmf0AJi7dDVN8
a9RyJk0ckjIqMiDooLHh4OK6O9ReFGzLVYObL7bbba8L5oY2CT9NVxC7jjApZTscwBpxKo9X5chW
EbpwomqdbKsZVTeWpxWgy6xSYoOmbquRN21jDwqOkTwVXmyvAwe252z4W1cz1pk6w2YhxOqk8Neu
fSEfGIdi1xSAawYFDGrwze8twCctKkr7BBNdFmC4N8qf+IEIRy9p2s8KB9YS1elDVMvopdSCjEwG
7i+dgB5V77LC/pGFKdOV6RvKpm8JK9rKdaoQ6+p4TBuAGkNgvlfQ+KFFgsAYJYRzLGTua9aJdjcD
oreAT7huey0yRrWBohFn4wDNRbFxlnrTHjBCaELAiBqet6Y3JHuoTTWSFyCYkcfb07wAYQOOlqOk
LLLw5Gg+VGWqnd2Qvjo0kASS7yIiItZhMc7raevrIdqbnv8Kq6WSOOFZiTYt46gdbqlnk3Z9RAJo
Z3ucfHXypZiraBuW1o+yIBePpw7UDHy+hAgyPNHvmZ/9cvum3Jc4SiGEhWX9NVMI0jEDMmqYL0Ut
aZ1GFs2IesTQ0UK/MfqbaLKIY3ygryafRRbECO9tpJ9lXFzol/5EHfAeFv1wVK33u5/9X4HDhlul
xm6ocbr9szxtUbp+EKe5ruQfAbnGl7DV/lOcVhWZ9OK0DE7dQpeZvM+lwu+HZhQWzwAL0JK4fbua
5NOc2FqszvidjSucsQ7KPZ15O8EtmvKE7UOqo79cnPtfLs5x0PUqRL6u7Vv/eXF2QOhRxCzhhC1a
Huul/aV83e5cHDO06Onnp/7Vx5WxdLRw8nmRu5v1Gl7HvCHcvV0PM1mekAQubYcS1Zqe/3KBqIv/
ePeUy+X5KA0t0/wg7eujQnWNHwYnm2MensuaaiKPdsmsjX3Fha+jZhhXY8DE0UwH9E1qLS0S7f75
Mv7QGNuu65qm4HMU0vPtD58hCRWNESI9PKGmYUgxJ4SRqE2ROe+FouhMlw+zxFMOZjH9i7xx+av/
U9vokVzBJ+NJE0yv81HeHPpuiTpYneQykm4YF8Zae1tn8NP1vLziUA0DCpnC2/zza7aWz/7DbxYO
6yd3Lh5d4lH+894QXhEXeZo5jKB09Yjs69QOxsYPGnFoQ72fBhg1ohlf89n7XbhzvfHsG6n3VHsZ
qNnA0L+zMcW96vf033LsfQgdzmlc91fHKb5liiIercPf5KnS+fOypelBjrCkzS3zUZ46EdbSYm6z
T7Kr6a8Y82lYFAQFQ4dNIu3+BuiKSUENfxknI4m4Abb/CwLcGgVoP+1QJcaDVVzChJk7bi5E1w2w
ZqsGI1m25w6gTVej33OlsWdujIh8/pkNXrcfmpiBA6OJFYFm3aW04BqbrlrTiiZLuYmtPaPpK4W3
eP3nT+rPu9NzFAcyz3RdiyHjhw+qyO3K5J1Wp46+8arhAca1RBxU331pJJWgrmkAkyvzuVaJufvn
3/3n6sbvdoXjcyaBMG1+eDJSkCqo3xt1EqbaEhzd7BBpdtsS+BqhFcNf1qs/lyvPcX3hOY7yfZat
D79NYcivUEuqk8YtR4LKGxrvJbYRHTcZwuAFf/3zq7OW5eXDMwCRT5rSQ1qMZeHDW5tUWUXno3BO
YGXdrSafjZJ4L0glXqxRNDuWEYGGnLwOjeeyrHNkXpLdtvBoAi4jr6p27aMMy+e7aDQrARbnuL42
Q7AxClAKCQvW3IbOI/axEzW0/5flw/pzAfWUw/LFG2ZLvvvwlkHqDqYhVTY4fcNd07PI93FT3wS4
ntPo+uNBCGx3DMKUz+UiqOqW0BF6bIsccfBQiJT5vgk6vUrtCZ5UoUD/lJ8sXYavc/4WONW8/+c3
/b/czjj5Ge3ytrPff3zPfQv214wf80SrgQa/w7TD8ar8gALwKIJCbPLF6EArPMzM8z//avFf1jzu
ZFdJGtCurT7uhy7NW353Zp3GxT1Q5TMkUw/lTo+bTEim+UHdT1fReiVErJZZ16KprRc/MRq//i93
u1jurg93HwYZ2xO26WCslsvV/vj2rPNwccL8T2/qXEa+EicCe1mvFvXQvGh+btx/0X4u3ziV88BR
HxquUfzlyXb/fLR9XDoOgjqXgc2fywqzLs/MI6JATZP4cRLbqkhOXxxvn8n0mfBu+SCdjBZosIxw
zBiKU0rUEcrdd1dbhyA1xPdauIe5Kxxcvyc69/CxoYXVM2oGUJP9TjO4fBxtcZsjSowysPGsd+Kc
9FV/cmDtd7D8962Tq8XSPXPwb8VDqMOtpM+CAdp1CFyt2f0mRfhSkfqb2M6ee9keusrPzwwllqXB
mbCEB6xgB7tENSumEKpJBOUgbSjT/Vqwl4n8PTbDZ2v2GtI/GBQOIjiE7drjRtloNxwvYWwBlSZO
a3E9X4Tsp/dxkAcjRpVkZMlzbVC4UdRemn6YmYv5DDsbTlRxZ8LZ83rvQp7lSxsmt66JBKcz3JX/
fPP+lw3bNzFCWTizLQ4Q98Xs326XXHN6nIzAOYWD7Z1nUi9QGnyPo8Z76lvz7IEWxgWOZiAWHGQa
jMB5nL92Y+AczRmL7dKCDaFWtVaX7n0x0CdAy8iwpKyPXeW8kYRBSmE3W3+5cOfPJ943XVZZymPf
k979Tvy3Cw/THtkKNeDpLhN10JhAAvjdEZX2Pcvqd8+YTmnquNdkngOsTykz6ZyENVCqfBhsp0ho
Muov1ixtXoJUr+k+S9SDMNoZdspjEhb0FeNPIdOqbc+Ub28HIFTbkllDw1hL+F9kPCwYYyMDiJcy
yVfI1E9iLG/3yqrl3H/JbogVWBhJWN6mlqaHzGz5bGfyaYRVQQTnjzpA9LwZU82kkCXzUNHBqwky
3xnvBNJhSsm0JECBadlMdS95hx+zYMxWOCux24LwIChv+PrPd4X4067jm+zRrCJC8hBbH7Yws2qi
uffYwkj69Wn2PDRuW22Rs+Ev8lOJRTkjmHZRjSaFXZygN4r1GCGKSPBb7+vkL6u7+GNLVZJ33xZY
iFjb7I/XU+mGwSXe0BMf73B0GyQVrrsdC7N+0NAwVPuUtIAI3RLd42iWu2hGqZ67DN50BE+jAwn3
l0r3z1WfS/KwDppK+eyWHwsomBFosmkenqxIS2SmakWPnoEh84YkErRnLOR1rjKnK/3+6aiIHMnM
HiKUAGj3l4/rj3p/uRa0xsKUS/HqfFjzM9w5JbC66QR3Gl8g7oRj01Z7zRhwBcFvply1kL4y99y0
yhAbt+PaDEzcRNLDOK2yG3P9gP+ng+jPaZfDpI7P8zi//+VC/9ydMPir5VCCuYkDwsejWSojParS
HU5GbS3B4NiRstC8oI71OacldzIFrB00/49B4B8gTFUFj7avMxzA+hlWWrYeXOctCuuaTG3drera
yy7pNFyj3YjQ9xnIJfAW37ojP15YIbIzE0sMR0uOSscyTHZJuZnspN7OBcEwxNiZUI32xSSDnYGx
Gp1VmfubKEcQ7sQ2zcVFWB0BTd/1noOyUDVLcNAvu3Gdo1NBxq6nzN22Fv78ErPQ2YlobaNM29md
5+67Jl1UZG5+oFkgkQcpfwcDWW+6eJ4eeaZzupLDid5ogLzR8NaF7eTnUTIWvn8p26ldaFb2/n4A
KRjooX6V7WXGLYk7JFeP84QEod9mRGG/EcQDiCAJ3zKr/EroFpN7CLyG3QpSdb3fNdTGUy9nb03v
5RpGoHRV1/mP90U0pml4Nr3+Zaq6r2ZBeKRpYPW31EULA9ZDixFnREvh2nBMys8M/GM8B75/UvV0
uJ+kdVD/HnMU7LHf826wEwBnDsWDADvfgIEkP8EZ/1Jz/HnzO4KTPn5j35HmH4ddneOQQc3VnHQi
Oa3B51pq6HLYeniAd8C3mYtM//un3xE89rZrM6Rw5cd6s4Xw2BKUXp+8JGl3RmFf0673z7GRp9DK
lN7Mnty3raZLgyorw8zzL72C0ynv8s8PlfXhgGNTpruexU6IGcwBarksnv+2E+ZYP0QFYo3RtPEK
Oia/MMVgC3Zo2CL73WPfsI8qCq4GeQSbxa8xu9yJTuH6n2LQiVE9MCrzhqvW+XcKERrHFsxHhI6j
kVE7+Yzy5+hJMv7bFCiz13NR76CZkRIyWn9b6T3xx8thjZdKSV6LJTmjLnvTv70cO2VSaSPaPkVj
pTeeEYnTnDnmicwJ+tr3P2NZFKf7d1DK1k056ePgBjPcEpzQENT41guQPMFBzID0SuPTOCbz6f5F
U8UjcYdVChRtc/+RYwD2sWldkBDQzidrJFIXHsZBIoRjCFLJTZJgoHjspmNdzQxTYiVP2okBH0Tl
+P+/NVGmGCGNZ5zj8rSAXbaOan5n/mScdEFspNOAtqizJnBgdBXRSgY9sqVUEpvsJIcYLBfhqPYS
5XvpA6/kZY9eviKyqDxNmIUYSJxIFQ5O9+/8RnOgNHOTr7iTKVal+ZQ7LWaZOn5pA4h3aVCFB86i
6QFe6d7yTGQ2Y/RSdWxarGIo5qrXDJaWUxnsApFFHEv0FmWEzboVdjZmCejFDUWiS03I1uLM/Jf9
Cr0glruwWzsjfqAOeDUhMnZ1M/Q3sYTQyqx6mO2IArzW405i01qZTREeCLshPBEticVw4zkWvXjN
o27ToGXZjkHCqCBlwComm+RHPEH7lFV6PWWed3EzuaH3HOxKW+zu5RngVQKDiNIqw4RYbruNDi1G
sftVMgO/5szej52u9dp0c+elTSy98RPuBo4vTOaRCG1UarQXQxbdJUb8xOGiRHJP5BAUZXpNbd7f
gqAyX+PQ9KF1T0hu/OAFz/86qXiGTKOS7EtNaWwicupQ+9nXkOzTxypGMFskKLDUoNTxbtf5P+yd
x3LcTLdlX6XjzvEHvBn0pArli0VXokRNEKQMvMtEIgE8fS/wu9HXRPeg5x2KYIikRIMCMvOcs/fa
bFsE5mhGV4YYEVMM8MzmGbs8bq0j92C6mZoM8apjNJCmBPWCpJyOvLTdS/kL7+xxcLR1127pbMo+
NfCA0pKfW6++onJZ1U7e1VtBnyk+isOAyPWAcwvu20D9FBHUEpeJf0cwZu9INk8PbY0fslQtdsvc
YP6TvtEjesRqRRvKco9hlVknuybkkmIfjfpiE+8hzkR2w7FaqTbWj6b23tym/hHKFGGpyvCV4oo/
2UrsjTHwoINaWPnS9uSbWPw7wnxiMdrfEc5ydm4Ip9egNo8y22m+aaHE9MSPuRl87PH/dCjNEtlh
CPAbSL3GSPbyZUydV1nu1Ed3G30XQxh6mR5Hv2szqcfWWtS2AYa+CzXyqrHKv6OE7Q9jyG305S5O
UNg+uSMTJiP34XpkHyb4vEMkreqgM/R9s1nZW8DHLbZWynVcBtyvi/28oIy5azTiMMSqDHES74JU
ecDIY7Hamj66EboL5MYgasmc6QkKOkMQQq/3dR4WR1LhroRCNEdnxPdcVJgXJwx/Oxd4GS5skpPR
C/DtF/E621UQmyCDCgN+i+uTSlCw84IwZeTZnlw4hq+QGUi3Fb1ieOJWW2dhwtpUq/4I620MIq8y
sZwiIKiObtpGiIbSdeudU8S2JhJIkV1plmQnAN00S4hRpb+kyD52SoLmgSHEIwOsB9+WNHMCzk86
ZMMPmFBHAPx2xhrcqw9z+acrkYqi7euuZp6vyhQMJxXCymvUPFOpQLiSUwWQlGyJPiicfdi6wbaC
GX0KR8kp00/7O+fabRs27jMnJiwrkXxoBmXdIsco8ES8YNwh+QymOIIVuVTxOAD9S9xJX/j9szPh
htvcDKenwmtmIqsY6TZYrkgy6Peem4VPRiqtx46Hqaec3RIiXZxzfPBrA1efx964FiF+4pQhmTJ/
tN1ET67R99KOEnZKshmHLn1EQBy+luUvNgYmrNIJz6RWtWcqyT61sW0i5nUPAyaLMRkRQj1FkyXv
tOVJUetnZ0usVXWeoHnX03ku8wBryfBRzY045LWTbtOuJIAZWdIFlveLNCePS/qRqfQU4ZM5lxEi
uBnx+z5nrE1ehkV+iRjrb3X5TUlnO+G2uuSoyY/j2J2ZMhYXw2OLA5oOLLABf4Xag2Nlx5LyYpTp
vjPQf1ht9NgOZrCfhCkOSVk8uw2tvqHjwW87gr0ME08a0Sz6RE6IeYKg+Y0tn4UKjSpX26TRF0mF
IQl925YzcYQFaSJQhWHwIQUaPqWt/pqmFh0qIjeUlw4Pbr5RxIr3HU+z6d2iwvlbpn48OyDb0AXg
kvYmb5ejmmpS5t0IZ9sLoVlL2ycxaWM/k34mfEWBXRtCj3NzVT6iuudlKDozlpAemABrnF/GgewU
Wj99t9wYSdJoM5cotnATE/hXGDtcMTWRjj1eicgqL8J8sJXp3Chb0KrBp3nUwsHJj6wVbZLt7EJ6
9oeJBO82sMMrAjq1a7022yPdMg9c1+M4VDPxauV08pwez/n6pRkK51trpbUg3Ql5OKZXzSq0C1hC
Q9ag195OC/jHakI88eR6jvdKctymDmTztMwtYNRx0NtF+BhOxhKLT6Kgo0Hz3HEl4YsGHl7KWa6W
kfw65BpVHgT2DzN680viv1XwvkYoS6+v8Gu1QBYnPb6iUtt+aX/bMmfMknkfdUCuPDKi7ARWb9cn
hvtQN+4Mh0s8UVL+tvP+SILmcrLM2OUoRWE0/UbOgfuwls9BAPqY1DDv6KrgVpXpzabH/WjL+X12
Yc9XKRli0oyOtqjN7eIgtU2xJxJSqa0DR7SdyslpkJgngMSaOb04qo7Mzbf+TJthkGNG1eyfahIZ
47Z3X7/GMmpwypNvCJimRfPTMVFwDKN/HZr+4q5i6ylFt1OV17ZwxckuFePkJMVoPQ4uwjw9HR2+
i1V3+uI37SFPM+vqjf5lCavf/VBEtzXqzqHBcxgW8dRPTsmvkczbllitc24lcbZcmjnqbujLkBS7
nXFi8gzkxRTRruRy5EAaaAVBEJiLlzYKswcP+4RF3uS1XyGgi+PFItEfX87yAZZf2NfZTizy2ocA
Fr0IggyB6tuvYcjQES2hyNbre8uKJ6StuymnR9TSiN4xz0fTaupTWXRZHNbWc0d3pFC/TG9PkOWz
C2PzlKMp2WRJB/7ZxHDvNljvffy6/1gYcYjiExYOg7rsE2nxdOwG5wlFaxPPhegQAajkTJGHTh5r
9NbqQ3ElGrk75Lb3kSeOQ9itXI1Kxck2qx/JpAHtOaG1yWrMCwFen9xshosI/Neo6shfKoxzUpPs
7LdUoGUHsdyR5kW5ILAjl8jyGSZw7cijhe3X5mj+Qm/vXhNmdCEi8eDopDxVOXhk0L0joZBOdkNO
sgeAK9H24Ye01IDxRI/5mf6jtcOUUZ1pC9YUzN6Tb+RvLOPirGkePS5sxg7y1pMDwz6Wwxd8PXqk
deLnCChzJoIILBn79XL8Sfeve/afvwAngO+np69zKKLpfRU52ZXzvsMyjqTb6AexM3jyY0MsJupC
2GxCcXMubuy6gzoh8iDQ1gnHZyPSJxNf88OgVgxe6kEZIqLm0GTBY2G64mDUhMsnkM5imAUIVWT+
GYzlcpq0wrEa1S/CKtnQauPVTN3uUDgyYrknBmzxNGbwPDlFU9+9NHCqHQuoIjtnekzADgPIKL+P
jnztwT77lk5e6Bahh+pK+3HEZE17CMDMXEjEfCXRtLKkasHbhDVvXC65JITGVoAHRK2Nn7NTPeJE
Ur4R/CVmh99WmB/Uw0Ys7OGaC6ajsGo3HZnCJ1E2nG9c7o1qNVXhAJMdzqPRl/rq4A89+kS/Qgew
cY5d+oEp2ZLM9blse9KLvcjBuAHd6R8RsAROgHiUcSrmoo3fz/oMx+dbT2BVFnXNM2rs9pRnROwN
mXoOnTr40Dxg0YItSFWyOaeII1864lEEq8kpT0Psx5MqMKiTqLQa/LqpBofp/vB7g/NgI5Ekd7Kz
4gHJ2ll2fX7KCHhO+6Xdu+6S/CBKbZNNhMi0xfiUji7PXCGdW7CwKwuk33Oe2U+J4z5G3oQHRDvV
dcZLHeVVdA+Jl8qR9z2o3qV/MYtnT3byeRxRRI7gZrdr/fB132o04VstYLhIYOkHGITTy6SFdSuU
E72x+0Q7b0YPj9FnP3cACUb0sbEIlIgjPZ8WgzqPCvvNjbR7MWoSiw3TbiAhB98n0XjM6Fhtk8Lc
dhHq0EZAulyRMp1AHD+XkwugyZle6wFogS7Ho19h7KZtGL5W4XuyeABQrOhVg1/5hyvCYy3ITMzZ
1tdxgbKxPXG3YV5sE8aIDeAW6Xa7giDuDY0zNFfNdKrNNcZGkPPsjiNgf3RireI8UPUOgIuqhJ5Y
aegGVete2Wpm+BA2AqSu+UsrI9oxVbGJNKjV1rCn+WSCWsfN5Tn7ApHeg9M6e8Q85aVm2HQaAqIf
p6w/Q8GNQ0888eUQ/5LQAMSl7A5DhFRjMgcym+eZgM3EfG2YAVxmGtJf7a1FZr+akRluhPN1U6uk
uGKxZmm2/Tsj+Ltu5hvxSxwZOcHNjSxwPBIQZchMHFuB19M6gOKW22FlGcnCe8tzPDi9rOQuWV1N
WPXlY9ePkqjHCJ+VFV5YSMYD/upwb9P8inMlP+xBOSDJxoVpAsqdzZiua1gzk1GGfDn1qAz8mVjc
0L4xLJveySoNinlfV5XP0Xba+YlG3p52DfVWI296GMqzNSRn4ifbS9iXn+nQAw5PJxwdZIqgO2Ye
9oVIGtDP7pBtZZuhjMDnhs0NJg4xO1I8OwUHyaQQn3MWzRy10WURsbqRSY3302bu4uegnAGkDJcx
HZwz+Qw0zFpPkRQe5oAeL10CN3nqM73HBAAEk1EJEnAwJz5DVi/jGjaoqLb0LbCbTfqkAuEf82S6
pQguj5Nt/w3E7D3UZnidYb5j18aT0s+FPmbIMmPTcH66KI53PhUFRdO4bEeu3zEQbzpkabAdtnWl
9csXCIqzEUh3IhksyGxfmAmk5tYtmclk6zPxYHjq3qNa3MpB1Lsu9BMK9lwBQraqB1rIiW6nq/am
c0gNce5AgCmUdTsUvyVULV9cgsJ+tHQoX6jPuT1Xg2yd38awPodl5D7iy720inQE2jHpE/37eCwi
QLopSOohQFY5G1l/FX2ntpXoH61Ozd/VHk35pjNT8SgRoru41oJxkbdAeZd0zHjlwUPsE6/9qQX/
8Mt66OmliSfVPJZYhWIrRX3Z46rYlOHwRnbWfcSGjM1oBnbibgNQ1CcXBtGWlf+zNjI8aJXdP2i+
5ynS3hspaz85q2x6N6wO2Go55tLUOFSiwUBTFQ89nOWvKlM0BA+ujJ+q851TE1h7aTF6XTz2LnPt
WkZjdevtjAOvqgCq/rGAcWEP72eOVd7R7Fv7e5h8QFH8TCc8My4s4F1mk6RYWZT9k+2EO2yWVpzI
Id3jbDumuGPKxZE7d4Qdk0XZA87B367iIBfQGNj4Vu9tkgFHEIJp3Gr2vXRoiVmW8n+Tttn8NBYn
JbmgodoJrXu0YvFT/90ZoXDbeXUSZlBdir5+SQWFF+BTuC/J9Kxn10CBZZQ7yLUhITNdeMoH+yJV
Ou+kdrwPYv48qL7eCcSv80gteuWWb305ndAD2LGR4zHWXxAKVlcrZ3qRozrmVyJD1QfCGIwNmpKB
mA8z+JtZ9KNwZWL0VsgC9MyzKlGsZgH1a6tZdiLp/JDc65ssnQdCacYJZ5VBtp4571gm8n0+6Is9
MwIdrf72DwhyFZABf5riIjFJgnXoSkzEosWBR+c9IWZ9HBU644ZUYY5aG7MuXiN/tVdKhIOofQ9h
7xox+jdyYIxk4OSckE+ZFA+4xjSg8aUBvYNFaFmmP4EPnG8xi4iO4JStXsF1QZe/Ozi5R1giWM/H
5dM4wOXB8RPdtK302dcglyeHVIkvfBdUAdhJE7L91B66s7Zp1n6JJhkUl2ef5uWm9AC6eOl0cANB
F5ayLoRrfHA1x+6oopxiC/JH9LwNxvLNMJY7G8zseRwIXRn8/IGjfL8RvsPexbnplLXDs4YNfiK5
my1lNr+apnTy1o+ZYr5atZXGjteM+1SP79oVw56UmGZblj69z4AAvygkzJTaGovKoBHaZNI8fu34
aoAk0RI3Jqi2egLMOPr62FCB2k1VrX/40j7lLq7nwLxhojU9UmGbiZHZDHAI6AoR8MP0hMQz2ASC
SalJkLgC7ZuwyKqQdLXFNJ+XsLRuWgAIUcLAsa01zw6FaLgWO9WQfAoNNYGQSe7mHshGSKTCxox0
cXZBf22X0D9U6zDRxJtHGaWR0xPux/zEOXXYgzYLxIxjsmCsspL+J5/D/GKr3ZDn1lXq/mbryT8Z
MwZweulP0bl93EJs8ekWdXSncLXAEDZlLK0ujG1fvnaVLV8qUZAH4Q60Eo36Sdx87bnPXpleRdj+
MsMq3HWj2x9CxAk0KkK1p+Nr3Xu2qlPD1KMV7VPlwXLTRKHrhA0BgzncbW9+ySvwFuUcrvqN/KGA
qxx6F19VVszy8RT4M7gA3RMZSYDjZslm/8pJdJwf6SHHRBhgaIN2+oxmlSFdT2Kt52vJ01jOjw4u
N4zDXbXBB+k8GyGLrWvL8JgAmSGZB0cjtTLx4uV65/ZQYbD6KgjQA4Aur0kZhEt327Ll4sPW2a6e
7GBfWop9zbBpV0e5/67n32GGO8voEkpMe6pupqg/iGH4qTyaJnN1l7VtE2tKnO6qfwTr0V1sb/xN
zZ/FmKbILUP9S5qyjF3fbq4SUMnewbVNcjR+cWSUL8IjUoCF87VlMZqz8OxxaNpnk/vZ9XP+ht7g
R2h1OzC/4o9HvzMtv4VN6FyVMrMHlwWZjOj2aivGByHtlqPXLH80rGusDTDwUXG7b0nyTkV0r+kY
vbQpMP88Kx8HVZlMMvJ5v2SQ8DlelkcO9Ffd0E43imR+FZ3J4wOOHY93r0h2I/m7X+hJZX4qn/F4
vdkcgR6c7mrYuXmwGsC45zkjgqHv+7fSU3LFnPfv4WpFSHQ3PfZ9az5rq/mBn657mlv5t1HQyGxd
VIdSG8H3ZbZXQh3xau2M96Mk7GJvU3odpYJm3TqGJFn4SUFBag8BcWhOUCAKpsW2hUDCWuWvoAJv
6MurQD19TnIiYqrZJmcq8fHzIJMlp9Cl0RVVpK3Yzasupu9Ja0z7DITuNbH0xVlbI/48jpy2Kebq
Vsw3dHTzzWYpi41poqurCENVqfs0znzhjcuP1vea0241MIRW/fiaYdk8+sSmgLHg3blL1KsZnVy/
Mh8Jlzq0QWt9SzO9C2yzfhdMVw4VmIq9aK3hW9DXJw7+8ejjdt+QsZmg+jIh1ICKND6sbn7XQE/e
sggbeBiFsPJjD577tV6QkUW1dwoG6FNU8aE/XNpMAR/me+MAISSCkXSB3wF8nfJ3hxf+/PnzNG7G
Df53/rBf79BaHuCFXLyb/RTeCSAkrQeL0EaSqeVg8IfkwtgoHjhB5DEsdiw6u4hVGDrAfARvLK46
BAD/io6dWJlCxKhmD2682912t/cbzrLNR7ixtslm2k07e++d+1P+lD+Nb+EP5y/YG069HaFSPe2c
LR5R3i1e+mGnPEYfu5JEmc+JcdXRPFWX+Uk/2Xf5TnDnGt2EJyqA/bSlcZ1IgpN3xrBX+kAvH/cq
ShAcJOYtm+t563XZPVPdXgJEwy3FoFJ1YXcEhEjuWqFcrPgi2hbObJxC3dyw3bW3UGXvuiXQgrxA
gq8q57PkILDhOGuABi2DI9GexEKOmuQiYABqMtqHGcndk9Lm25I2e6nH6jt/KVAmtSlnzLz6Tid5
6wkkCKWX9XjLXfe7M/p0zAqOm0VzcTB8NPwQr9/Fzt/gsZn3T4OOcWSen0rAVcnrU/CMr7LvtB97
cu7PX296t+vPPbjPf94NsoI+Yofrp7ALcQ6gtp2TXorz17tffyslt4aq66vFOO3M5OtqZNeazu2+
t6f2HHV+y7ycv/23dwXTkeNCknMROs25rQNIHlna85a8k3Y/VeHL12eWxPe2uSfoEFt1c04K5xow
INx/fTJpx+bcj2l7Xn8CrW3jP328awKacHhwGm3V5683aZHUPNy8+Y+Pff0NrM267LNnV7iWrfV7
yob9OlmSnvya9ef38o66kpnuNrU6bDiqOyeSdIx5IP/wYna2OrTg3RbP+/evLmVOvub6vf/bx4oe
gJMlKrFlTvptafpsLwIbI5PM8iFmQ4MIZfTNmcqnOcOohzNTLAd0jCSM23aGQ4hBtV2Z//nN18fS
QFS09NqLsV71rzfMY+md5lHJ28mfwN0YSCQck1V/9HIoW2IgPGf9Rprx/j/awf9P9r/P3Z//+W8f
v2tSPnMKzPzX8F8g/azrqC3+72T/m/ozfvyP8x8h/8z/h//473T/wPkXlH6faB/XAdaEYvZ/0/0D
718e2ndkeuhimHD9B9vf+pfjWwE6FS/iQOm4iFRkq4bsf/6bE/4r4quZJp8xkbBhhvp/YfvjQPqv
CmiX/ElkQCH6nJBPWv9dm2P3oiE11BNHOREqnBGlucA1xHg70d8UiF1kimgQEj/jjjq70/lDVw8z
5yzrIVZl0t/TaHhRqFpjgnDKayPBJuS0QzYY80iQDCVLadUWezmhGFjh4G49JZckN2/sfN7emheH
WA+fiQmetz7yu4Pzo9A1qgaJjKCtXXyN0Jpia6DsdhltxnRSCqCHzvzafyRW8ck5tXiWpGjvUJnd
mnrR+NbKN47HsD0MuO8VBL5YyqjbVuQu7zNtuAdVdU8hJKlbOFb3sFseZo+OkZhSeUrRoBmm+YZh
yiCpL8opKOa/OVibkWCeXq0b4pRufcM9Dy7ck14lEq1X/TjmUXJXjfvL0MXP3ola8nXC8akvyrhj
uTjRB13pYBvAquU5oFDdmHZebB8Eja7WdoqHgj0/lqaQMTziZVOC0dhDGDNOwm3uxWIF+94tkaBQ
eCZuD5opLeqDSPW3WQlc+PpAlktzwDACINmvKArXe3+GcrttW1zzRvojBU28kSK6Cx/YaBbcW8Ji
NjWhgXUmGV2QqQA06UB3Z18r5s99DrOtaxdADGNy96xA0uumudwoMH+WzXsggXfZDCoyivgwFxHp
AiOpipjAuJf2TxcJOm6ZZgul4DjQLOMSDsVGDoj7w0pu2wJMQjDV+6Dji5MQf4Gy+z5Eqjk4zrbV
Q/vSmjnXrR7Bfwk46yOMQoIiyFNb/4f2YeQXCS2PsEB1HRV8DMEQs3lPPg0DWjubyyGiLkIJSLrA
yOxkEW8kuPCiZKcZ6UrsONTmU+SipF/emrWs8OB2hEVAYtociNeB0G+dJw/WEgBuKwd2KYse9mzr
eCb0kGnBiNCl1CiFiCEgRYhKg8vL3NkOppdIYCZFSULVWJ7nkD6jM1oD6A8ejY6bLrec6yjzfOck
yKWxOyjCNbKF0Qu3mnArYE74O20IvZybzGFZJ+rFsEuX/uRkeltMUXhIo3rZc2yaG6tiesrk0G4R
stDERljjGI8zZtBmeYQRSNp0D2kyGCrMBV86q4A+OYPJEq/9ptc59/yoP33/R4fo6FUZ3z1rKdYX
FbCXAsPU+8YBqFV4nQYuUrlkP5RkTOVourBiThHxOG2xq8mLyAq7feuDlRMo/cMEZv4IxI4mZt94
p9ainOFWuIYJ2RbmALiKxuezzZCOPvN48OvhuRUo8hI7IcndBcQe1MPyANUE9ga5b0IYK6+K9CeH
6jMnR7ZNWlRGBA1oHDUOKrW1F27Y1nIUNXUK8IxszEKQf9PaFxH5bmDa2ZHh7qCV8EP7pzV4zwyz
y10uKqy5C8nRtLy36dNcG+QshY18DQnRDWbOh1Ywkt6pZgKUeEljU6o/fksoTxEyYtUe/2ywwT7j
KYkOSdBtl0nfGfDSMZzGcZNUmdxGecSyKJ1Na43NoXM7+lB4fadGR9uxrj7zMfMBzxS/qduI4kT/
UUoItMhNBpo7vLyF4AzKq0CIJ/7tDR5AY+9BTTcsdXT/pmGb00LldSZ0+0g4yZnxnLXxmNZd5wE1
RBeQ3xgG42u16iSIeEC7Lwgrr9rwzfA1t2hoLc9Ewmpt/CnN8lu6zGFsGePJqUlFzCQO+yY4pH37
JwRt3iWNd7FRwUJD/TSmutn4yLSGsrNPvgTBjf/+U0iDuIF0z8SRZnJAfLo5WCNHch4gYZfILHqq
imxlNU41PmoV7st8ulQiqGk584/oQBBRRRskRcnJLLiKDjjXCQT259jThbsrjohpm584OOQWWBam
yLlf/fH1PUShsdfOfI0cboWGCuHUgGhmjYPjKgIUSiWtsLBG3qIhyMRu2yV71QRQU3INRLaViKvy
9A/aw6NS66Ka/06zEXUv0a2GYY4YdltoGvPAqR3Jv/Y5isoJtQvJArsyVSxbBhm0TZtioieE1m88
b+/n4d88MOyr39rjYWn8d9mZ/rW3pL0nNa1D2JyYN6BlB8et5U7URAHMCFuYKy/ZVjljta/toX+y
55zjbmUcU9E9l4HbPQajkV8bEtEyWdP+tOUAeit4BrgyogAdjWuY9ufaEuWzkB3wA3YVAzTCwU2N
BD/LjKyo6C/eGlIPMej3ZDjn1LCThxmrEK1G++8CRmMVeHj7xqbdgPhB0pxuYB6WLE1Enx0aG8El
xEdn14fqItvpHTQ77BNa1NwGR5h2FMkkidYjKeDuum+pkHBb6h93noYdVhtAB9R/aXA2DHQvmJVv
ma+KjTOZhL9nn+z2ZDOuX26qx9dJfIw0aTYMfdHegFXZLCbhmwjmgLu2+Uu0MKVJ1YMidPvA0Yxf
OM++yV5ke6Sdapuaht5+PYwL8YYjw0DYBgnWiWyKvZDEstJdju44gc5j1OpP1ntlp9HBr6IbkZ/z
PhJvtkQZBKGA2QLk5Vaw1Jh8We7icoOj6wZyejlafvIrJHJlgxw73zqaWWej6epbbnCkhvfQtRRk
ho/5y2DgF3fUa0CTgAaCvR10PmxReH8sNqMybY1xs7Z/51AjklcMpkK3YYJbjmNc9vCj+kbbpBtY
f9mY3bWTUagZ8ZqvbiAnj7OE85YPA7iMWrw7zrBKg8d18HSVVgn+PRSwwWYLj3/5vcVDfU04Fq5b
GZ764WznE+0xDkiehi02sZsHUKfiwLQPjeMnZyujpNdDEycoQDaoJ/d58S5zEwFeMVn46rJ75Mqb
w6AXGDWIKJeLuy2TmWyB1sA/1rnfO2NlzWPT2OS4Vk9T+CiWQTygotmjwj2bcDEkixxnE3BPLAy0
EGmJVt2JrDbfJVEim80LeyEJHH4abDqqqqsx+7ygSk9b02cY52IzOrEpig1Rku2jIPiDeKc5eoE5
+Stc3Fe/S4Ae0OwWsghf6ua1HWgL+8xwLqWV64vGGhUp79qyN9fsjUgIHC5ROURHYVbOIR32MHYj
iElB/tRRf57TcmFFTWFKYtdbO2l3EZL4UfbO7yJplteSjIxJmq9qAhyQjvevN6jRv83TXNx0IMe7
O5Fky4Y7HlHkkRht2ss+JRYJghvJzzmJiJ7PVxpcZvuGgaCaOGUg1QjttJNzIfqG7nU3eABiEA25
ZFKwJbY3N0nMPYOuHpjNFNzN1A5OpYvLjxY9cItlgMmZ2N7D0C/v/uQxVGZoymhdWy+clbG21t7d
9GbvnpTl3mws+fzPhyKkDo02GwbBHYPIwb2XKQ8HOV7jkYEQihLd24fZMOYd/Sl7r1DQfLMMHl8L
jCHOLn4FGqO/SAkvQU7y4tqDwW/xi/kicVGT3Tw0ZrdGpvr5LcJgKgBdjMECZwq/iC55XEsqfjDs
KqUZMa49YfMEghluEq/bBjkRWDUL4BUYoPFbVVUBPUcxbx3Q/JPtPs9B+YhmNdkai3HutMBnnFqQ
WD1/3i56uDsA46Neyjd/ygOwmyf4JeNOqyTiwI+6aw01qWBbHV0btEptrM37mh1aa+jlwNa/a9jf
bsa8BXGqZG7Q/gB9gB0F/I3ORvu4soSXmZkFsGLmxIc2IlIS5ii71smKmm+Mq6YDMlEuQXbEO3Go
fa6QxXHh2Ahb3Sg4nptU7WuCeLc97LhYsdmRGroxsU8CT1fBPsvBRhbuhHdvDO5wPkHE5HCml4FB
hEdwrshxcfW29VmxUMSMDawN+iPy3H33gux/MwAL26TN0u0hskCkjnoLjv6yFD9yPDwbQb7YurD2
ZIYR4j4xzZsnRcOEtv7GnMbfxU9J2NczZ5FgM3Izh6W4etBD0bpegsCj9bieUEajuwo7uIPr7R97
Jl+gPz85nA87opMBh00KKaj+lGXnPLPcXETPrKe04Qr64dDQhUrFlWpqsgBCVY7tHIEUYzmDYBMF
5d8602R4+zwCfl++mnAFbG8+hZxNNmHkURw74R88+3fTpJqs5WTHsu+OoRHujVo/T7lZM5bh0UUA
kmfOvHF/pJ774JCSdhh9v40HKU5WOi/4dJnGeE3x6mXWj7DjFakZZdHTDTZOmLqwfNIHLP8cF0fm
t+14NUTyM/QpVvJJvo5NImI5D79T9t1F0zEd6qbbAj7/EfYUqGVH0uky0RGSWUZ/fwx+zt1IFcvM
6ESG08I0OkXkNSCpYQQGswpXQe5TRZhVaBJLTMZOLVPiTu1CXfOFRC3a9Ccst1WaOi89ZxO2QZs8
dQJ8ojT/26HAt+UyHkCMdpuVzddlv4NAE5VQte0WLcV0LHx3PAb8xLHls3UnZaY3aGPMzXZCwyiY
aezw2gQ7HUG/iFTyrcSCvR1LWO6LF1BB6egiUNCska+cKI35Pi7hgYlqhSIusI4JDXHdAXGO0u7q
W/XwqFsXgKkDxSCzby4YzmPZpo9zVSGmksNDYqpx6/szbEyy2LdDFEAAX/xHEh5ybpT2g+PBrzJA
WELMOF7xYzC1y5HE9IsZyHtaIvPnCAd4yjWIcS7VgG7a4pF3jTev8YyD5uHaTD3LRW5n7PgkbtGw
8zm1kIZWgP7cm5jeYqTX5bbp8vJglTUsQxIRt1/qm8W2H5ADMdkQn36ghoubqQenD895QXO/Ael8
a5je7jgd9qcoZ31Q/RKeFCC3mNYSeK2EIzVs5GNrc8orhwcQYw8Z+xHUBFCweWY9kGxGpoHln5SF
5KOx9MjYs+MZVdE3yyWqnQPWn6boPhdjKk8swID+eWJjpPWM1YechneBU6OOzLvX/0KHhMOGzJUj
ysXYX9CkGx0/HNqlQyt9cRiV2voUMu6ClSZdzHe7saLzRPT1xtOOvS8ztvJUcWp0E9e5NK58SgmU
3faieocG0c2IcGHut3tgpHb4MisgsK4ZtLtKMP/usmmTmai/VJvAkl0knViXczYg7vM07roeId5M
0A9Doy2nMMukUZhm2HZieIYg7vAiBJWMDkuUpZxTGsYL0noo+8p6vsl5OlC44nOO/mIfqDZRGT33
jo/tgHFZIXm4k1TRoiL4IcaPhFg3cnaDRs5rmO5rLRJg6i5H8sXMrK09fYfzaB7UMB3+F3tnstw6
sl3RX/EPoAJ9AlP2rUSqlyYISfcKfZtIdF/vBdZ74XI57Bf22INiSKWrhiSQefKcvdc2DDpoTVtQ
MEy/bZMoNUwXHwEFOLoCf0s58tm1JaE0Fhv7NSmDD6dLEcMWTCixQxCgKz1Wjcn+JtcQA7pq1ha6
VeKjv2zG5gtYVdpKaZRoXonNwAIyObWUhhz91qCnsGuqe4h7j4SDHGeJ2s6gFEJhLNs1UVCXaSAS
PiFgfhkR9RBLzjKK0oCJUBocnDRH4CQ+JqE37+k9oh+42mUTIa1QkLK0b3CAIC7CD8PiBxBeU2zn
WGajh2oOgfUiCiL4OlQAU8fp1TVdDgekg2xgUnAsoZ21bsB2FAM0D06UpAlMFE3oYJf9oGmQ/ZOv
KeLIbOq0YsYyOcIAReGkCAOgv0YbrQqeRgdJ4Bjnr7dTXIJQYqVZdwGb2XYKgRc6M8GK1/l2lPBk
wE+lYgR534LH3gy4/9Z9OByi6dozSIXyAbBNZh5rX7wgAI8wiqQullQTDdMKdxb/0dtJJq6iGgpe
WzuboOX2JakISzOq5wkNQU6rJkddvyv1jCBrtv61rHtENLnbYS+2vxKt43jfE3kScUYuzBJHX74H
cqAZzltDZhZ2LY7ERc2o3DXJraESH7smQn4XhjvobI9+m5Lt3jP7CbPa2IV2/TR6cIyJVLwEY822
HdUwMWVereIquM84OJ27ciwYm4XfPXR1xiPZI07IDMReciX74KS6yDzBCFbLloP3mi4JmSgDTRec
j+MDaV6vqga6Nx81MglLH9XdEcRUtBxLgsqUoQ7gEiFz5bDU7Gp4BKW67rlGZOIXxJHAZsO4+Sd1
5P9nGP9ihiGIF/yfRhjLsih+f7fxt/pPo48/v+2fAwzjD0HQsAEjDDO66c3e/n/EEzPbECagRFyA
rJMCNdJ/jDDMP3THAeflwoj6zyMMW//D9+aoY8txhGF6vvG/GWHc5iR/ZbjQsbSg2OimjTvW+a/4
BcccXR9pS7drkJtEmBfwS9QnpH/cv1PhL522fWu1n7SxHjyds+Stm10obtA0AfxWeBmxEBqhJJ1X
vFalfU8v8snrPDoFRRUcu/pnUNkJXxwaN829g4LSo73aZzqbl0i4/0Zlk05BGAeujGDgDGlvb+f6
wp3bTNNz7NOwGI3pzoi0a+XTAK0s8SmH9Fn45jUz6M3oYX+2NToX4oIuI2AbmtVWRi2opQFZIhyf
J6ObwDI+E4Mab4TNrA/PgQetzIyxg40PHaLopndW2lQ8NVP0EzXuneskX6r376UbnfsmoGNbHFIw
EKlB6VW1ORuFwjFDUfg2RdVTFJQPXVC/y6zZjvqwljqlYR6IF9uKLorCuGM+sXSd6o1z8k+JAHXB
ysjU3zWv7pz26hgnk916gU9JLhhkvtnluuJsb+W0cQO5xgkIaaBZ64aNnsi+6/zkLeuCbWj0JGZN
Ul+FxS8Lv05DDlSs87IFktm+xbeQhFctOp+FuaXvJ7KU7W08m6k2LFyXd9VOiZSwFylGiqVe8zdk
HV0KyPA73S5WoYk2I3KRMune3h7cj0C035CGkkXcTZRtCcGQfX6MMWrCn2Ks4d6uFI3pjjt9UKmy
E1INpxHKkXQI94QH0qFM7eskGPlWlrmbfzB2ZI8x7e3P1n7Z1Ws48jpU2Tw7G7xXcuUoxZMBolyZ
XSXNN6ceuiVhybFLsFRa0RWnkbLquwHZLe2gWPb0i/yabb1Yo0SUK6tyeeOn8DkliXgRCLYxvyx+
JJD9dUZiRRkjbRJcOvy3bb05JVdIY9mW4rUBHnr0s/B7xgZhNvafEoHrIsasiEZcZowEIgXpR8dw
FOXsvnbrIdUQ40XrjG+z+TbSWHswZQBYfM6eVbjIyINiYkf+FfTASU+ZgIt45w+H3mN7syR/a++I
fReIfYS+8nazBL5P1yUiPaE2bLrYPxVWppUxWte8Y8dtdP+Js8trPGV3acz7y8aX6861i1FVmEZ4
rdHRb2AnZyu6ocjCCp5mtQkTmw0mqIa9mX0PXbCsKsY6+B0fsAaRa/Og9xTmQAFwXM0nHTY9lYGl
ZHQV5w8VrjW6GFsYlj9u4KJFY2yDvR3vTIT8hYbc3TCmP4OPodg0eVUas3x1UERnJXO4lDtBfzUY
1nONcrg1tGJlNyeb9u9SdGW1zEmR4kjc0NTqwzdjnsu0JQcAwDE0vWXz1icuGeiwPTCwdwgAlxo3
HaLBbV3lJ0DQw4L8DCRgCSfndBcaEw3Wr7QON3hNlkxw6ZryV4Dt/rEbY6X6jT3FT/E0bIzUuHhR
RD6g4KZpuorKOEe2Web72h7IgZrDzi2RrsHOckDykq9bdcLa6C3A178VDIR3qN32whZPZmOR72ur
NV8pFnT9APXWA3Yvl+mgBaOOdntfU8Fna1/IN5Hye28VD2stLejx5LF6pq5IGM9ciooVKJeesanz
vllUKSHLLGSE09X7vGJhKUTuL0sSeEzprKsZmmTqTDXRPGzIkXqYAyqWSUhwMKSDammSNLroG3ry
vjnfs3MK3RiLuyFhsSyb5tMs/R8kfOlSI2hQRvWwwh6J8bwKtqWtHT1J66QNsXJF06GJ8DNaNU/I
j16kZDlC1k3AR2+RapQUUESZLtaSDrHf2psmiQs2g/Rs8UIsnNw7h8FRj/FjMKJ+1IDmDi0KWNqI
C9tIy5WepD8WYAJEHEW56SLnrtd4BzvbwYMSkqqLxlMsotF71pWzKz3yoA1nUcNNb/pFqRIEozni
Ol+ULG9575DUpkC06lggg9ae8b7rzqCdRpY542/bvxicqGzrXsspPrWgOJFJ/Z2aTLUAiq+iKvml
iuwRyjd2M+et56wC8SKdNuiY/G09Vl9VSkZoIZ0nDnvm0rUibr3Mw0JihkvLppid15JQmtexSROs
fO2DyKJHvVG/SHF6bmhaL7y2ZbFww4tIf92u8sFnLhQRGdB02Ni3vY2bKpfYAipR3sdWvPHynuW2
wJJYWzSUbhuWM4+FJvTyAJyhF3RIaBeBb3GSduIvq6vuh7H9FKr4iWzsXpN6xwVVoz3PfulwGZbw
yX1CAElwsE18sx1ZBFLvlgAsscfp0bHGGkCeYLDFVrutWe3HQJEAGJMXa7owi8S5x/KB0YcVOCAR
to4CDJnOmuJoPu7qv3W3ffGmEIlkNl4nKx/BLNfvxLHSbA3ZjGD1s5QPcMbRkaPO7PDK6XZGWhV1
+1R41BdJ/qn36Sviy4OB3DZmeOShBa90/TcG7WTpBcNHG5gIsTlEgtD6tOmYL7vq5PTvUVtiDWkc
uQhuYOSB2Urvstj4qbunXZIw820L6JvMzvKYwyZNLiJuWKRCptFI4IpFL7Qn2U0sFV5oLQJlXjsG
yDWdrM00L5AQqhmLkA7JQB+mc9YdiRrB101jL+h4Er1ijpwA3d2Otlhkxp0leF8zvd1AGweENW+H
3DwMPKk4srn6SmIGXJqx7eAkL7VQe5rG9g38SHoYSoVuHDoEsJarrkH2NfRo4yt2yggbZYtTP00o
GzSnetR6nkvkny1p4CApM53cFB3BrbGGSxbdzaVLXJlnIaW2EKZxN0762+3K8S36Uh6hijMBLSo0
dy1Q7i0UW9zGLtyU8TZDInIJ7/sueI2TfJfZTr0I73xhpVxIqBlokrerIQoueOQjEtsZF0Z6QOQT
6R6MCRZNXPz2eqOGgeJWm1oPPvFkO+uui9aoMxlqL8pavICjLtepRpnlphs8rQtRIpJg4kkuuWE/
8JIXO9NF0tmawz8e6rHEKdp3cuGMDUdkNIJD5x8sQ249knl2VODvUe2yS4Qt6pf8Vhz3h6bx5+yD
7JWMEvIj5PzTHpxIfIZ0V8muqswcBuNkHELJw5+f6zNMAMSTi/IFn19UZvcJTeKVsvRHz1PyUI2E
2BtEShxKgd2cPK1YGd0Chb46OEpXh4puFZhYPr09qPkj7HahVAfX/uqNlNwATUgIScjqyBGZEPKB
d01z7952R8bo0m0PvtfgaEoMd6lZ8uibDQ3XduN6vbmbRLwepH1n5JGx1WMsmVEakINp15AQkxQj
fY5nbzYzwdCf/5aC1/EwIN1zGp/ImNsX6pRLro2RFBh12B6m1ggP5IrENcT/xAjhh6cBaZq4Rj0F
rjIq7sa0ZQRu0giBHRyeaECfKhXBrYEmQ9Euw1MA5R8iLUnCkeUePJS35DBa68i1hx2tV2b2xWOA
+Hsogkc5McmTfvddlk13ioTenaYrYOo7NO7A2DPPOfBbnt3oo/JC92AFzMTCLttnbYKfveGC8SAi
HNou0Awc9XxI35ISx81+bp8Bt6FtA/N6gaLjMcnd/pAYDROm+SPGHU5Ba0C4ojomZawYeoh3+BDM
ELlYl5Ny34Tuyk1pGtYBd6V1cHUL0sR/fG4Oobl2geHnLbJrPR4EcYy3D+2U7otIqR0Dfg9BY+bB
uKmys8g/5r2MV5Q5EN0Hj5jT3CRbu9MQ1NswGkiqv30GtHROPwndAooDefWdl2nH2wPEgH981PXV
ixUHwYZMHrHmoMLoPseJ0/ot2ZI9uh5wwd0RtBxnQwIkyeCJ+5MbRHTOTMcmmze8Q0jtHA36/Mc6
L9w/PwrshvZwq1mL2/+7/RNVAxhCZm4QY0lUAN+EzAJ7Q0GmrmhgYygyExHwn4M+6X5jf4bpMLfH
GvIBYIG6d31Ag6rzVXfs6949M/k6JehxxGT3j3Ertbs2d45Mb4dFbfXZsRbKeNIksDWzJJHy9qkz
4efOo2ot0Pgsq143n7I4wQsyDWQUdlm5HHHuY7n2yBuIrf6jmggHGkR6TR0zZUY1vMNBy18qwo7X
WUGBkBZYOfAmLq05awbD09Nf+guXP9Gq/1YoArziop0Zqn8jrs6ndRC3HswqLhbP/ztxNfM1cyK1
QO3aXCJVC3DyRz8xJhFCE7wnPKscHHSOJUDcgH2ye/1ffr+NzhE2oi4s/W+wRn+Ex+S3ldpJMcDb
rO8aQTHJQdCK05vWXSI0whl0CIx/hd39G3vtz6cuXMM1cUjiZP3br6b41+x4KtQuAy7Hnu7tMTY8
Ddlo0PxjhmjrOz2S4Z+8w//vff2L3pflWC5i1/9ev/sCuiYu4s+/anf/8U3/bH05f5i2y8/h3kce
+9fWl2f94QpOPbYvUGWj6+XNLsrmJtH1/7Adh7kBfTHXNQ2drtg/1bvuH/w0AHgsop5psmH/b1pf
IJv/yyXF77dor7noiul9eTzhv+LfvI5YuXIM4cVP9RViLf7vtEjWAhsMBvKWJGcGZcVW1AyVJ3EE
kZLanYG2zrHpPVtBC56tZ0/m/L03xV3ZERtmDv3u5gPgBJDuupQMdV10h7zSniWaubHTnieDoB5H
MTekE5BZ9A4UEZaZ260C2FMCulGovEOty0fXfIb4i4O5yGlKlOfMcNVaRHfpzzQ1r1UwvKGNI+bW
pxc+hsNHLy/xCzWssWj64xR3c71WfaB++MKLh1opooSv3IfYRIcpJbov11p32h55LtkvwP+CTSiL
NFsIgR+FvuYSZ7s49HpYUvozygkgQJaFMElMtK2dJ9QqdQLGN3bEcRii6n6ybXfhCrjYSGXJrmZK
qxXFj6AJsWQ/uK8bXy14pVF+qvozGbIAtVHy0Ogvmf8LAfiTFXckt/nPg2Eh+JirjGyuXXj7HuKg
azYhhPVDPD/k6Hy0hFOcQxwHCsUQz36owLPMXEugrJx4i1FfmimpLpoe2ChUKZZERJFf2G+Jhoxu
jjJrp8BeIpLj31uWu2647Ilcq99KotrtDL2FkLQuRHWqYhftJ087V0o7UK4ukITEF1PhgnPIwjx2
jkYmdtRhT/HDnTWG8T1ggV9V3ylAa8lEJi5ZjaM9Gi8jMbbVaKzMWmd01udIiZDMUS6H+cpOXWPn
JVeL6oOZYL9BWWHfd2MT7L2Y8Y3VMBVK/cuIquGgKOUwqkH7qIpnJntUeUCEwUcb/Cl2eOziwWTy
50MFGTyAGIPG93UZ4ocV1mzmlKHxodBKULOiv82l+eLExFe4NFcOKHr8/YC9XfD2e2Q6rnKPo0mS
/XZ6/6mnUuzD8tfkaV/RFJQbvJn9Wg9INmuQEWY4RUj5GwvH2hYzJtLom4NpcGaHkXHwSDmKJ+ms
cp4WR/b0oYQOTKnduSiV835l6d5S7+1yP4yUsQ0NyY6+xbJ088cKf8+mNMavYQA0e3PhUAWcQrdL
t2K+1ZzBJpHPTNq55isOtwcyF9Vq0jgkElBUHbRwZOBTo6rs5tq5nR9spaHkTpzdzWQzZO9x47/b
Oi2kxtEWrY9omixHD7Fwy0E0aQiPkmxaoAsH2uDMHYkYzn7yuTq+XbIx5SvLS8wLXf7KRP4KlSjY
oEgJVS3XQ+0QbAvCZd9ThwIzoXifHwIt2xNG1m9vXiQ525AA+U0WU6k8KFe00FGOR5q2SDvic+ac
KayeBi2v+kyO6jNRdLukGbKlnjo0jDsXI1+R6FBwwnKNPZFpFZb7Y6nLa8NZaUv05Z1H0gWhSc5d
TXbB1kWNq1XJRdQN1HQHnS0TatbCkHR1q0SjTXp41mbTniPkBm9tux9ddR9x+l9Wpo1qu6J4IntD
X8OqXzdSK3dCaeiopV2jHufgknSetWk6HUsjbafYDVEXEkT8598ZO49AkvpNV6ppCXCyXFglvrJ6
QFfdR59eJNVG8o/QD1eHJk/HXR/Xy+mXntI4NeeHgAO41z+kmCg4UdP1MlpmfJM80GkgzV7w0lIE
p2WS79FMoGoX4+5mM6o1I6NfLwFOYmzy+4ZiTzOZWhSffW7lGzUalxCb7oJoLaRjhfwahRlvqlKM
K6kIBsKsfnVIaVxpgncJwJY4cM4tlzcEZQZa0lUT1qVcm7btvoTJd7FJVbnzQI0il5qORkLRPdgb
b2jEYSK/oImGYksSOwqWvhesCGiW+9E4YHXbupHkzXDSX+bYh2vXDQsEvPhoW5nFiMz1TTSm+9tG
NDT2WYZQCsew6E8QIB+ZOgfbQFLH0ty7o6VSPjQ+4EmjaV7GpmTdquX77bMwIhtEWPG0strXvjCN
s2lwTpycmMZGpkF3pEmKnDcMl0UQ8qoHbkQTS9dW9J7tk1Gbv9suOuRN2VxTDLI23obOa6dPMyrv
oiatFgA0dXgMs2Sr9q1XXlqOh2N7HPVqOBWoPQjias8K8PWmmEwYzH5FzFVmoZ10A4OjI3Z5opBJ
3vLg6G+9pGOMkbZcdUMQrgobSJueaSAJrZwki5JIRy58SUi2jotiKuFaMOIHJHME+QW/tamMdTSo
SzNNHkt+HXPZjXinuafO5RB+VUFCEh70511qeHuCYsTB9DX34EbxCU+etxVNX66KIX1lBA1sOiid
jeYWJGqTE7tQE7m9wLVjwjU0koszGAQybOXalMkLGLIQGbEcaPsH6sCeXq/yKPMOfh29uk7OfFdx
5K1i+u6wrNzdMHrmoSXWjBg+v310IKQEmbwPiuo+Qg0CnER3t2lrdmABJ1yjRlwd8uxXYbGLtD7v
aZ16xz621d7I/ae4N/RdT0XGOgHUGPG6s8uINF0YkEbPOj9rdfsCL2GxFtjBWZR69PjpJYrNCw3D
DrpW4aJRCR/UTFiIE0TQrl8U56rhMyQzD5nS0dTrNDxDa69p1gte3+BDOpAT4i6tzg1GmC5JH6FG
HwxhdwePTJ6VMRjtwRNx+9kwZdB7DSGBzBFhZME2sT10iXmmtgjVg43eJMdZLw4hpXKHh96SeyG0
S9KX/tUmgRVdXg2o7uhb8PBUR1bvIOB/lSPv6qQayjjD3/Ve+1R6KkdJBi7RG7NPTfkPlubm96kL
Z8jpSGjzxHgqqpPyDYwpTmCSqDecRTsbUBvf3pThjPOS/SZO79VgQaG0u3DddPyjCabDgpjNdzV5
4cUg8KQwZ4pSCyi74pINOuuRt+gwRe6J6rR90MZq2rjEoHQ4x1ZoFQEyhlCgE/CHMOhOQZ9GS3ah
6ag3j9HUEHFh4luwA0BjY26UR1Paj5yZw0UM5IWkpDE6ay5Lq/cxFmF4oYjABJ4Gw07Z0TZJsDRV
RBIsKk2oZ9xI+RLMb3kwZKyelZfiCx3oHE4T+XE2d9volfVzbrxNyiCfAbPDAQJgHjXibJSIsTVv
5O3APTesMitxd4mDqnZGLrSIuretDkWFUE/PUu7Rbycs0mJwThWp2LcE6EC1cGeT6RwUHbpRicas
i/xpo6a04cbgT7BoaeP+iK1TzzhgFwz+SR90G9BFaz3XXF9LYN4jbZzwE14A9mrGqGu/qZxdEpbt
QlroaXrUOvvMzr3r0DX3fjJeiV1rnqbIHNa1sLA2CC08AGEkr/VYJWOyMatEPDeW+cHSt7CquH2O
hxY8wUjPJuKKowrLUQ9ikc6jmKTKOv++IfgsrfIWU6IAwcC1Dj/MtOjuI0rE9SgBiuaN3a4Mdsj7
UVkP/khjgQVfoLElBwKMqrvBg0uEYRbAa5OCMc0UEkoywFZnVtLsaLOlqwk4+RIsIlyEih+XFjK4
DmX72sqI8UcoKiBNA39YZ0e/nA6/YVd5zw36z0XOhGcQzXNBYwtuNCpIds7qnRkRMwxDAyvqzNBa
gVwm6MovkTfdIRytbgbsYWOQ9TNGBK8yoq+kb+6dMidQjoXeLk0XEXuVwcVU9LA9F2tcRtj40HLQ
SVz1EuWpvg+sIsPZW80R2/rWZbVjmWrMRUAD9Ryr3zJn2j72hDGQ4H6wSJ2E7uRydZQaBpLIxxZO
kRw0r2NgMEEM6aNSenSbToPv4+SjDfxyXJlJ5B4bf0pXIXBgDnjCe5sneXHmOteRCN+lBXYwZc64
AHoHXIFO113pJ5/8lOBY1GhuhShh5viheQ/uhUxGn5Y95771FAzGW8vZEALdQzgwBLghR0rMgTwJ
Xe4NeMKLJLTXYOjGS1YUiI4Lehb+FOUrvSK0NouEscWh9DNYZfSYAkBbWqJ/hZnfr3KL4lAPwFNz
+++nyToz3mI4QPuVSg3RJD2+S5cRJRo5OEuU9lNUVgK9Eod+uQ8TiLk3KJpsy2nDhdYt41Yjmzvs
wTCPFQ4kqZ1NbTwlbJ+Sxf4e2BK6NS8aVwXxekemvfVK8orGuqvhu0wJdYg4GZmpzcxD7tkk6oOm
AKVgzfmK+gmkUuIKgCD0DlUoxRaNIPNZlZfnIXOvsWqfep+hLJWvtx66asYJhSdYqsx4TTLOKnPi
lgj9ncSJckD/9eMwtd/Wpg7cwC6Se5Yb6o3KkA9NMhAaE0WzIgDyKaskwsUgoctoETYqwpwBCRXG
yg3Cu4HU9bvgnRYEkClfNrucJgZeI71GYGpb+3YU11hqLbhshokhRH1mTiCB7C4FMZqdJ9gfc1qc
iXC/jPY0QN/gym7zRmTPRaDfazaBn3mUn6KpRjBep1ubLM9ozu1JqoTn5oCvLXuSUp0Ut79odPNQ
gBLSwo5bvWfL7+e49MmOjiqdeJHJMNRow181wYWZGOu4ALNmVe3vSdn1sTOxxcvC/WxCPAa93dUr
UbT6QUN2SOx4j769S+BOMHdupKuu6VC9GwQMET4Rh1R9Fv6VcjZKJmG/7sYO/gnMyyRNrN0I6n2F
tHrYObpHjOeYX+KoQwhSlubGQA1+qCbvux19oihGTH6qMI8BBJtFW6f9SQT9vV20615M/tXPEoU6
Ln3S8gfHUtGj64XxubaNi66F06HqygdUqQwH/BBecwMbFk/SKU8o9CJbnMrI9e8jB9Ed/CKf2DOo
AzZEQfFLZ050NBnTMACEN0Wk6kEvH3slrUOKD+vIwG+t3Czc51oW7z1cpyY43KMMNXeDgyd4spG9
RoQLr4ep+qCxyhVkXIpGRO8o/+ji1BvyZu5wQQP3BaGHCEIHpotTauM7KbGC844rAuYqYGqHXTvC
OMxCdR2E5OrtsSKFXszwhDCNyCVKvmqUWBS2eexKrz0mOPmMEg9r6cmn0R87JDqAUTBFyZWOWHBt
6k68LlIa0Uxf6Lv6i6R1kg+2ahNtaTEeXNWv9ChU+4hIczDBqONtF0JKobbpOAcLmQVAdF0zD+4z
ZK5hKKlc6izbDMzvFqkkAhDx4YvbZJQ1GfeTyeu9YQtYVF89LpMr0vF8OXXdL2PoniIGi9skhbre
1856jO3fte7/drLB3OZG/u24aM2jqd34VeKeOQzDcqOpvwBGa75Y9j4yfP/Z9ItP9MPebvKxjgxG
FW48RUvFhWgEyZGTtiyOCqUW01JVfUaGfOSVeEPU0+/L+EgpGF2LaVfiZ55bCdlb1AJqK8bXIJyc
PfectRprO0dO6e39Mhz3mkhO8MFekGZna8OGh+VE5b3DLX7UtB6iUENg8YRi58rAkxmSuQ8d2X7z
sJoq4C51JR6jBJF31m006O1wxhH6Oh1z0wYaxUC5dB/H0lzZHfSykLaTq8ktU+b6NKIJAGzbvLsi
J8MBDfA6smzkXcn0UGjx49BReo6NFmzV2yiTjuO72sDXrFb8v2RNo405c1FtMMFlbtxvwtShP9hW
rG5tjPkmLXeR2eG+oLmyCvJpxGQEqZ63KZ9NGFhhjc96ysv1BVXOK/Af1puhZCtUMNzJ5lnylo93
qvfsC0u/c8mQzwIcZKNEBnJFQOYdXV2opal5VGTOsGK2H7+b0exidbMPoiTXtkASpeI6Oue+FVOp
o8WXA2Qq4nMZhjd0YuSg5L2h03/xeForEkJ+OUyaZ+R0vrSbkU6qlif7LmmvBczii9Rwr9eehgzc
ou2hw//eTQlP2o01fTVAHKWsMaJdwyVXlw2DKXvRW9XvPOTUb4T1yrAlXmsarBfYYP22z5qW3Z8B
oe7HzpnMOqY+oyJKxzM/s4m5aB2esyIbsJ7LtXJYlT2M966Zl3dmGpziDGxd4jEDtVT+RJQ5978b
b5SyH+PeKxc1OL1mRi/6DkyAKVjlB2IeBreOHrr5IQLeV4s2vzowhuC5LNyQwVIPjATeNXsj4HgI
tkIdZJJ2JHIG4yKM0mU3hmc0Y4t8BNDTghxeyBIWgEZKiun65Js2lUDOwRVWVpiGu37p+PWroew7
IC2fQ2x+NKHaNgGqBmCr901vKdJhWbH8dhVlnfXMq9yRYoN43azeh8DeET2+zfL4OrEPUucQrwYw
C+wy6c5W+oWFhL3zuXH8S+VFT67ZWwtEJHSfkSz+2GjuF2UZrT0dc0tGxYND07wfXNSJprPFU3Gk
bQ23bdaHFUQ6ch8/h/14LrL6OYIxuSpj7bnIbqJsJM9miuIKwha3nHq3Ritcdc5ZxBRNOIrJe7Rc
8pR9nKFDkr/2JoV1WKEsozeizQyCPkeA05GojPPVwBU+S1ffzfhCQjUkpeyNa/IDEAKas4KI9sqV
7y008K1pBC9+kHynQ2pvU00/VqPqd+zxy54NgOEULFWSkidztBdmYjw4kIBzehQIKYd+lTKghR1p
4cKmvaI9CKPGr9db4kjz7QUJxywaLyo6BDYkfoSd9gjgM/SSZ7uUyO8y1O0OHCZVatPK5oXEMD6s
ldTqZUnPsmx4+/QieVf0B5GxgPycADu0PU8WQepPpnmnNJww9LFPGthZcfF4ayPFjFPajO0E4lTs
rfWX8oYvoVW0jWkfoJ2kdhp1jP4a01tjDQjTXYkWgV1NN7kZ6t9uHHxMc6pyQ4IIGMU7lXhiHQ72
kZrB9JuD8OsdtOSjSUDM0gYlpkJMP84I5A7H3KVM6dLM9vg1pPmd1zvk/JTyI0i9qzBSfOwo/TeQ
UY8j4xBDpDvbP9Q9yMOSNguHadRkCSoyGR+bqvoOBYXcFMebpu6KsyGIjZi+dJLKV3RT/I2eqKPT
x1+h3ct96vVL+nfkCIwGOGxsHnWMO12xRjFtPbl8CZxMuAoi0s/TSv4Oaqe/n5AYgUv87k27e6NS
AcIhirMTC3Ri/Yug5l7aWhjR8KayKy1eWobWzqKvVP2RBkQqKg3DYzvScqi1yduAkJEI3sAaOHS8
R9jn8xvXIVRusGaV5hz/RUB76FlL3TbvgH4Dg2HeoVnqxauNA54GUav8QyerYpVrP1piqoOCirDK
5u6Cg2G21yBV6W0+slANARHrDQRlgY7E6dRz5A+4ziuwhkLQtDFJFLY0D4QSNIWyozLLWi4Exhv1
E2kD+8HQ2DkKTrMl30OMibFMZadmX2y7Jc/3lSNZ8564FefWodMgJk7WytEkxr8ADkZOy2tB1ah2
GhIgXK3t2bMcojqqK9UdoQUXbQL2YAJD2WLoCNHNAoOtfXRx+AZBo3LwHLrirqjGB4hNTAZM4Byc
PVeFtK9uj6mozJ+wgXDa9tG9hpldLaLe09amRoe9LrULGduGZOE1KwRJqryfejJBdUJCkz5Nl8ld
3mDeJNPbXiFsjo4yie5J5nD3CLg+AlP/UogiufI5JHGO+WK5AU9cbjViYJDmfoW9kaE+PMedmjd1
YplF6JRLKUl+y2QdEm5gNRvfjcRWcv0lczZBoWfFvqA+QPKDPqp/jcaAt0+G605N2Mn6MV62SLbA
7BF63wQ/IAp+xtS2r47OOMdPhmuqOEnGKZvC3LVC2lMuRMwaoE/EaMBCexL1xwDHbulM4VvkoHGT
CMTq4WqMXr2WpvnpNqFzzGPtUqRy3w5lcsh0o53xq1hda+vON6svrogcJVoXVBWyeog3nm6k/07Z
eTW3jbXZ+q9MneuDKaSNUDXnXJAEc5AoK7RuULJlI+eMXz8PIH+Wpe6ve+aGJgJpSgKx937ftZ51
Sm1mFDSWPET59X3XBrQcm7E+apjFu9pedbWFiCKAqwP374FQgatRZAZiYZpy4AEWdIKYoRvxSxpH
yCsa+WHIkHz2KJlXTTCo67YEYWnm9QqTNFQBsJURTFmc2Vm1LQPSDOVww1gHm0Syv9oIkZ9i+TmD
zL/WqAdshyIFuEYk3XYcUYdRgHG3xa4xOpY53VqNzEetSL6Y1Jwd1676xw4oRT/S4nSDzZioz13m
wnof/XsFuDKCJSnalibxtUGgYr0qLfRhSXKBO7mlLbngD0GGTulv0+CpZVp5CklOHiRqsKMBujWm
aOZSRhgTeZcrzPBsfKSJqzUOuUsNi7JJEqVeJe6RrA+VL6HrMh7lUOJdAw5kodDT7ct1jpMYNb61
ypvBWOZ99j0VerPOjNcuT6id57q/yqLJDNYz9S+SS1PwG0M2p3kq/TuQAAm9pG2TITYVfbOU25GM
JZcUiTprrrUqPw98uLXbmhP2pntNDGLmgLQPtwbA1xavqlX0xVqfCOLCaKZmSFeeY6Au1gBmVW1u
BzWjVAUSL+S8ybVN63Wrp9aOkvq4Mjp149F7W3ZeMuxEla/zsE32Stc8oscGc6yiEG6HRY1Vvh2z
e7Did0ZIkHVebb3IQGnZJTuvlaObvJWiGxICtL2Q7Tt4fPIBMfUp8o32LLitZpohXeh9Gfkpged2
bGsGWdkMdqYvUSVTWUqjR0ifsAMucqTzelRZN31S3DDVxjPgaztLIjxQgtOyCXLGqiQAw6mpx4Sq
SSlc+YbvMBPggnGLgWYJRJ7ZRQaMyMCRUIvBpUcw+U6SZtXJ1MpFfrbSDi8sq24G1gFxvREXt60m
My/Ui6fmW4CQapuOxrOwRbBJZdiKMqDpQRX83gIZLUKfO1KLua+hDGlllCgUgzb26EQdWoECIufe
GuHEJCHCWlKEb4kKXodpgNIO+fJyAjJaEn+eamu49pdI75sTDoZFUjbyGvkUdYc431uRpDiNxpgQ
2v6+Mmn7hwXoCNojha/fe5MuNQfenUTaITSZesnDcZToiEJdp5tq9iuakPGmVrjV+WJadNhReQL1
zm39tq6ne3vgjxu5L04jmkO8Cip3J7oAtA+Yw3Nh+vXXMCdvxPTTddaD5BkV7tCZgn2js7+2hAk5
xFd+MTIuFE/rugU5lvxy1O8xUqRVNNKe9CXjQYQ/mlD73o3lMTcN3SHmNncsYtL4YSjqWSRXLMcQ
OVinmLemZ+4GEt2SkQqtXTxQX0v2tVY/mLnS7nshLgGrUnotiXaBDeUQBfIaoQZckGgi7YrJ8Nt3
YJiTKHMKAfeA+2jVuffWaF17t8Qi68nqMbdwVBidzsq4pfZZZt/GJmTpMEbetjUtBVNivck7jb8G
093Kln2Enz00bmOltHmyys2XHnA6VskXWxm2vVWQseqPCTQW1KdtoxGbFGDAQdumLTUtEKtMCs9t
4k86/pFuw8WSYdGwvDZc90b4KgFlUb1tGxf58lgTJqWkuP0tXAhDTXzV1LkS1sCkOl82NqFoQ9nt
lFE7D0Nmbkyr+S5Fj0XO4GziGoE8fR6jPnCaMVuh+aDnot1S+31SCpgiJovLijijPpDwxxv8r+Im
tWr/qR/LzjHavAGdQHqnzKp+Y6XAPBLiOusgP+OKf5UynALy0L3yAwnk0o208clnk9OrfTuOXndP
w2stDCs/GbU4C1qIQyRQo+ssaIXrXqPEtCh2ZligR8SsYUHRJwLFrXUnoygvdGuLlVv7VwUDj1VI
1ULResDgwtzXPkqYJAwdFdATqX7Vo2tZDn2ObhOADXZG5iR0WgnsISdj4af05308nAT2AIwwKWTE
QG4H02PhTzZHmHB3zchWUIzCcqgBgVk1LKpjZbeV0GIPg1pc2sx/ouVnOEHwnEW2hMzGvMSuuC0U
9SjJ2rUpIiaZOqlfHjIGRaUW1CTeF7v/liQo0PNBRZdBboQSswLEe0WkkG2kq1zh+5YyHEnDsqm1
/AmLqThM2ibmrphvGqiqDmFg4UIayjXS8JoUVpng56LJV77ZKZveilnX+EALTRNXew0y0/XbbE3R
BIiCga3e9YenyqpPWTqJLJNm33sQMeLa2HuBssVtBw+k75GgkOugGHW1Jiexw1Wgn5vEpm9A/wmE
kZ0RH1Y9NyhJTR9RbBnTXHGNXe+iS4oGRharYdTs7YWcpy/T0aDrT8hKL4VkH1h4OZT28Po9hHxy
g5jcHEtQ0xkEpSDO8bvbvq4eZFqboy99yeq2O8a5+kUmaSZhJC8RmtKqqCI73TUhATKVcbWDpP+C
18tR/MmWoaYhZGZ/DT6rXXheVqxyD9Wj0cLEkWpFWqUhH9Ac8tPY0AiYpsCqOffyghVL8+HSGj5N
Me+lYHG91AbcLwS3xo2w1nUPeUlhkuTZuuzocozpQjbiTVwJWPtRaDu5jqSJPLRyMSSwQlDG6g68
cKBNTTXeQMY6mR1FUTfwg5Wq3glkHw41cRJU3fTk+pVPv0hVdgHTrkSxFipSjbRFINVF2UU2I5sh
ZWDpEY9H1e0PEX+TpbC6teVRwdbS7qUbaDsLnWJMZfXZjrDuHbXvVUS+Ad7SfK1LBblsCnZ9qAAr
ykqSFZmrwB5zx/vDjfrHxp0Mh6EuMSfCRWKU+9iHHWd0By+1Tv6AwUs2fXczfWuXukkgDvCp1AlD
91Kn4kWGeqaIQILNz6JhKChml4JMFaSmg9wau9KJorI5G8rRL+VkB07ipVci0AouVv2I9GWwat4F
0zbufTf+rg9juNbl/hXlr96yVNOwoW5ijzWylrfNrSFtc0RSAB8G1wmVeBvShGkR3WIETEkcid1l
JGnwpw0Z1dGwpDNpXmVdbEjGA+rQwKTEt9auZEvBmCLqC2LGYKe6AZNvi5S/8pKiZmdOUtyp2lS6
8clqrOtDo1mbCnaP0/Y+3xM111dZGodOmPHJTFWKUPGMd6FbERlV3DdjSpjWYC4YeUMKvdVJroZ7
8Ff3oUq5cAjrDYKCVWtSNIrboVhU5oudqf62/VoPxtNA92ER6Mh3ukC5xkloEONDXQR0+1ffgjEf
BEXmNBn2XfJopKl5m/aw7QRT9oLViJkl9xUUagI1pigcS6FX501pAaS3xYHhpLSXmWmlo3iJwn5w
JAaJfUjHy/HrXqf8lRL95rO85PvkanH6RPjNMicNI4UdXHaeecCgukox32x7hqspVQ4fWbQjc2Z4
gHxf4VZ7BlvToXSSkVnumIvBCosA6PciOxVydNSpyVNhvkvt7FZr1Oqowvl1S34AgirhdXsai0+7
BzVmmtY2A8O4YNpVLrQhz16w6haLrCRyhLvXTgrsTaP9CK1QP8jfUtanK7mR8JvmCDeNRPWXARIE
bgJouaIJJOWL8ujDSBoV5UfQu/BXg+aLIruUDwzzqdEb8hgN5UaRGuWG6hxhsB6FYY22MK09MtRp
yW2or5OS0EEr7FvxJAftmuaHLONXG3xoqnon/kjAZ11i9ba3z0Gdqo+ME/zcoTFZHoE5iLGhpmKp
AOBQU0VB1jk6FJ5YHjYRGItlHlGLVbDiOUTIQYcBNISZV3uoSSCjZXgYZWDKAIZuuYqSTVsHgBLd
YyyVTE4xpuI2ZEd+gwnYcKyybhcF67tFVAaPEBsVqU7uS7iuNXViANRAqBlmHJ923tIDNRQMId7Z
orhDGXUzgFNY2jGJVkl8HQzr1BbpH7VpxUsDexFyexQrUZ9CFGJKrBq0owYUsXUOuqHStJWbI7jC
9RmtzBIUQkx3egBWJe8FSY3cGHwqqaN0C3qOKWRu0+yGgtUTzCRq/KyQ4QKiIqaVgV7Fm5RcIS5v
DNxuYTKmrmJQ/Kz1YGQQD3QaE+SaGM8IIFIKLmyZ+x6cfyJpx13iTzZtVVBcbrintggOCVrKvrYM
+PsR62ss2eRSkhDA0id9hE+FG852L6hRIL3J2EWpGpAktQUskW4NZJX7yKCeYdgWE/twp2RoX+z6
Ai4TgD9i+MVQCFprhP2gvPqa+G2xiVTNxDzTcl/m162VlJtUFurL0ZQqiEKGj4A4NM82EyhrxO0Z
oadaDVZOgcXnKzjY+glWzQ5mh1h5LfE1gZBOVZF8d8OwXbOS7uU/Sn+kOzf2aGmvApbjoTTLeifF
ypZwUeb3yQjiBt92oOHv9mxL38YIYwYKuGGbrTLRKnCbyD4yQnH26xYRI3U0hlQWcCmyPC67Rdxz
WRIH5dACYjVWM3MZ6ZsNfXjN04R1V+Xeq9WLUko/9cBxDBmN4C9zVYEnW/lTKPSQE/aYmwXaiUnz
lwYBKSVx48ih8n0cksjxtEmqPCHRB+pUxWB0Owmo2y4p/TP6NmONgBtseCmXX2JbjdeYv1Vc1lwv
c0OtRUDoESe9lyc3DOZ/RpA6WMcxaFxhgwnTYcmjjAK4U1Cc6/0HPbgzoaTRkXevWhMX61nimRbA
ld2KBAqrL1geqtTkJ7ElI8FFH5GQ2fAUwEu0G+rd+JJKvN2TkQun2pdqYr+3Q61s/QmHRe0SE0UF
MGAKJa9q+CelwEvpux6uZT6Oa5jUJNlcReFdV4JQp4ejrxJzqImCntTf44SxD9r6SrG7WM8MdbKU
cS1CFCNmZ8ReplHTQ4wwutGKFKrbxs2HDcEJ2hCi7Ciwzsr29NVM+Ksagw/1QLEpidsI0LxUJaZH
Ki46goA1bOJvuZVtu44vhyEJyMcA4JlAVwXxma9t1RbroUUyrhjbLgwoTFbhcoy4EKskuTaMw6DW
JlFpNuluJTN9yeSEOFXLJ3iy1e3ViDnFIVHzj0mJQZvG/DLKjYXqEDUnAHpP35gi2zZ+kjjVKD0r
VCBor6S3NeC3VQe+1OFre0KHHtIWVZ9T+Gh7+kU8FB15fwUNYh8/s+4xh7HVkVQBPWLiJeBOqtdI
zi0H9AEtsZi1+vRQRP6eL1y/IQF02HdR8ATG9A5z5tmoo0M3UNduIOWEAdQ8QeqEieYEWzNjQ9Bf
Ssu/H80X4GYtqg7UwrGtbzSBsTDXxS5S1B+ehIcxjHFyR7arLPU45M9sWeBX80J3CiROTDOJvhvc
qHaQD+ISEsi2a6V70FRF2xTc5GzSnHYhdfe9G7nWHhPHSk1NaWFBpVlSk5q0tKTNfCWNd5IwpgXR
sFwStWf0S7XOX1jiPlq90gMJNk8MgMFCl5thn8V0+WGN6+uiLq5IpzsnSEzwzgjpWZEkXb3B3Owu
45Sq5gAyh8ozwcqUGRFdLZW7qs8eRp9ovS6TyBvqoWYFLnrj+GVWDgNJRuY8aZ1hUoMRCu1bFg5M
noYXEU3mgHoEcaw3F4l80f0or9PGO6PWThFl1gUmx+zieURXguHtlzSa9T1Zga7NnwzZ6VoWfBMa
hmjaW8pKsill5kKU61KL7+ZvleJSDelUv3Iw2R8k3b3ReG9nvixn1fP8MEIxMGL3AgCL5a90axb4
TKiIy/ssL5K1ag0PxBm2ayYdj50JSouhx1sPWLf3kooCz23kDaRTZd+46O4G+chtG2Hy9GnLDPVK
MV0psiuHB33wSPsOqY33RjeNDsMfvoLLVCo83kJgeclxEyzMaYjp3OIiRpYrBRmJqSadXCMMthr3
JKNNrjH+hLXijRX3ZAyvTt563214qw6kTuYYCJxRjQLAMiiqhaq0rYvp6g71feTxkaGW5aypPX2r
Diz2DZo/HaldtfDcTTESojxoyQ5U2IrCHNY5txkXtgtpdxvQH0aq279SIGfcn7iBBgP6/AX0NG4J
ktrRyZQoVgeevvTa6SanRncgkhxSbOMqOjeKaJYwxxCGBd6VXGMmfW0M9KxYm4h9FnZe8XXTM7RX
ZsQa9Tc71F959SD7fCDr2LIGpQf9J1U5Bd/L5D769nINUm9y9v1fz+4aFuZ9iUI9/D4K3V2FwgKb
adBMGnz8kjDh1YVqCX2P8AQi5xTAMxgvNmW8zd9/Fl70pw+ja4olVF0zWYqoYvqwv30YAmwHQ8hV
tpVl5NOm0Mt1PCRIjiL5pObFHSuSlY9xGdZckVMK8ksaHlq6qhRrRLeceQ9Zdhfx1ToCNE6PkxKa
UvM196PobFApSwHkhvrgU33qXafzrXRlqr500ZlOhmZEWRyM8b6OiT3AWFAdXd1ERFnT6VSCmtgZ
Kxz2VsrEqYsSkO56dAWrqyOMO5MfFfygc/9VbmVrq6gYw9uJJ86Qgwk6pR8rJ2Cha6nR77E6Ywnw
CLAP5FspD7i7d63YxRFdA5FNgFDB/MeLGTY9HXN8F4Jz1WPpjwwNr1bssqmK0hXSmRxPhdlcHyB+
koPHEa7lyohTB+kIDhXf24WG1e4avd65cm6QlJg/qWWXHD3Ye4dAY2EzuOlVyktrTxkCW0HZKgSj
cZ3nJfh4VfSV02rTiDla2kWe+otp7x7tUPIeKKLEHj1zVt3E2IuJV2tShanoSiC51TZx7CJoy0Jr
JwtiDrgm7Y3KrdSh8FNvED8o60ySn2IxJldJWFe9iMcTsffdqs511SmCvMV/GlYb5FlTLbr8Grmp
d+hR++KRSJOFosbQrWX3laFC2UcDH5PMZ6jjSkIYqKttArPrj2bKTTAb6v6EUlBaJrq4yF2Rfe39
Kbn9llEifUFoEECr9bd0LcWLjehxZan5A4GZ0VGiS4mqTee6d6Ojr48M9JQW8S+rX1QJn1M8hn9g
O9maOSFqqNpAgUDRf0xswhXxYv/QclXdyAkXE36UAf10VD7YZv2sxEpH7ZNSWDfE8kk3ymSnu8kN
GDb5FBptR7FjeppyQZ00tY7XVp6Bw7aKuOB6MUcqgnT75b7BkOeZRA7Or5xfg22XitGQ+m8ngmA3
V0Y7DKQCUpVAfhbt9RrfdIOXbTGWKlNSEcArRka384XdX6sebAUG14XVV5R8rAc9RD+Q0oj2LZNM
Nc8c0czGd9mQFafMBtQvR6HMt5JaKvRanDhENC74TqZ3VXdAO5TcyKQ+b4mwhCJpQWe3OxucLOIx
vzZ2hlKUa1UqvxeSrzKyV4wAGVUM3F4p/M9SvzLfRFUNvK7g0m+wLS8TX9XXXuZih+IXe6m7CdTY
RdZJJoScmThsCkGx8Ir+PFuQohXuXL2i4e3i2mtTdankYX6JxI/Ca7t7CyWNUGrPqSKqdCgzxSEI
5XXsYnyJLPC3RozC1zRCaoGD+XXOPbXUVj8CgryrJC8/9a1BH1Pp10Gudes6h9FjNSOlvKwEWmpy
I3P1kVYuhRwJTQVWotFxe2NBqyMDSqGdQ0Pu9pAqnDjKmgOc9rnGVLNGBIHkZT7Qgr7rDqaNqJTm
NCFzZh5sTGP8Som3XCL2izfykG0tmIYr4VGW+fubs0IuzqeBwhSGrlsWt3oZW+yngSIqFdU1Kjnb
oihYMvUtl7qShntZTULIJFCBvTD6XnId45iJkQxYQYb+HXaQLeTgqLbSRSlYKKWE/T7Qa/lBNfEf
PqI6OWHf7Oi71//3fwQ5N3xE29Bx8eqWhvn74/BhlQZFPjRQ214JNafySmXZWTTw0HqpBzmuuOKT
JIQIxWePYIjVgIf2sdCkmzbsVop8G6eU3knHzpYAZ+tNW/bmyUCsFmTkb6NLIjNLpl9FzZC0NCb0
lDoz9R9GQQXr8KefwpLBCNiGpcs2QGnj40+RS0jp5aHPkI2lxUn3xA0GvIXB4mMlFJGeqmSfgwn2
uAdSwyo2c/KoQeVvzd2nQ9+e3+tlEKzs/oV2Eqq5rJDQ6yZ4wv7+ktC1v/ikuipbtqqYmv2n3zc2
RMnN3BIlfAhNQIWnsZpyDbaq1a1S0Fp3bdV9670SoJdVPtXGt36gFW8aVbmpU4wdlpscDC0lVtdt
pU2W2I9pYR6SdOiPFiJup4wY6kVZ2EywVXXRuwkLljQX+3bKYhQ0QBd5Ymqblri8FQTyjcqa4hG4
1/d2vEiD1d/muYcGOta3XmAbuGWR+stk0fuRiTCCyn5ANWlbynTy5l/N/8qQfwq+lVmV/aj/a3rZ
tywfSkyB9Rzl9L71BQlIlvztKf/2jT68b/X/5zfxvmerl/rlw4aT1kE93Dbfy+H6nRyyt8/w88z/
6cH/+D6/y5sj/1vWpPX0bl6Qpb+b69Upx+rf+/Gdqn55zar/uE8D/vnTC3968g3jP21T1mwCtbi0
rPc4LcVU/1O3dSiUplBt9XcYpUmeltAnl/zk4Wdi+dOOrxCmBdcDwS65rYptqub/xo6vKR/vMcyP
eXcZ5aWmmgZeffXTPSZW8NQqXSS+k7p+Eqms3fcFip/chwOrtFjhO71QV8lY2pv5qGxJyttRtUy1
t6PE2/w8+levnd9qPvmvXqvYLwHDAUWvvCCrmgeLQk6O/v9f2zYes4M5PXzaF3rTfettp1QdjbTu
ocXSiX5/iHP7981AT6RDFm3tyfTo5TGdFsP2KBOxWSCaczA2mBvVKPRH1axfo7TuWDWCnvHhIpll
SAhINzwLqnZprdiPrdfDPQprWicyCJRVTGrfYcARd5ifGbmNdcXFcooskyPzduRCosFutyAqeBLx
UpSsS42CgYVx49Cj8ijWjAbKYd4mN+QiEUcP0CwIt0Oop/BWfFIbpwff7c0laXxgaj4emDfnByMo
s2NExRk65PQ039pex3pnOj/usfd6eOQdzxvadc+k+Bwi7l57uWud/enZ2Pc93k8BFF3BYqhVD7Zc
SDeQ0SNEmviaegwE53Z6cNFEn10TQB3Ypw6ZdAdtcaEnBg31grwRei1nxavHs5dL+h2gZuyXreut
y74Ud76Xd0TSVPdFkrjMoWTRXqMorPYEuuHqra6NHNdXfg6kG0EwwTvZNz9M3xXaJ6G3mzeNUfWu
f/ei+Y1i0W41WNy7Dr8Pk5igGQ6dFf3+MO/LEVr8dmDe1+r5/c+/OZOpAem4rnTxpaSkeee6kpgs
BxRsdMO/6zGDLVCrk56tUmcpolpD5omCMGd9tLWUIjiLnhYQ2uvsqvaIEAUa40fErFDNers95Cl8
7QwE4DLsmGXMz+Jfz6pOCt72vT8zNVXdhuCXHCUuAySdqdjY/qRzmLdpWIqNlwBKaBUA0u3ok51W
df6d2UfpdizbYuv1snXNq7akjp6Erz591brwEwhukBN8PJ5gzFT36GmRTi9/cNc4E2BC5KgagODI
AsgiWII8VnEaTy40Gc3+mTyy7FwA1V/0eAAxSXOArpyv8L3hiOTXglik/JvZ9CdmxM9qmADXy+1C
2k+baTrBnDKTDAutyZ75evID/doELFHeVuNO0cbkQOdPm4AiunIIkbyBEIrQZpHzxSp02vl2PKyU
r0ae+FszweaRIWTBlsrSaCOkbzRQepyHrnZOepsAEWCpD23cgWEqSBtmFTC12hWBsswT0XBjj6J/
e0AMyCuC3/d4vQUprRw31CeHmx6RLVVm3LSmF9wS/EUdYiiTb2RLbfuw6R+Jdj6bKc2E6W4xP3DX
c5kYcB+ZN5P5ZvK+zR/wQoY6jcpSCY91qyQnv9RZHJlifPJc+WhUqvHqB+Odjnn8kWVD58jCDQl9
KZNTYNs/T23T8RjqSfb421h48xfgJOXjjEo3QAapOlM+3Tbgi6jyNPr8VgChgRU0ND+s75ERgFiY
00DVqSA917frucz/VuqegkN/2/586m/bf3r6+b2qYcRRScPT0bVRvm8K71rQZr0kQRDeZ/hCkgqd
IFUHhzwQ7Tw/KMaocw/DAJbG9dt+0uBoGM9HrekVPUEWKEo47/1lv17xvl+oIxbE+RX//H8QqH4i
7Si9G6wJ/NBm3W2glpiLDT8kCoe6rhdh9kRs/JDYUrDTmWKuvdLKX9pDHXjRS5VkFfqdzNoacVQ9
SFKyS8JogarkrvfG9EZCqXNN/ObkDSZWFyH87Wig0yJOpXlK2wIpb1n5l0RU3rb0zKk6ryQLG1D7
cwuUYZnIcn9sU2u4S6Lixpz2I0dAgZ2MLvFDIn0cG3k572+IMVwPNckjbhL55NJduqE3n9whlRA/
gSeZd3utvqvDPEDjhg+rRrO+cjsveNbUcPUPV5/1sRbI1WcCGtKovlEQxKZhfyq/jaFmVQaOkddQ
iTQM6wxdkDDHZ12mU9YNNKcJSdKuzWgxlGfDsxzbYPogAxzHatCuvic9Dnxh10qXhauBmMdjiZDw
mOBOe3s275OoBkTpiEL14/753L4xpl739Nr3w6FR3JRayW/8L95u3idX4Sb3m1tKhhjkmqY7IjEX
x6i0SCnMkBnXRnhhFWi8ClfcFIYuP86nYiL7eWpL0Nn7qZkZm6+ZhB4/T5RHg7AqR0E0tir9GoY/
S3hpzNMbq+l2fCXXRNJRZJ6eybFOXclr/J/PPh79fJ7UB+s+ynjFx/Mw2Sl7tQRUaKW2TJLV+PuD
nSu7UDPK3af97+cS7UXRfXqpIbJjDZNlC31taHAL/fnt5n0iSy+48fvt/NL5jef9n19G+sdVijAn
9lmEODIevjB4hkvFUsonY0DjGNRW99XL6xPqQfrkIY6TIJAaAhRYftbCLhGzJSVAz/ReCfvwovqy
ev9ra0TucI+m415tk/CiTFvTsXlLZaR6P/N/9DqElL+9y/v/5/E/zFsf/4d5azr28X+fzxRpbO6i
nLC/UAn8k5VTze+FmtGR1L3TvG9+9v5APB8H0PxPZaGf5/3VyX7vutu//yabH2s1OmsnTdMt1ieG
otvToufjMNL7gaT6pSa9UsW6q8fSurXMMDxVkQtId/pGMyX41qSaNZEnsbf+2m+xv/q1vx0JvskK
dZjP783A/u38eb/mmd9i9wUIERDueKTfYSWkFv66zN6eTftkuvhOGBj4LPyKHJX5GpsPzw/z1TY/
m09kdER+o+m847zz7c0txQUUOQKMmMAkd0UMmSVt7fRQTJPiJNPkjS9rgGWmTRnoPw3S8G0rm3Zp
Lo6vgECuQyCex5q4M5eGfVzUoF9VIo3rIMKoJ0i/o4bwnDBNdt7PMMSrK/ZVaxk7wgoidBUGk6z3
7Vz7h9nAXOjJ4sHL0qmcNf8Vp8WuqgpZtS3t818RNX1mcg+yXiUvVtAy093DaDutIjNlgwRLAtfN
RhRtO5FLX4DSZHcBETKJeXCr0DsZRsms8Ndm7uLUZWZMMPN01A7MEp8L8izGGyCJ6lGDN7ylgKMe
xfRMm/bNz+Z970eJzJQ27+fNz7qguyrpGBw702YNoquoZIHZX4CF/XyYD2SN3bMo/Ne++ZSRQXY5
H8gx6JJwOr1OmXbObzOfPZ9oR4P9DyUs48/fFCqZrA9VWxfQ+sxPxTZPtFg1e197FWntYdyC+EG6
/M8HgxjDBs/ohAGZODm0kBwNYer+fRcpt7Txgpa6d0DYgRRE+jmiCRlqfnXSSY04I2v5uT8IdbDp
w6Tr/3hgflWPw7Iu1cCpG1uCvDSi4TvLuJ5WgZo8FX2g7EQmqstsUtWmZ9P+DHvN9u3cKNQj9ArR
odVbiHxqZt+A6j+UXY6DEvjmzXSskK3fjlXTlq53XzKuSydTJVxNBBAe5mdhN/x8hvf257P3o+/P
vM4MD5FKUe/v72KKNv3yP34BLNMyoDNaMm1KhKUfb2M+ass4HOTylc7YWOnwfOx1OcWXx1Zxk0t9
u5u33naZikv0XNoMK4/q6jJ+257Ono+HUYCSwSx3Q2pJJ4Cqot0ABPjtbeYD87kBdM9VnXVoz8lZ
XIbZKP0h1PSaUdYnrZkEm9rkX0+76dW0eO5cOkIx+WZ3sj/2DhAK91RgTdipQVrsLMPXThGDJmrY
sLzTEtoTA9q85+kdKUTK0zvqrhddLc1HEiBBEa87SCy6TDhA3w1PQZu4ziiZ3V6JDfdmPiMuje5M
bwOGwXy5TpcnZk35aM7XbAfUfSE0L143v468n5ipTbzSPOIa0k6rbm1smHHR+3d6Yft3aodqNrCt
aj3v+3VG3RcRDh73WkzrR6i06Vql6bmqps15XwA/bl3YzP3MecXp/dpOWandzifO+yQ7DFejEla3
84H390rmhWuq6gsF1/teL3yH0nF6RmzCenh6Zk5e55zQtQP4ZufT/vmM+eD0yvnU9xeJ6ZXl9Mpf
bzufMe+fT1OD/u1t512fXv7xbSs7+4cx2/rTxS5UQ7dg+xjC4Jb/GZpbG6CnhiiF2z+kK0Ux8eA2
Y8EKXWaZbihWcpg3C+Eq1MQBNWYja0DCbzn86URYKKa5fDt9PqmfTprPfD99fst5c35LKxdoNAHI
zUCsQKdvCZkkbs45rTAQWWOnDedo3m3mIQjODk9yzKCuviG05uNUbRHdEtyyGZWAbKj58M93Uagi
YbNPhJMRsotUvqZi0hDRGGZFQtgjT+eHSordQ4LdcNoDXbE8/nby+2nDdMSnN3GQYpxYOW8373p7
6jYBAxCypDXZVtmpStNhnTNnJzOlzU7zvvlBUFkgY2U6x+rMI0LZcmf4ZB+/7Xs/ET3jz3eY99m5
sPf/cLv71E5hvBe2rLP8Yv3PHQqC7MfbnWePobDzWvoaVZFTU7sgTqC0oARkTb+ax4j3sQRDfn+2
nucdAUAubTGPKUNCkF80onmcz5/3zc9GokLO7TfuJNO7TqPU23t9fP+3/zQIzR8mf/KoT6pbaCEV
ytqrL+vFzducYZo4sAR/34PfAO9beNQbddnzd7mN6ljc2RKk2UonKclzbXGHhyw8GIWKlnM6ivRK
EDqmLnWX+8C8i4orL8BvElcTNnqa20g2bDO+M9l23vSSolmpsYJAZDrqu/86Olfe34/Olff5qDyd
/Om1qO7Te5yZyW7M+x/uoCY3ZAmmbw/QbV6haSi7edd8sMEtswvV8gd+0/QmJoMXSqsK3XWRZLg5
w8nyP80cwxakxKAO4lIMcnMwAfo7onK958qUlqXra09YA1YeUeobF90oeuDSv2sLzb9Tot6xIapc
5l190GdMZHP/vyk7r+W2lSiLfhGqkMMrcxQlSlTwC8pyQM4ZXz8LTV9T1r3jqXlBoQNoWSKA7nP2
WXvRUSWxLRss/Jy6SVe+FGCjrmTOqQDid7Kms9wA7UU0Jd7eBvoIeSwF3Sg7mXbrFx/S1Gn7YYBY
IbUFssRiIyBFvW/LguhGxGouzDOgNybcHKt/HdosXVmKgT9Eng+vwFhPZjMBLJFN/P0+sP7Mf+oI
SzVZ19H/YPWF4HICPH+MgeG+a5dyMfbvfUmkHzpDj+bZ1HvjyDrtgRyem+Nyof/UQKztx1BuHwnb
VpvIQiQtmuLQ5k84Ixdn0VADvje6ZVFvPs33ldQ4eqHxIFoNpRGPbeD+jOKi2ZOopiayyH9FrQZ8
jzNocXsRw7rGqmLb8Vd+i9HMbZ4molh4mS4LFMlSTIqSRVjisFKOcrwqxLor+7MJOC1Z1Fa+Iu1l
HLU4exTBfXHALOfea8v8TrRc/gTLWLOmipkpGxCW5m0+lFn4GCxQd3pI8YM4S6iXeyqG8gD8dvgi
+nWKtHdO7dpPmCl97tc6meVQCC+zU2REb3//kyrGlBX7uJJTFNMCCS8jAdc15Euf/qZ2oVb1gHPm
e4WRLPBAt9zWSUMR3YDWvU/9/uhlZX8UZxkouK1ZVnfs5ypjJyZPzQT48DBztHMsx9bRyYJkk4NO
2dXkto+AavD1SJP+kTcLoJQgSL5aCXVCTU5xZ4mLo4VI+rs1DGiYZONOJSZ4JIifEuGyB/JKrEiK
UZ70vfGQ3qdWhEvwuG4SxG8+6Krgh5oG9SIdsGwdp1fP7QBUszrY0+HW14KqkBV8pSwVJw6H5V19
zigCws13KszWXrTQzxbDJIg1Ykl7qU374KpOfm7ioTuHtbvnERg959bJmvR2/CjRQZyJAyynAVuV
tsbzHDW76CsdkDCqim7yum0m8fQU5zjd3DbaYm9+a7rTLl3su3/PFV1iBnCSpWu09bbKvWF/O4xt
PuyTONlgcatuNM3Dfec2em1bPl9RExcNI+zgS5rdosHD+qhNLdFV89bZy2iyRItnzK/+FqE1NUEy
5TK/+8QUcjhflGao0ISadfke4h6w7Ore3ILyZPuVD95boqVAKcxg2GdDkr4okDFEf+a6GW62lEoS
mfPftAwVCEUtzkmH9P2g6PXFnPoNAiTwqnt3naLPJok0+LCz3aJXhn3bd+ZjqmXBpcb7eApY6ZUi
GiJipPsInhkRjXia5rUfpnnBCtchf/n3W0qT/9RKTo9Jno2WalKXxcrB/Cx26SFC5g4e9NRTcL9Y
umwfxEHCLxDCACWRtz7dr8FoY/b8a04ax/KBO8/4fZWY+6kp5hsydp1xwn/JKupHXxoH0MgOgdHp
MBjyXNdZidy6zKCizBXO1aZQM/06DVeUaGXK2C+KPq2LqKwonGKFgUIPMKBKtiAHnafClOSlqeVk
dKdmji/PJqptn20HzXBIyQdm4JVEs7EN5dTK+lG0KG/NnjzjeqHogRC1oRjEuqc4/FuI+nKfYA8M
PBQ3I5ECAyrA8ubPPnnqi/63Pskgc33NtX26jqq4AZgLLJlR8t4avHKfq7alIFD1eaUMnouMSG4p
TIvkN6z9tqAyzO9/ToXg2EyCaPdoFG2L+Xffre0SiR+e4P6dPR0KpJQHGQAnsE4f48ciQRA4DYh2
Z/d3bPb0rVSqWBiKPqc1/LtSiuq55g9Utd2uKyTVWsc2OoDC9+OTNtZY+zryc2iyTAMiDvVqapY5
NV7YvAEem5qVGgdLze7c9XVy7KL7idtyL5qeVLxaht+cTKRXz35EJaNm/IDcPklaNeNxgEh4pOj1
VbzFRBe5uT372+BkZY518CL9jLSHPKfYkClYrsBBIJZ026ndtmViVC0IKH3ar0muDJJdCWASA7FC
UNoM4a4IwLr1QKxD1SblPlR7bTp4SV6RMORszKKMp50DcPOfLnEmpokZoikOcm1Ve9elgIWsewAr
s7GxObE0hPcBtRLYNQCOH8Zj1HlgmoaTb7XBq+wa7h7QQjoXTdVJ9AXVmclWNLM63bep4p4RrL+5
lfk1UrAr90y33zk+ZYy1H+/R1Q1fRD84FUDiuvyf/RaPqF0g4Rct0qG96URL0RQ5UZENFQO3tOmt
jzKDTT7KW6mSNWzTfdzr1Ahl59S8HZzfTVfG+dsoIFKJUY/YB65x03BZqOFxDLZuXmgTdwSn8V5P
l9qo2UeKRowZVMzijcDBCK/HxIOVyOQlp2JM6YPiTY8kAH5qXK+AauZvhaofA97sj7aOBZi4fJym
fbo8aaSF6GeppC+NIDwE4Nk+yB+0LAdon1jaTsgfWAkoJyyw+DsgkBhSq4b6wCrRbrzoZDXQcl0L
/+dpmeCTbFyACSiXQs4q+gxTIYNhXZwm+2NaCje3Y+cz83MJovNwHgnuZXNonxg1qzjfGRNZUnYK
dxosJu2D25qnv78hFKGW/7joUtnCI5EyZUUzTPAcn2KbViKlgKfa/EvuYiCXsP7aY4qUUjsaKByv
56ZrGPvWyvGg8CmOMMTQdYIYuh5KI1+H3VTlgq/iugVJew1E51MTXkK8FFsuNzNz6DcV+MJJCmW2
2a/RsE2yB1xBV0K/IPQM4qypmktpNcH21n+TQnT/DIr5QhNxm+bI3SUcq3OmpljwRQGmAv3SapPx
VVVi7qkAzJbmlcMr0C2Knojx3kVOd50mjVZ7THqosmLBw+pCXrkGJUC3LMRtJfQpo3Gb/Gk59al5
+2TeU8E1i3H7ULVvQVuF9snp6zuRl0yC7gGaT/cCxqZY6mFcHxwpcg6YQPhLSQqT10or74KKAH8j
AsSpV3tnl3fpTMlrCtUM1r6dKu94aw+vWmUkm2qgMlg0xTQVKdMBcEgKBoJKayIkCbpXkrHiuwwT
+tLiXrW7fpnxle83WPoWMzFFHOppsm9ml6bL5N2t/zZXfOb1ppGM7Pp51DYF82r0MVcY4+hMJFpZ
9ICAl7ljUCU5HdQk+ALKb9iLltsp9r0bvYqGuMa3XHWr1bDJbn2fPqdPI/n/WGJRb/Jp16IiJnSI
yiAy0qaw3KddC2w9agP9DNyqryaUGKT+MdYd79hXQwKEDZo/lbtphas8nf81LAbq3HirIPHsxUaz
dk6N6bVn0YhKHAVU6gDXoin1jXKU3f583eRGkfyjyIB0tKVN6S5wgbnb90a3CJ3GW1D5lC06aFSb
ImxecDXuqeOidKMeR+dk6PBjiB9qL3aqhzvRZ07hghD01EF2Kc6fWuOgN5PWDm1T1+Y8AbOs0mep
6+gPNgJ18UMlKpEHOaIiReyW3azxH0hkz83M6x7FjJIyY1zI42wrmpRXgwaeAj2iqWh4bxdR0GG9
O6aHnCL9mtUS9TgDUcWiJs6o+HKH4YhUz327SUEuTEOVJH9xcopyB8ejPNfzfMqwMPz1KHU/+xbg
TBBHytmLhnbRT2fh1Je5tnqUxLLdihSHd2RAKj32J65MBQibQ1WQXxL9bPruRWsMMALBHWRvm5F1
P0rtm3h0VJk3rtpcStYKxf77pg7NrZ+6D3XcV0chWavVNNr6DtXLpoAFTweMfR+iyKqOous2Q0je
xFW/P0PMCLweFBZ3/Oz2XBQPO0ws/GPtfv/ULZpWq/pHQlWicXtkiuejGHOb77eHpTgr9GNb2TiG
Ty+r3A6jg0aubse+ETFMaHRHWckQy9hxT7wPSEcvG+Fz4+stYLQi+1ok9b0T6+5Ps36HuYdJqASe
FDia+r2qlS8pHgpv0LDA7pDw2OUqG2pV0qzjoIbWMbRq6xgYVbZNlegBu1MNo6GpTwyk9qPpswZs
ZWnagPe4HqQttJhbaK5P41XmtEe+BQ8QP/Rvv09iL7z2hP+cTEO1Yp0kv42gwsb2UcKPZZx10IRm
jSGVbEXodBQUnIuidnPK/q3gIQgNY5fLPZympsb4tNINbyHh2LISiwOePuVDOJxgV64LRGyH2/PP
4rexYr2XzK+PvrY61z6UP0tBZtkFUfzE/FcsV5r3JjDxA1RI9lDNUO0saOrLoiSHZFHlIWZkjRIs
6rKMjjg4WXemq+PZW1jqVrIzXrqT/WA+eRaW00E0b4eyoGpSi/3trasxo26toUwfn5WyatYEvJcE
3/w7lWzkfU8m+96WKM1V+tFat5YO1DnDnWTlF1DsxbA+TQx6P2Tn4ZHgLMK1HcTOTGs1Zx3GJR4Y
SYo6NqqVVYPT5EOLX+28AoH+UljGN7DM6Y88ws7dQcY3G71hIxVl/x5JaCnUBqvxgaD4zAZd8jhh
jR1VNR/iyi4es7AJlnITRSsxqAW1dXIlZyUGRRdgKDyPCEhuRVMCe7g3JkJK0kV1TpwmvgCKgIRe
5HCGDPS4qwKGIxW9pEP8mOSKrJvkUMSp6BSHaBq+nskqHOM8JflymyOaPG7NtY2/9g4LUhXgLCUX
Oz8IX/usd05ukTgAkzgr1EAC+JEPSzEAzKbfuKUHxzAZrXnkBjxW7H54VVUyZ731krcqpdR9jk80
IZ4i0cPxeUxh1DaGGp7FwZMujVu49xJB53NtpP1eGcovt3Gt1KlEy3t1IfpUufpqZz1AyZmFwGwd
48CMGU/+tTYSc+GYAOyDTrbuFGXoKI1HX/kfM3JPpgYx1181tmdnj/inNsVBRCs0vA+taYyVBinn
aWamALv83ZrGBtOMfiQEcfcxRtf3DZq56/1WxAT9eyKh1+W6EB6nVbunbGvFTZrcDRCMng1YFWU5
tk+uVLVnWcGWO86kZx1Ly0Ohxcqsm2aFeWetwwJ0jhiNQ79a+FWOuhhyxEx8tJrF8b1CHb24u8Wh
7doMDHH46ycIPQ1cLd4lsyqytUM/qucmscaYv0wA8MEk1at0dnUWB/Kld32eGcvarU6GEK6UFRky
OAEE76dI27UzHoxs3aqkUl0v5BVmSuzNsNe4z7U2RQordafQ34qeW/dtqq8YsO2n+XGi9NNU2ZKc
dZtTG7EJMnj7xMgp1jbN+EeFuEzJ3B9WAhMfqlV9MWIHyb7SjIcelN2eanloiywSpcVVzBMHO8cc
2wvuG+Wu9ewP/XqvhcdszN4TL9HOvHzmcqw5TyLSklEP7wRdfhat0LVeldZ1r3EZlSDovAX4uBOD
rQeDk0RcvBbNQDPrdRhY6kJ8mjmUww6GEKV7tlutWiUDcKY65IpxNzvIOpmV0lJMkEk1dkg9qBQl
8i66xgssVxNtJQeUIw5Thovd9LqCjvMdS+oEFmncPLqjJ60bnypIVEjtOR7h6YspYUS0BRXIl7iT
+Iu0PuI1lSqvv2/H9P9YTGLsZik2fun4TSqfdmMauk5PwWLiSwAL2myLBtN2qTrjfBThGINZG6ql
+iz6cgv6bFRgFySaYmCEl/LpKjy1N0Pm1NKjAQ0dUondO0k005vbCdqK5EGTsewlGoUkwNLqai8O
bmIUq8yQv46SVO1TzwKrpFpqtZeng5gimjgjcJ04vV384RrxOf1Qvv3916UIcUf2Qf2kWryHqP5B
B40y9V+/r6qUK79LtO5NbdNklXjYNWjTekKZDuIs92Ne6xR0ncvAAk07DQTToqIrDAbIA1A9LGm4
t02dTRTYxwTszCFqLbZAmcdm1FROn85aNVavff3vs///vE4tV9ADIEpOeUoDQfDM1wmsiW2xaHp6
GO1FYlI04V6GH5pi9Db5dm2dtZCw/5x8a3oV5eI+RmLUBSvWwcbZ72QP0SaZ1B3iQLxemwPA19YE
YP1HICHpCdTKnDK/4r2MBokS87R+oE5D3eQRm0jfpsp9yCA3h9S4fo9cKPlD+d2Mmqnytg93ucIj
2cxB+No9hCxv4JEv+b2yFs0UZqqUWelDqpKMQ513pzla8hrE4HJ9qaHUQDRDmE5m5w5HfJSHZy39
ESZj+tpB4tpruj19s/loKg3g1NlytROjA6Q2B8YUglG5ZzvBTyA+TE4CbyV+gmtTd54yu00fGieF
6NEadwngq6VhhMG2QVgHK9wCHBrn7n0QThrZqAjeuTneAjvTHsH5alszUPxVZYTlF9t6l2rLf/90
odsoL3///qvmlO3/+P0nRGWq1LNCQZBVylk/PS9G6BFgA83k2exZizxjd6yD4QnNYeXFiwY65l5Y
/fht8eB7EGJES/STWbPK2a1NNQ2Rd2RgAGz0BCfEkD0ejBIInWqjzCx3rLZaa/TnojDz+8xs5l4Z
D2fRlWb9ZE2EjaRoigFddR7NskEwOF1kUZxzqPzxIlri0LsYQ8QuUZUWyS+oKeqWrBFjnaxxx2Uf
IpVkkYkbmIxxuoEY4aUPUCXYyXBBSQcBKLTCud+2Rj3Joca5qluAHKeb+HrLi1s5qLO1rpd7r5Hh
kvNaWofOWJ10kl7XQx5h9KjHRvxhAFOu6iSuAJGcrMXkNDffFc2FXOzAvIFx1pCccqJiX/8+u9r5
iTaJXtue27b1rc8dBN/TRKmX72rZvP8UBxDNW18A+gMV20H0QOL8GDKoVa8gywYvBSaFj0+fLT0D
fPqi8+w/iVZTn2I9sy+J6iYPcAhPpJ2kZ7Xx+70sA54vjUZ6pkgpWJuEWqsOdeqZApz0zLM6fKj4
g/iRbDxKIYfC7zK4ImGxF31J7qwziOxrN8zbveRKzV7KwGU5sWrns1tbnN3m2NNs0WTbd+cTZFZb
pd9cN3EQN+Sd7+YXIaMQwglxpvtNMeszB6X5kLPZ8wgl3+YZGRVglRSOLA8U/aQEhjE3S1ZQ2tQU
B7n2jFOq5w+Tonc3lMDuZ3UbuceydWefpoUFkOlrdZyMge4+qkr/JA5pX0Z39nAvGkQDCTsTWX7O
GnXc4kyS4M44zbWCKfmkQ84UTYcv096uwyNPnPDcV9Yszrr4XrRyMwKsQRxStMQhiUlxjdRXsbxg
vjjouc9aPrfnSQSYPS2H75XbouE1c1u08iDULiEs/luLnNu1VSWqitrX/TDWUhQFpExOsJfCRdXw
IQuJs7rrx+uZ6KMOEw/iDvxoAM5rZxl2DmxAcUm3WU0Kp0ycKzp1ign8Q/imrbq1i2HY9kmDm5Tt
Uo8nDe5d08EZlkh1nrMkxzU29etLahQW3p/kLfo2+BGyn/xmpApf5x7kdRiE+O8FbDoqTDWsyIOI
N8TNISkk+x170J+uWduv0A+dmZ4rySWjSmzh2hQj/f2B+q/KXVtDUcXmkYcqD1OGP8mrItP1066o
rItfuzLoel7MXQ61Le7CeCfC1z1YmXkuy/FOvHrFaBJUv0ZlrC6vo7drxSiclG2jZvnDf10vPk5c
4KsojI0S3Ab+bIB90tqHiv1n+YDZILlnM4yl0zWIZYdOd9BV0FPsl7tLXoK+8Byzu8BPxDFgWEiS
etIhu7yMdjDueiubMrI0iRTKgKW1gYckTRO4IunsGr51rWA/gg1AMRTxujGwIfNA5m6o/SnWRqua
QDuNs9gIDvXoz2wEz49hZxibypOBE9ehdZFa7RxQKrXxDF/faD1eVlWWvhkS0nzIQspR17DY8h3V
WDqZ2T4nlfksoty/p+Kd9Guq1brKdart9C9Zl0sLKiato25TlrxQYmqnQogYteOzpmsGD84ZKdgj
TFL7XU3Gs8lN+S5rxQ/L7803DbQ51Dd3fKFqjZJI02wvvUURRuKozWMcgiMtGoIUslS3Swgq+ilN
sYpDGOzfuWUur/tGrw9mp1sbVeqdnWNbyU6Tsn5rdR0096LINgOsFuTzWbBu+ty6y8EgLE17GO9V
ZMGkALvmnIZZvAgDu36qSqiQqZp2zzy4tFmT9MprYEkxqolO+mKN4yv/k/IbC4CjNRbWD3h4Kx2/
NmgserspOv47rZ7GpyEbioc0L977UFPeFE+XcRFR4DpXFEIq+D2I/qSvrXWJtm3Ve5b85nvGBm9W
/wnvnJ6bezs6Q7jJKZWmUqoK5iS1om96gbFYETU/hsL2Zo3Z5JfAjb2Vakjavi5S2NOekSxjufBe
YLo/d844IbZDfIUMfWVmoboZ2NPMMy1qzknmaiutkdu9hZqVByIOQk3p549VEvK49LXk3SjGlYLZ
6j7KgnhuRbm9J/FvXQ+iaZKNYw2C+4oYUCylK6GGMUdOQk7FpOupM12u4ci5j4IPHyMm2wHcWkvO
4q0q4VPWd3J558oBJqhmqq48VItPCB5TXjh6+kPz37rRH7+lvJjn2BDJD2oxphvQP/YG4ol6L/k2
t15hFe+VV87FNalt/2xUObvkiR6tGr56e0OjMltSUgsJr98Tji5lXothgs14/whsmNXHdNCmVYro
L5vx8dZ16ycrib8qszpXpSgiDsB+TJ/xv/aJDxH/Qt/Gr/gV+3MzsI0FxULeU9MW1V2d2PeqFPpP
oss06l1FMvkkT122UyYUUAYy7uTMhwGWICcjGSCajjoQjzPXuiVDnq76dkl53R3so/pk1lL9WPvB
3osjwlgg5DeFYmCgM0W1KJ0OZ63qVKdC05pHtfE+TIPI+X2E+YGF/LDJCdNhI4+KVy1wpMA769dB
NMFl8fczjHRB+Ei7dxUckcNgR2ku8UrRJXXGF0126l99o8mNjgygWIpRVhn5/u/vE+IMfy7QbQpG
bFSepFa5ORVFnjRvH2p1Cy1NRgDw6oX8J8mYFc/afNeN9tok7vaAfY92GfGrpmzzV2sau7WmMTGz
nl7r/R8z/32dmFlNn/n7X/h9XRBJ5bor03Hm4oaCE2mDV5qJwWyFE1Vvm8Od6BGHAVEUFopw1T8N
VGbMLkAEim07kRdOme78yKCSYcrQcYNnd3gCbURLHHQMztc8KGCjwS7HBay2m3mLOc7aT5X5iG6J
GsDGOVlD4O4CLXwI0pCM09QlzqSAdE3jjRJvjH8GiG6VqzTxhrvQqZZ6Mqr33rRqHZICYnokFchO
AFH6SijvWT9E8HfU95I471Og2D/GWvUvpdJ2qyF1FTiEuMXrOgYOauxV2zzrMNzsAR9otXG28iR/
xFEKmreZvZhpB8SoITYomlgYqDy1jHpV9mn+MowqdqC4G2V5cyfF+BQSk8LlavLpXiidkd155XKc
HMfjSpK2LCXqZZtQBLsGVfzVULNuNuDxuCQybV+aXD1PBrzfEmDrrIQpCUEaZG5ijUz6f8wgupkt
aldR1xTyKKsxB8BpqklyZA+cL5NcTp55l32nUMT9oapvTd1U9zGVxfrGtUqPrVNuEL2JjfsuzpRd
SKRkSdEFpOZcWvm9kXxTJGw0xQx+enk3FZ0BDSd9VeWY+mF5yxJ8kvwSUm/mccleWc0RuaA5DSS7
218lcq7feIcAbk8v409EiAAEmFRRD1phjBANHcxPYPqEmaP3ktreWYsU9gUsZDpnURo9DW2gYAuY
y/dxAPE3RTp+NPwEM4kaKcsQtP7eBZi9yezMBhLnxngcgwTgLwaUQSOhPHgJdumswcejVgzURqiZ
tvVkaXiNet4Bee8QM3fLY0/9wUz06y42YZrfM216cPVF/2GaHBXGrJ6eYNKQ8mk1YDQxLYoo8Y6c
n7zaoxedXyEQhfINc8J4GWPQdKiBq+E8g52zR4HeuwJ5xJPNb4GM2+ZYRw7KKEfdVXUZ8MOqxUuU
JXeJGZnfkjj+kWJb82QVwKP//qjSjE9YAR5VAB51VSGcJhs65W5/PqrqPlKsuMmGC2od51zqz7bW
8OAFl7EzWoeKgTgq3sCM5jNTqptT2xXaQ68qoDXoj8Zo2Q7dwqcOY67lfbQVGxHRDCrjY1OMmlm9
B9/3gGtmfMDOvVv5ZZ+fY2hO855ox5uWjJjqTrpcx97mhlX8rMz8qzbE9otEiSeQVSXZkvz5iTGL
vJfkiuRNkw9ffCuFyOqoj+XUj99muvB0bfjSHorQzU6dTOhd7OizCHJqN2a4tkwvWxEXIMHVHwM1
NzC4sfR6DWgR0q6hhWuAt6wsKRwnV2kDZb0G0zGWWKCWbg9WmHoskOS+O4i262XdAS/rhqxEj1/u
nwNiipljC41vCROxhu6Xid1fat28F+pCoT2kyh1vM7okigYefLxpQExAzaL4Uj7aVl0sLXnaDMHB
BAES9N/rgMpV1TN+WnZxDl1begUoYEA8LJX7kWJ1nv8KsbjflwcumjFxOb+56+Wm4ek/y6A9j9qA
0YDuAi0M+vRUUVYwyzwzfS3LANy2ZSZrqazSV98y30C4dvfYZQWPzsThnLoHJ7U3wBNA/EwXpQO7
Px0nsIPuy/VLACBOc5NXJ8vNPVliUGtTs5eGR+pvTuEEBEpL984KjeLJ6+p43ylauxD92OCcENUV
TxrGnqkDp1iOAYTXNUtwVvIHxOMfD7c+2aqBxmelNhNTbgOiiVK0W1KzZC3SrhoWvZrED06ROkuW
GxCNnaBdB2GCrSxWSduIZeEuQbmwx2252Ghh08AISZSV7LXUUoRjshySsD/HsePOczutLlGdudjD
Ks2r7FfRLAkH7avqTjngPPtR5tVqiFwXKqaxtg20qJD73VkTeYE3kzOSMK5Vf2u84FFrxzT8ifkg
y9UpY9ZX5AXcJnqQp1ZmBzv48dGDGCOjcx0T9vG/x0RO7t/XgVL2F22XQtifqgccPTARlTr+Rigw
qY3VAPv6FGdNNdK1Z0krvYtzpK58I5tHR/a2LOO9n1Qqbn03C96IhUBElProLnZibSeDtlkloWo9
2iVZ7AA0y4/QnHP3W9+xrcIpSU2ls62M2bpmMYD3Crgkr2C9WcBre8sKb4+JTX2s5EiDc018gMCn
9xPJaZLq2k9I528ZyeUXq4nyRQFV8QT6cNiMmppvNbfRV5EU+/sojEGa+5Wy1yDTHuW6iJeIvqIX
rYuf4QA0oNSbVRPp/tchgtuRQ/y+pzCCJ02R+huvbLUHy498tsWq8W51X1gyU24giIA4ZiCWNvsc
/iL5yW6qVxADKIJ+nenK0MM3gHQqD4Z533b1W5k7/WtrD7jupTqxxkmXVSv65MngPA1xVxyoawrm
cq0Hr00WIlfj67ERTWcsj03ldefSresH3HAf1WmWk+GtDGQeKM3UJHhH5FPyv6VG19yRT+BXkVOM
dBNJjQHWGzBliOX/FlsNAEMlkFMn0WWlVrApY39NrkDbx1FPwYVnOWs9r3gyyDFelUrTPIHFNGcy
9u5fai9/CPl2YDslLaMoyvwZIP79oLXeez3iuSF5gX6Rx7vrwkCKvvGgfnZrXXvJa2XcNBhqLEXT
cbBqlCTutOso/60u9cy7v7/8zH+9+0xNI0CsouBXHPlfFd5KN1IibRbSU+ekCtomXE+HYmzBwCbR
rupKd0W5ZPYEyJDUmZpY33N0gV7NTXybO1DXuB2iO5YFTA/y9Ckv/BiorWbepicyRCrx0fgnhLvr
3OmjjamapHJrdX4t1E5HrMHiON7XRHx/lLWy65ss+lJXrT4P6jC9xwxG3WTsOzZepoT3HlWjWDVn
Hj7G4R5r5etFbWdFREHRaYzoJtQJj5EbSfBkgelVp+y8D/DqKZpMIacniBj73Rqi8fPYdB0qF+v/
wMogmfu8UaLiRINhICOnk0GrfJLREb5xdeSE1pNGancRNUOUv8RYHiAxi/APId1oyx21meK0bEhH
1tPhOpLqgzMXnV1ckYkcB3vuTSZcsjli6vKPHEacfdLEfGp2nTFAj6hNfUOxFGygBlfRnnwaXgcq
i067bfaKVFiHOjLbZQVa4wKqxMM4k194kh+AMRjfxUWJFHCRFTYrWWPPLy7C+Yjb0re1ixXjKGTE
JxUI9Pem65a2WnGXFF42NwfEMFT3fbVqc3x1lBobJyo/zjK+YMssCsxjjf/QhvpDeYvHn380kAus
9LGTdo6vP/suAbUYkc2BEJ2zRx8arqRk7J5SauJ4V3YD9hezsNb5gqDHQ+/Rhpcucoxl4JS/LiIQ
HlwvYtta/L5oEEqBElRXGavB9aJw+pembdP1X3IxQn2SXZMUCQKgNb4FyTJF2Bk8j7X3lZow5dBp
Ubgb89BhsUuUEWuSfFn1vbfRpxhkocnZzMAR8BqDBC81m/ablzzGxACDHGSuivmatz+rSedeN3W/
KomnbKBLW1N3oYXZvadHr4mVuODRqNWtKvUFjKF7J7rEQTSdJF4ReA8Pn/p13EXnkOjLZTqco0Yb
9iCdS1BDDsXE09ntIPoir803kMR5Qtkt+zb5MY0mwTG+ZwdliiBbJnpa1U5NCLemehGjQyMbh9J5
9Mq+2qpYEr5Eo7MiSWc+yr3lP5R+9xhPRWC4pjsbJYnMhTSqGu5D8ICyvEw3HfH3hbhrFXtIN85g
Y6gmlgHTaGLmW1cZ1kZe/zSmrVmPUH9FGMeki6YUKsfJP/DsZt+1wZIOFVZvR7HA9ZVVYMnF8brm
VW2zxmeoVdsFwWmWMzgwLzs5hJ5W+airWaqxy/QW4Ar8Qx76yaMxhh/7R3Z9PV5Ij9N8o0mcN109
xAMK/6SmxhYj2KUufqIgybcs/e1Fp7UyljF4BqWJP86SuraPdeRnFwn6sthnDmmTbxPiw/MuUpvH
offzdW5rIQxYEoVulGizJNKdQ8Sv7CUN73NZwY8gqp+u63a0Xtpi1CR5xdrY2iVuIx3ttmZ7iRHQ
K/jte8C0zY82zHdmkhpvXdSHCMWd4FS4gbt1cAdeB5icnfFZV2c2WpXvtbrCiPNnSq3DW5qdCQZn
FBH+cyJJn3s+DqWoF3Cu+zAnxd7jTaa4T6Qc0L5MOSIs+USOIK1IGamB4q3EaEuZZJEN79hBpwN7
dZc/JwZEWX0XB1gvN0YWwF6rrLcmKZdVXCvfkqzBMkCJxoeYRRJCQNNexUHnXJK6fRIzyiRgwxrE
lzqHJN7YabBV4qY4N1PwTcywAE/kRjscc55pi/+h7byWG0eWNPxEiIA3twQ9RYmU1K3uuUG0G3jv
8fT7oagRdDRm58TG3iBQVVkFtpoEUJm/afBve6jmQy9DppGDFGlrBY++VWxGdFpoeietFX1Kh/Be
U5PyIh4+OS0mFBfxvZ3Hllaj+e9ab/M8jy/iPz/9Hdn68/N/httQ+VEo1P1ZC0nD71ny5WF8npxj
JWHqeghTMEmOo3frLo/MkyBGiDO/9dgA6XCc1lGNsnjfdN62zZD9gZwCD5/cxKnUB5vqufwcW7Gz
MblV7Ua9ifCuzMgKz9BiATKOZo2bJkefqISwFiJqdDK5s37Gp+RzZsfqg2jJ/rDSsug5DsnaKGbm
Hblvo++dWcZXGNc/LYBy18Kppft46vDEhWF2Pzq4rKfxcA2arob81/40UKr9WpFZA7vQjS+R1oZu
WCUXPAb6+zyChR7adn5fOZaH12FfHyp2pyl7yM3Yltj6qfJ0l4Ttb8qkdk9jiTh61HS4cTpUFQqe
dT8ds15p/O32sRJJ+9Jrvo8VOnCpnhb8PXxt3StO9U3h156phfWij7q3gw6c4QBXtNcAt9sEKO/X
JNXWoq4kN+gSjX0eXKyovPZSEB2GITRPXgYXRRx4fIJQzEvk1mae0Myr6n7vcThB4gnej/MlyD2E
NjW5OtlYApFUN3mUYtC80Qxh8evpDxV3JxfXEOyBexAFK1jbqDa1sfVoe/KDBgzumwJgBu/wPFt5
VlGw4Rm3uWy/BEbWfbcRMMeGtZp9XdtoZ1ay4nIH6F8c0wxXlR50P3zo8JVf9sGq1Z67THd+Nzrp
yqZ431CdX48WjIUxVt2mUZpVnwb2LtYb55QP9bA3benoTXm2UUZY7EmNuTzo6hfcsoZtBy5um3st
O/CseVDxQFnVgA6/t3F/sSm2/qLkRM7GwqLMC+wtckENBtk1UG7YfgT8QQvMxqmDtpBghBFEV3Eo
S1nBTgMI39wVSxIuBaltbAojV869NcI/6Isvg11cSjMrnkHlPiuVkzwgoiR/yiXlc+4r1r0aFfV5
NKoLRAAg/RiRsoX7FcltdidjYoIJ+HjwrTTUIWLn+p1EAtrB1dJMv/YmWeOilautaEqj+WAXbA9N
tevvW7MZVr6UZV/12SW+ktvgpDrtGZimDf45fVUWCxzOSjSb4iLwd+nYv/YLek1MEpN0zRwi2qiN
/SZZebbuvBHl/yR7KJPoE28n9T0uXfySpl459n3dfZZt7tRAw9MdSZKfPHf7a2p32nkYrL2R6LM/
lIkkMGdXMShjjH7tBss6FlP8nRojET0KCQcnRJfs1g5RxF2NsCZX3pB1m4LM8mdeYzB/sRwea3PT
1EwsAR2lPWToM29Dp8AUrqkl5F/QRj/dTi29ZZvEG5ft9nNv7POAslUJ2/f7og+cY1aPl3KMjAc7
Rbe+b2YPkJ95r/CGFzXfe93oLlOTFhjI2fgBhV+nCqBvxE5nxEv0915/6m2r/1THgXNXepjuWiUa
/kOMl1kbcUtHws/by32YrvBmKy44mxSXbD6zdOWSctM/iS4x2OV1uut7zXdFE3BTei8p+HdQEs5r
y3iuYrk79LWJa8HctEJ/IvMWf4ukzHxGW7h/TNvcTeYWlhfAN/2u3QzyIN1N8wE02etZEmt4jQXm
t6VrCVtiHRjFlDa4+ttMy6xPoHh/L73CPg5lHR1snCGghA7pPtQV/9yHYY2ZrxbfU0oct1qhlQ+T
XVkbJ0Xao+/9i8OTeZ+neXpCj7jBw0F39m2Y23caSqlbdZSnh6Fs8o0H7uOxnWKkp/Vefi6Sa1UZ
oA7sKb2iax3tO72qDpGPYd4YtiF5r6T6quKJKpf80uMEbIGC62xUtZoLUi+94L+o7wFSYShZtLFb
5ip0O7KoB8Vktd6Q5kdGX7q2pSnfTDYWqlyZv+wifVJ4h3BrsoKXXpM2iIsUv+uQygLuhV/9jk/Y
B3F+MbKw3Vdjc2/zU9rFqt3vBgOsjGzZ5BbMQH2Rjfq7aqbR75l5BqVJIpcf88Wk9vzVCrTCLTul
fkTuBaf7BJdze6hOTkRN0POl+gLDqHWzmkpAmQ9ugD/GLzlgm+VkvJPgiZBtoRfi6jhpxlkFR7IO
nF75ovfjmRyITaHSUbhlb2vZLL+FgTFtelvGL07vrces7n/BreBGSdWeHXFtXtO6jU5a6KPkl3bj
ferM2xfD+B5hnA0toxn3StC0O9PnFQnJoiuuKf4PB5jcSsnS8XFM9R6EeSVvq6xrX0hPUCAhIpxf
nO0yT69qX+fgAOq9bPnJwZocEy/qKL/j/zLejXJjPjh66azDfparGiJnP6rheJcVwPGH0PGeDV2v
L1aFXR7M1F7rV1pJudcfmuQcIsC3o4LcbAS4C0MgHKz7sDwI6FeLsDlIEbtB1AroV41fXIum6bMs
d9mjjGGWVjT4KFdd4mp61x/aVvE3k61kXyFi/KLqMlxKB2pHrgU/w/mea8TOquikwg1V8rCjI5uH
LuzG3dDF2aOvYtgi5239A6tLxDxb5ZdEyaKUQ+tTKevTRlHir/ZYFbjBas4lnQ8Q7PuVGvFF9UxJ
lVYkgpT1VFnFBg8n5yICscHQdxiWOqulD2U3+C0GN5Z5FRGWGIN5sW9r3xZLTGXng2ro+ullxAlq
Y+dFdpZ8EoBwBnl/7rQEpyLnNyvWnHOosb8O6qcJ/3FXnVQEax1Y7pV3tBxbORcQVFyMa5AlaBDF
d5JaPWRdMj4U8yHcZ2Oabdkch/uCncJaN1v1BbnTb1o1DL9Tn5tAKvOiwm4bF7jZz9DJNz25b26X
s5+clHCj1iXjOnAf2cujFOHWaSqfzMi39l4sZYg0ZvxeleQLmJkEO8CaFy65wMPeAz2S4vi9jUxt
QA8ozrc2frp3edm2HUpK7ZORW+le9C0Hpbb/CKltlbyaBfyLtxEUCev6xa77epVZevi5Q9R93aWG
domdgC0qWAjw3LtIm6AIQEgA34MQZK+WPZ6VzbmvNLaAZKieUupMK0jZw0H0KSmGU93UQCqW7Euk
hdYvalG4ILiN59uPvsZbcqjK32RJGo8gT6ejjstquvLQTg7HOTVRSj0vgvEXqQ6Tr3iMAlgHDjQD
l20S4MERVHqHzJlmuvFgVxsTDL0RhBQk/TS8k4shO4RTxu+hkKV1aU0qpT3Hexyt/tE30bo0TD9A
HEgiwRK3Ow+T+yv5NCjJUpnBY2ugjZu8NUGprT6Z+RidB/IapEKa6lNc5Pa9E+vPfH/MZ8xg5JkO
/gdD3JrVYhYqWMkubl12FIAFqVYMRGXt3TfFD9Ewg0De5FaPB6xVTdhiezCplGaAmaBNl1sfah84
mdhgL+YQMcBuAY0UCQ0Yeoo+il3ZyHgBnjXSBscq79o2eT1LtCLGL526qxT2dUMdlpjbKXcivleJ
3G2RzEcX0UByUpKhdqeK453Fga+Bc2hhWmloi5yNyuQBkEbXppRifv7cFnmDta7KNCCOwl/mYFSG
dRV9jZ0f1bie9nh+qQhMwexqE5Mq/IAaHAZ7cEzwosGY6yKPo+FqXuBfAz71brTGZC+xtSxVf4KN
Ns4phAcQrOvOkHUe0yA3nUKFixPpXztIfeeg+zlqOYXWdiwwHSVxW4Sxday9mnex+UyJkc+5dYq2
ODTWPVXecdu1ISZdpkyJooAJ2UsJ9t9B/BtmArMiitR85n6vuE3k+U9gUcKNHlXegynzpQjjb2yu
KMC3FeD91uDRMjfFoXdUULWGQ3YAXhtD6mCZR/zMpD5RL1r9GOo1xEZM02XSSRZVyQjlZNmpkoNn
qj38DUUK3WIiH6DHRrIOJ0m7ikMZQAnkbQubZF9+7asanNyrQS0PQ1Lpt7heUe4p6Jl3cW442wLt
4XVrKfqxwW4Jv8Ixf1YCs37s634lI4L7rFvdxoll6Tq/qHttrbxoIFbvSBB4t6ZRpKmL81e0TdUi
qtDaxQGjQP5/hwRTQi02/2F7UY5zQN8f+a2F7Jj14WqgpOGOTjLtDMezT3ElfQ6iPH7sYUjqbVU/
++NYYYpjQ3pqlPvCl6pnR+sNF4uyljssTVxYvJ3SkZrxGu/eyAFVQd3y7rPI/KlMU/Tip1F1COWA
ipDjxy8mbJmN3tfhXozCiEC7M9AL0CuMYjOBym0sPcm2Lj/y/ADGQvdgdfAWg9xcmWw0T5Y0ARjs
DG1vaHWyRkXEhDEV1wg2gR6DB25+Skkl4F9hy2vy+oyOsrIrch7vUmwZpFgC9DuBiW7EXNXp/F2h
FO3mNrcFdMbTnjzfHMwbHsayE8h4MRp35P7wfC9vTWBaPLDGQd6K4KxPqG8OOnKG83VlP842VUti
7DZ3GLy1RUF7J4K1rlHXVWB7t1Fc1vAbM9Nyf5sb9hTeOkpC4p8QT4HkUmGNd5jx7A3L6R46pO+3
aTgVd3Z8An0SPuNz1yly/ywpVvecVsNnWFTOOdezYV92kDclbegf2gYJurBz4A5JIfaDc1+jfCsn
9NRuXR1iBfc6xWbcCNG5jdgxAzQPjnZv9w8iPqvCBM2TLNzZ+GymVtbzihdamDZFycn3IX7DevuB
A1T3rSgC7CByzXhIPSPah4N9bJoJ/zwj/tTKsf8CH1k9YmGB4rUz+C9V3DRbcu3jVowCHsD0ukzw
oZ1Hc716Suu8u/ihrX1uv9Vl6u/VIJfXRW9UKIaY1bqGt7qrI4qceFogg+QUuINsIsP64zSZT3Ul
LVX3XcC7Uz1Vim08kj7wjUcPEuZnk38eBVlgvIPjf9b4tl29JD+KlmT0+kPkj4+iFU0ZEqhZ/0O0
Kv7R0Ldxfw+HMvg8VWgH2QM1OrFq1Eza1gOZso5MSXsYPfn1oEsHS+r9h6WbF/7imHj+JxG09Cd6
q2yCkUrxh4Hcx+iv9GALLMEihHwEex10zPq3y3kdG0ajUpRP8OG3Yd+MX+3J9NZTA6h5VDL5LKuk
u8BOr220XuC/V3jUz2Yn4oCv0utZgocpP++MZ7iF/4kYVd7Okjx1cF2EUPJhQASL0b7FtG4ZheyD
/YrZ12QlyL3eVq1rnM/rCeAerrcmCZZxyo7Ihb0eIl4Vjsl8EGfLwBK3DHyI+xchy/ITgPh4JdZf
5onmErNc6V+EfFhqmfu3n/Jvr7Z8giXkw/K1PwPzPgx/uNKyzPJhPiyzhPx3f4+/XeafrySmiU+p
dCMmykH4uPwTRP/S/NtL/G3IMvDhD/HfL7X8Mz4stfzB/qurffgE/9Xcf/67/O1S//xJkXeoeDvU
chcVEF7tcOjLjuLwD+13Q5SimJUl9uusW7vVMWoWq9zatwnvpv3lFUSnWOr9LNH7l/HLVZcYmbrz
tFlG3q/0f70+mxm23r0e8Xa+XPG26u06y3Xf9/5fr3u74vt/ibh6AwfCKPtuu1x1+VQf+pbmxw/6
t1PEwLuPviwhRpL5v/xDnxj4F33/IuS/XwpMfbsecfhZ6dFY37dDYG0qEPE4kNMMulkyQM9qkDs0
wWgZrlza3lqya0xFkxpTv7pyZpN4hkXgMPpg4gCv3EFSr45qjmfTWgz73UbXE+cM5hcGnejqJic5
lQ5vgYVaqDt11Ky1TlHJhffnUmYAejnbtd3M3ISvm7B0g7OHpKc4NYYplnBQjV+N3lTrdeLStVjB
eZ4WoXJcY3Qf1hJWxo7hZmka76hJkY+S0/wRVOZeL7PmHrGl7FEi+3JnOM1FjImokl/u1jGrYQ0t
PHsUYWqMlVhAsuUoQlRP5hUp49WUVUVAUuRguPQIsOB8ETHwL6+u2t3FMlSPJOpfXNkZUV5Sve8+
FtKbKrP78wQSCxwY2h9n0cZsMnCHxHkdXgb0txAcaQnJB0Ly/nWamCsOIs55W8Uo42Cb65B3lQJG
i1ZFVAHEqTiQJUSkdGm/C4pt+wz6cty9mwPy9I/wd72IKya2O2hyj0wfGv64vJn3nRJa9+Iswbui
67L2/KGfF6Jwzfsp36EPE4YmuOtiH7WGP9YQEeJQsL1FBcrsdkufOAsSq9tDg/z1oV8sUtT2qSom
8ygGRZeV9NtUHvtDqfQGmEnqhBg5GfyJLDczK+fWLwZFvzhbDsDrzJNoTkIAT5zaFFO8KnqdK6bV
euitQ61q8DxLhy0QgM4No0l1Vujr1ZdVqZAkwdRI4lsLhJq0nTlsIydvLr0vN5dKKayj1dnPomvp
R37r2Ugbm70GoeKQAkfemrrfueM8U/TdriFWWjrFdWzLH2/XEQNyMX1J86reCZquOEMH6vrK1/1A
3UWEzynwmZ65vLdzwdkV7F1kYUE7NGsHXc6AGu5RbjQtQde8TLHgLiWTc0+Sq/84bxStkl0RjpNy
N5waRTVXft2l6zrSXrnTsdQ6NtkN2NHLQStqxDrJ5ouudyEfmddi3I9s6NjvQjXJ68V0QcRGvmAV
ovOPcRo5a12DKF0ntnkKZlAEDpHyb2mOOtDspLFEBKaiIBrcp656+AD6iVPA51vRac1uofBfDRIg
6/wNG4Sm0SkzfSpHcwaQX8pjSBX1Zm8uknsIsqf4yjXdTTSvEHrSc1xDNewWB9Si36B6UiMdV9TX
WaFgGzZVtA6Qeg9ckIIZcJA0WveeU12Lfqyuok+Z+1pI3VgOkaPdirYY/rDOIEcPdev5h86s+7tO
Nro7p6dCvBLtCBX6k63e520+ZOvbAMkn8ACD1X4PMLehcK926C/7xXpZoc2i17U+9AXzep56/6Hb
lENpJ6nDtX17eLx7rry6iFbe5JJDmD26/3jCiLN/eCLdHjK9F8quD+jJheGHPq5ExTRNwpceXtgu
m03lxCF5OxuFqdzSFsNdH99mfOgXTXbQ3Q7k/5e6b+1pReIT1pQDiTnVQ+m8HDKvfm3qfrNqgYnc
iUHRf5vbwcZx/amaNss0sureuitKxb2p3eoQDqFB9YgB6loYAgJWyo1k1V+1sU39Y5NZ/V0WZWxM
w7o8RFNSHmItseXH3iB3IA925oqYag6MBSNhdEBGt1TdyEPeiy47UHOXl9EeeZBakVMXR2/0igdr
2vOYUx4gs6oP4izFB1Sdwva89KtYt92lqoF2EaGODKh2pQyFsbP42FD86FwOpPX4l4D6XoeSM1cG
5uFQd5CqfLua6KvnSw65REmGqy0fIKiy+q6r9dvV3vVnSQk6Bl+8flIPUxKWO/LU8pPTpghVSp75
U8XOI2jT/rvdZL1bQeq/eG+xoWZNH2J760vFZZISPWVfoQTQ1oijJU5NOinz9xp6Tf1tuDRDMpIg
HV77cohV+VDisDPPuE0W6/TBnNQrA3tVzyMVOmbKWqxoDsFehHycMq8NtTZE9Z0ZYjQ3ynWiWtZg
PoBZzzZ2jdAw/3XmTzOAJ6LE5bfAjND1MOrkoaxivH8xM9wa8FyeRayQa/nPWLmbDMo0QB8ktZJW
lsIjSXAGalwPIMPENGcYsayhqyZGBdtAjFo2QAcxKubmLXVI7Ot1p3I91nF16uSravaTIl9PBr4E
P7U0xWg5O1GJ0TTHVabSATTVCiq/TrvSvQSiDsXUB3G2DCx9wTwKgkPZmRFsBREnDj1qzLcBuBs/
Jyp8U99TRF0miEt8WElcYkTtBEVoFhbBy7WT+UOBvqrPJbAmzdKLjTkCxwvNIfoKDwo7GPmrzx+A
YmGI1HDfKl9LQwFkVYxPY97Dz5PihEq4r3y1Mtmi+Cl7Zz+ZZAwQ+cLO08WqWZNVh4F8779b1RtU
tDEkCX8fXh4PRm8bO8XrYGaDz1qhH9bdhWrovwTFdPBLsv2NHU3PeZm7wyyMBn8uv1dbbKP8OQrS
Iu/OJh4zYtSJ1ZJ/CkuKUbEkrLz+ToyGuvxuyWzMKBSzht3kPykpJFQYnBwEvdU+ygiOH1o7MLeY
XZmfpSm8F8/hJSIB+HkoQsvYBrWB6LKOOlW/qiaj3In35CkKtZNuZe6Hd2VIlbyBT7KsnYzodfS1
T4yEdfVuZBx4sqxur+oUfPZaXj/Fs32jliSo6Oj1sZF7qb9/a1IU9c/iMGXWAXJ0cTYl/OxYKN/X
ih0+ioMDwKOIweKJFtoW6rnUm5PW6RjApGM67NK277jJMmHi9/9opUnjzv5buxwpOkxiGvlYNK11
FiGj6vX3pj3tlgmqOcV77qCw6sUET84Nt0E+/RZzu+4UPxR5HtwW0ZB3fAhGCp/iU1jA8LFt94yV
iBUHUNPJGmxTv9Xn5SfJLtwBV4QnKVnLEb4oeVv3T6NfqW7YY3wr+gYQt3egon46s96r6CpzHamg
VD5bc1cPOn0bVyZvkXOzYNP3qBlfxJgI1yN4pE4KZaeRPf04pt5XtEP6k+P7/Wn0BlDo4lQcuL1L
Er4WbwEfo8q3EREjml7e+OVKtJE6CzeqMXW3NZeYNI9Gz11mi3WNanz9HLclRLtIrWe5r/zdhxCz
lnmi+s6nwKhwUmkd/Wh3Ugh2cJI5FYelLcZFpBi2kMp6jRRtc4m8DYlQChKjq/jojIggsYY4Wy6J
N4GkuX95NRHJHjVAdRBkoqzWw4OFwOA6GpR4I5qdE9DXacNDZ0/WqkeDYvthwOuTnwH1lsPH/nw4
BkWqnKqsSkzsVFhksJ/UsejvfdVvACel1tZhZ3lF1L5aedXUH0RTHOLWfpT1LroTrTKKlGtrDOsM
A6GHfG45uu9fIWYuU0pUOM5ta+y9sZ5C12kbVAac9JsC/Tt00XiZ+ImoiP2J6fOFBz3ot3WYglMq
Kxd4T3+tLDl4gggArtJ7EgctMhsQRIZ3TOY+uwaoOk0S5i5zk2p9+5D56rHUndcJageEwcBIUHRB
RUs31tQhGzvHg73N7rrc+n2JhxoIvMvE3W4OKLtydP0uGPeiOTVFCxjNDF3RlOxEe8yKz2mcvF4N
VaSS9KVpHbSkiUHd5BpJG3v2LUNLNOJfFvlrJNZxLJv7wtwARLy09YMGUQ6tfgK8OUBEiaY4aKEZ
gaPJ/fWHgaWJd4u+DQwTjOBnTbHxyRk1H6sUm2LTgI69AfBx3fT1tKUKj3S9HQZXObRX0VikfxoV
c3UseURsotn+k5gPuf/jfBERIE57i1iu8HZ9MbisASgYLV9A6A5S/1sjQMMrrrDQW5mQd8621Gxg
ZvgICRj9j6qJ/GM0Y6xXIro1Q8sdA224iEODauq58Gpk7ZvxkpmQPNLIS3fiMyExjSWDUd3dWjZl
tFoyhlUs/hxvo+LTpX8xmpASeze3nef2858uk2NjT63ah+GUQL2Ji+oIXBBtKQCwj0PgJuFc8J97
cjlyjuaQ/S6GbkGV126S0g43yxy/z5PV2Pmv64gBxIz/H9dZrj3875+n7SbZ1QwUysrE0O7yWt11
kWocGk/jfSvpOu1uLFmGV69Eu0tMLToOUICxhdTuRFcvRm8xIryElLNRGgcuyTxFRIq1RVMacI9Y
lz6CT01cjhvRKYZvVxThAySkDeSrahXaYfx6ly5GcD6rQtfGPZ4YG9zvQt0lqaEfwzI1gG5zz298
HnlYTNB2xP1djJPLGe1NUTbN/vW9xhvCA1k+6Z4fiP9gt4m9HfJGQ+v4jz55HsD/DmZOpd76M5R3
MEueQ3Aw/9KpRnEQ80WXmKDw9VnzTUEWZZ4vBvoute9MdZS2UTrA5+iLO7AS5d2kGMXdXzXFgAgZ
UbU2qwlq7f8eK1ZKQv+bZaKIVplPhaRJrjjTAa3czrK5r0gkzP/eRv85Dj9YCVQwyUw72XzQxhJN
FRivlIUAZuf3ONElDlXQ+e9suBOgBYmnIduW+mfF8iGfUV/W9RSM86BrAJijJ23u9tI2Po7spV3R
NEqo92gkSQCYp/xFVUjCkwVCcHQO5o3+tsbEO80lsoInH7LSC4eYn63OewwOF2aK39suL6zH2jNx
k1yakEMOnY+gyU6qnduoj1jZNTJ14w6J8OEyIZNijFp7QgRtvHg6hzqUUMEuQ3VtdQU3ryEy47vJ
fp0gZomDrSW3qaIl5g9GHG0soDTrwi4Tcp3tuMuVULsWEK02bUGeTDcMLPXmPk/SG7fIzfoWIgZG
FlihzJYdC3X81fqGciQ1rF3lKjvKUSCflbaxQzd/GeGKXZt5aGwb6ayYw77RLCfESDsdj7Gk/n6L
1CFrgU7Xc1dcc/kwiY/WdwQspgDDfhL9SeM0bonFx+621PJhxLD4gJGV3D7Islz+ojixdcgi1Ucw
gY2dNu8s7VDq9kD94W1JbOlXS6cyTuBuxX5RhIP5JhLR+lvMssQysPQty+D2E60mfqd43Q+fSaG9
QKiUnpt8NHZ5qxf7Jq2SZ5T8vqsAH3/8Z8AQYnhR+aRlhBTQKMOT0RDyEmKAcmBqa7NM3zf1uSmC
xagIXppi9MPc3ASe3oCxdvvW0M5pDB5o8Owv4FsV7+gryKVD4kHlqyqkkTRNpJ/J7WpnEV0PzTqu
tP6UN78nuaEfAySeTjBJ+a8qJXwqYYbmFSJi9OJjPpxICYnRcQ4RZ+JQ1ZCkbiMf22bYaEez+4Gl
mQkveo4Ty4k2SaQWKnR5jEYfuXY/7lJo0By0SQmk/VCSsJ94jridUWb270mipyfQwAWpzzBNTzWI
KDe2PMUVk2o7cTZh28KKAwUr6We8mmGt9yMMwNkhfW6iGjU+OIHXYkLuvI4aclddJ6wBzhDwXth1
5l/aNJpWSh56L20LHEnp8vHFK0Nj5TR19uJZ2A7mue/golBLK8mAs9tqMJooGzhHBXfaG09bjyLv
1lRuHE9058SoaC6jglf3b+cmiR+6Vs+WvJnZn1oLPEarQoV3Bcc6m7PaCeUzUOwjNcNT75cb0TcA
uZzWt+F5StrlyqaaV9AhdG0cRa02diUVe+RT7E0MbferGkefaygGV7kr1Yc+LZOV6M/STl+nMjBy
Zwb1Qn/m1Uz54k1lc+QPUONUksZfYbfVq9p3vHuwgNNjITVX0e+rablNPN0gMcZFwrrZtjpwogad
zZfwNy2Ihp/95GNXwG3t2hXNtMf9pNzLeuo/sh0EQ29m5s/wN7VB/0REIm82Xs0IWZjXN2v0JmE+
4em4RsIigQP1Zj8vOqEaJJtxtJIzaDzrISslyZV8g6fZ25mfkSoVfeHb2TJ6O4uG/NxmiGOFvnkN
eHs98F3U7sUBErt+b0Qero04B64+DIjmGHnXokjtg4hdItB5JxNmgDntEv8Rcb/sSamSaOPJwP7z
GuJYJBWFa3RW8qMZInfSx+E3H3exzVTF7yPquUTyjxFCJyqJQjcNA9xEfQnCR4bU5g51m5RfkSQH
D9684agDx1obMppgNxPlQGxOrHkbIsY9H36DFBonB83Qdu3MA2LUSWx+NEl1HqWighQy72neTZvX
pgY8nOrq3MxWu2pHwlcrneJxBJh46G1J3Q5TIX0mg3WL0CD9rNIR4SEzghKVUR9WZr11XMC/UXpW
TijrNo/oKI73aJ/vtYyP7cr5mG+NUe3XIlYcNDn5hoSdchKtsg0nOJXdHj33+sLm0u2mirKkh5mb
MMptavJwuUZ2ZKqb8ZOlZmtBgUYele0wdiprwXK2VUtZ2aYpnyEoukmgdNJT6I3jBtX93IQpgyyu
OASmLB8lYz6ANU+5i3AKtlZXoRS031PujVQK5hERPnPa/+408zGBrKDDwnstx+EazvdrxL4MajiJ
wbYe4kL2a/KabLtYek7gbnH3K/EKHK296P/o+ilCskgbTskY6KsJFY61CBQDy1LizI/rXfS21Iew
2H6QHCWtwx2SK2q0blJj3TRmdjGKhI2mHke7Sm2Sda2G7DTlBOJ8K+Mzqlff+yJ1tmonT1gR4E8t
vKtFX+N0kztIQ30VA3/bJ89zYfhBTV1ixJSkqnu3HQdlLQqPi0D0rWz5ro4Z4F609fr+k6ha3oZv
2tF/Pr+VN3UNS7qb5nSbt+a2y9tPdrhG/HJlqENy7seuCzaxBNXTyv7UjGeWcdaToUu6Zidab6HN
zEWu5sNbv1hRtES/iHiLF/36bJD0Fi8uKUKd38wSAaZiVq0Wh7zwzE3dVdNq6RNns37mWc0dZGxF
jGGjSwhf/3VeY/eQgkRkH5dYafWxtcnL+H3MsmKD8NqOatRPnA/MY1ka97e/h2iiegUtmj/A8i+i
ynYLE112ZlEFeJt6a4qRD31kfL95flWuFLWXN3XDnU2oCxS19hNAfffgAy0Gw6qshAZB7Zfpna6j
EyqixCTL71BfmBUK/jypqePza6lECRWcvvUMulsRj3hIYc+8igtzOIu2jz3OthspJYo+aY55Hwjr
esPdyrrNFsPkhBUqi+TfwF5rCA9Fv3QqbwcpG7WLOExNZ62tvvY3S18FvY4Souyv0kzW2RZj1d7P
xmHiQLYavdWKnHc2eCg4zlZhgRlrmFH/JgLedbedskXONnVF37IGOTlwT7Vl3dYQA2amOGfV51Vz
vlT7dj1QQMl2mvT+4wDvHD8ovXaHZfHS4WdQ6C1fPkfdo6CEJMxs2oqoYXXV1ByetaU/1Bku9JhD
Vtc5QHSJAHGIrPddInSeCFjZuE38z7WW5f9zrTFvvjhhpBxtNVhZplE/ikOk5DjeK1776mvT5Igi
qZOjH1o5aR67LnUuXRrMOSq8ZHoff1VPJvrWJnFFLT5TXqMt6DiXnK3Mx+jlemKGPK8v+kZ9cC4D
64tWWygvYRq8DHFoXYee170y1oKDaArqjjNZJ1ho9VlweNLI8a+RchINERSgTA+XUX8OZ96P6Cfa
28UdqKnKgAzmtljnrZWaX46YIWJgIL9eallqvpRFEhfbbT6M0uTB1avg+c1ryDCv7noukzpzZUv2
sq0vB4AswOlfgrS7r6ZkPIkucShQddphiq0i5kgYmUe05CPiZKMdT7Fklcdy0CMLJ2Fst/diKxGL
R5w4FQc0HL3/Ye3LmiPVlW5/EREg5tcaXbPt8tDtF6J7796IeRAgxK+/S4nb5e7d55y4Ed8LgVIp
US5TIGWuXGvVWZa1oG0K2WhbQmc3223EbzaawEHWb2EGVb/mKAAFZMiWMzfYTBqGYlF/15r5YaYT
Q7nrO2FYpdq16zJQZA4QF9wYqJ/ctDpBOmV1sUGZQbZpdDb11qti9tdoAUGDlF6yRJ2Sv/4NJk9N
6q2Rcpx7bzB5gtMjS8vnsb91zFPp3mzCnQxtQ0S3UEUETaOXqQZTV2SB0T8YLPcl6tkbBJnKC3X2
HVuAJI89NUUbPirGt2TmBYT4bIk63JEl3stYmWJXmnW2ol43FsY6DlPk0fQFImgfzxeYpxz93y6A
ZOKnCySBCDagMgXqFWUu3dHl2RJNhF2oWbgA9CmLLfNs2IPAMzj2kUpWwk2S7w0KOSYG/lMIwTkb
ySoPpBZV9jwa7QM5AEDpg+witi+3kZAH5N8bC5vgMHK+5FPhbiDugtvKBWt9Phbgh0lw2w0ax3I7
kK2E8ArobcvtzR4mrdw0AEoizgVxsN+GUtMgMKUeizpd6EV9TKwe0wQ3k9vHbb3otT4FHbyqR6CK
TtsUEKxOH27dZFNTzFeTRCCIOn6fYp6nbpEoRhR6ZbPWO94Osh/EfqgBXfqwx0AjHe0RRHurn6co
ORwm8cmn6pJxm3Xh9yEeqzO4ktmpNTbUADU0ZJ49LMdne1NsyU4WOuv0GJkJdsLa5maOISgJTjsk
WX+Z9NN8N/svk8YQxBpKkQT+kqFySu8paAPiRoG3Hcfsbd6iUOJEH37bf6BQ+AtEv4Cn1Z3Al7FN
ko6IFv/q6+vZGp68zTsg6p33M0MjVwA4BYfULhqEdMr2KnIU8JnGhGKUovHBI9z4T8pDZToIa/6B
hF3wbOH5iRieFR2ntG0PzAYQEvpF9hXfuVxwozP/NroL6XzpMW7D3sdElhEdRZxAmjur1NqSaqmK
CrtiRLTfOjyfFwNIXC6tGEDnYcbYffFiehM+uB/AF6mWuQCXoy9VtUJGJb0AejzuvEAZW+aL6iGw
wgY7H9Rh2SHoljV5mErk/TgI9uW3QVbXGmBbdaqHrgXvQaCYv3NkqAqoTmABifqg1t9kbmm/ZO14
zlWQ/5XZGSopsXp7BL9mixpTeHDDtF9aOZwpfvYnj485/qMHitiCZYkq4FXQZ8/gpSjuCejQr01k
t15cJVoUgPEnAlRU3PT2Izi2ZphDUduAekINY2OPYK/qwbe7re1yWFaVA7VtjYRIy2SelMZ3K5pU
AS1JkxKGAoWd/jxpb6l+nUK0BNBiLFNMX97HZlMeoW2AHQjEyeYmidQTb6wFE2InYFjRyx2ya1Ob
muWRpviYh0wQ9Fz6qWHhawZ9vwfQIwqvQPIRHyePZRehhfR6zsu/eg7EVBeGb2oyo1WOjdbs4Xbm
sOAA6YRA2m08kaKA6iOeCjoAcanq3EIHZOQUxU9vRhc82JC5NLB1odFI2jQLBs4H/UKOvVU1Tgiv
qaK4FDW4REnXvG/SEYCqf3e0noG9hO6IEVGbR2RDiLtYd8Rp7RyZDR7i04hQVVEJU1zf4zvS9ovN
iAQ16d2tokGZ37rsFUqhxV+I9JnLJFTT2QK+6YgCdlCEvTuUQ7JucwN4PiMNtqrrN67Z+QdPRa6/
Qrgk25QgUgTKCBrz1J0YzD8k+HtAPwS9yhyld7ucoYid/jLArNc20P+v/Qimj5sd3DhrJ8/46x/8
PW1nSVgB2SjARVaB3iPPWvxKdUyS2mYQtwukjV0I2iF2EdbWuHC8ooNkbGO/CmRe2g5BSAQHzrzt
6wWxbIJnBZRWBvgOqel4zn8f1FgOwHmlOiFIVYH+Vh8M8FQCXgj9jG76adMdKWTKoAgjAXsyvbUC
u3FtBc0xFUo9cH0oR3ct6grs7rpFBwD+nURg0aktYdGblx65YmqB0hF8HED2QRI5PtxM6dgWBzmY
X8lEB68Pq11gsm4eKZKW78rW/QGJnv4A7k9An/sxGyAOWvVLEKG7yDHJGvF2baQe8qSz2Z3aTlz8
KHPTBF4mG4/YMlnrZhrkgrCWlkT1Ddbl6KE2+dAZHcCSBt6C7Hgzg74XAM66798HtAIS281kXjLm
Q8rI6EIfz2SD4Zvr22itmjhYpZmtnsTAEUd1wwdmAsvFxxrsoZ5lHKhzkqaJgkoIrVNvAPqnO4hW
R0vqDfCqOXnK/4bKYvXkggv6CjmAqm3bflm1xqWR4BYjz8pFdXajSnNH87AWPx3hSrWmXiZ6ubdQ
7wo2THwi4DjS+5TVe5qWPICEBGGf0TxSKylBRIktZ3Ok2RCz6kFi3yjQaHnQG3Wgh+daA7ZhE2fP
EYpZkfBIQBMFJdI7iRt5Z4NG94SqbDya27h+akCOsTAllNkqfGkRAj4x5ILEyozT8a6PSwAudEwV
22lrmSS8ASsemgWruL0AmiE74aUEvpbaQbGN4firtEutZR4VvzhyHyIAUVNszLKBCrBOwRk6BRfp
1FyOGFA4jN2ZTNTpCRDYmKEjN+RBHV4PIicaT7bbJJbbA6Nb9Geym8KQkKSBZhbq9a1j2zflXc2j
h2gyHFB/EaVVXDAQWVngSJ2i9K8C73KQq+geLkKcQgsm23jQDl6QEdzNcKfT2RXUleW675GWgjz1
KgxfedWpyy0EoAwHZQFRYtxR4IA6EuGMEMIW7QoPWPueOnImkPOurFcQZOR7v6pKPPhCtnWKPjzX
HXQNCjeBoEI0TUuz9dPXTgbVwp+K6FsTNGcpEZBfjNNbjQ0fvtWqQwXJ0PzInOLFlVn51hv416J+
WT1jP1CseJmLh36oEBBwXOsU8HG6U7Hf7xszlFDlZf+6cjU6n6/s6isbvD7XqkKcpcrfkLT/fOWh
z17SujCXaekMlykpNyAxAxv35Bhbp1LGN1viPg/7jIEMuw3WoPgPj6j5H/bIo1tbW6bmfQZCs6Uv
mvqLK/pXDdrG+H9AbYRM55R9MyzDfI0HP1sx/Ojv4zwytqjfTvdJlorT2KXT2g2n6snnEQijuWN9
h5DG+8ew8DGMKI6/9zaCgL99DDWF//oYiRNUv3yMFgubk4118rIf8XtuJOQrkIQonkAFWz3YHR4r
uuWEJg7A8pW+Ks9kwmpLrEJh91tq0nA+AatEzc4e5+Go6/bFUg9FYQBqzEGK7E9Oshps7l6jyioe
sNUCMKFzr9ATcK9DrIMwEEE6kK2NY4361VxXIDm+AmFUPHjR+3BIgiGfmLiIJji9eew75/0g9FkG
+LtnDECX6paXDBNiK7mNwKnuATkPVHssc2eCpXJFgg2OhegCUiDTEWyw0NQz/yIz1EUhFaO9SKeG
vMpJqWPdmA9Yt0TLpK7Bh6mk0x4HzaBCB9YNA9bHIINOQP+4u3VAGgHe5oe3Gtt11UV3kOvslzbi
ZztK3uUZuK/AMBGADBU4a+oF53W4o0xfwSbI8Qagl/WiaD0DBybJ+SKKZLCtEqu1V6T3bmkjNBWC
LQm7k1g8nVEvA4vbotO9TQfsTC87qK6DJOwycfuJEUutbinPfCIKW+rTrVuf9jQ/PH8dB4Hh2bO2
WxuFZICFRdJV66wDhxItAefVIBnHpIZOiF4sUqqcDrO309mo8kVq/nYIlaHWqsbqV3LvLnUMGyCF
RL0B2LWq8zB7VUlbo9QPduKmzZIQTBZNPtsDpRnGgki9afvN32LODyzfJJ5hiL2MmrGdDl3GUC0i
+wThNthuvbH2K/xuAtiBdotlXvBzbOHF1XUSlRbKH7+EYRSvRrtge8ru+NX9NCnx+puX9FOdW9zn
2ME/GPin9baHxEWQ+M4qKDkSnFqYVdpifGgU/qWU1hgY9myUXhttw3/IHdO+gmVnbeB9A80Utz8a
OfZrpFTDcgvLOcZRRKR1bCD7UgKazsWBervc3SvQVjzGMXdoDjIPkBY98gJz0JQ24mDAI2XFouBV
BgWrnl9r1TSg3wFQqbETfq1A3A+ylmA5jWCfXTb2AE3DKPI3jeO992bYVtNQMv1pvPagTh8FdmsX
mjSoHWj9rtZ/ipgJzP3KaY74U8TMWW66vD1S76Qz49Rbj2DVpF/TrZd+TdTkPvs89k/O9FvDUy07
ykOZ+OOy9ELjyYjVv87UyN5t8uPsNz8jhZb7KNpxK8rMPvAxAOmOvmmBg3hU9aiu7tDZh7pXOVQN
cXO2oPu2sXv5ZKebOfrpL1NwgU5DJT1zXXs+AkQgMTlMgrODYp23giS8vSDbreNPTcQSWLOgcbdu
u5y8VcehkP1bh6Xnz/HGXXWBDYkvw+IXOhRV/oT6VR+Ix58mOgOvW7gEp3y+rkgvk4x1KkCb4gWg
QPvVO+EAu+fe95vZVnFyu0LhV+9X8F1gtzRrXLhkMc/XNOLm7BnFNZbFzjDAsonqpXTRFGO66aDy
CS25gO26yWzOps70GrwID2YPiIHO9OJNKx4FYk6QWWig26o9qKMQzs5CDdk8COXF/UpA3ExZU3SG
HGm3MPKw/trVSEe6rOCHIhrqV+iRzfZWQaUIgkTOusna5muNtaplVdWjXUZgKyoUkMbaPujhqICK
b8MbSK5eY69/gchFtYL2XnaVJsItdEY2qW1K2+js/8bPqBBeKE1Ql48jt5ahPYFuXz/R3O00qO6L
w7g6KBOYZbJmeWEtR4knSs1t6Fes+wkk2CFEeAwQ5G1akVpbErqYfPvsWpX5mBVjdp8I9jeZyStI
AnNbOo76or3M0N/aBfAwleFcsdYsD5aLhwDy8e6VbBXnqxFFjg+2a7vXFELNKx+o6y150ABHIdyp
BWCvZNMDBg/srXMcIGBxAhBftgZrN38FXLrdRUPL1lyHvnzY3c79bK+wLXrT/n+yyymH+mwTLfjI
+3NWymCTsaFaVyUvnkFjaN9BlzJc8qgrniVvUbTsx/7CCNFMpwhBCa1zRM6WDT6foZBn6szqdHrM
QEIWY+kkobO1KuKKPbFeJg/S7+TdkHmBiTCc1+1rvCzzhbTiaOfYW8sVYvibOowKdFeHgo3dfnaH
bB/0ZiBCBfRUAxaWqR7PTlL1r93KGx35ahqig+DUmEPNBM247jXDpAEZWN2EKmkNcQWUslCzGKFg
Frvyisx0+BD03onM+HbBUBQD5F5nLaYMoIJWQAjmjnp9S71Fjuo2WY793e11i+hIrhYJIiTQAvj0
Gqa37e3lG41rXdT7yYH6OCmwoHOCzMv8rqaBDDHoBGRIRwfs7thDWnIz6Cxb0Y/dYzJFm67n8YVM
vRlA75i3f1MfmW6DbrZfB3Xj1BysXv5N/v+/g5IeaDGwPeCj9SJAnNQfL2EaA+pRC2k331UbH4wU
q81rGXXVU5lF/1h61dX4bbIIsJg8gU7Qnpver03qvTkjYiVOt6bMUHFm5XGzCo1d5OjK4tEOpnu0
YqozHv7Ysv2yXMjcax4BCWFLt+DsIWCW2kBWuj2CCG7YSwGxnNAPxAXxZXtlADDxPDUQ0lBV034P
Gr4TFvC2iwpwbvATQCi0sL9DeYd/8ZjPlhnSbfOUg6FpH/3yfUo5AbDUS/d9SpSUH2Pcu0kn5Bej
YgOoGXGmUIO3gM6B/FIKXJPOpLb90a+yJ9DEhiAsXY5dwTekDRYhrHLyfFBcNCBOXlOz7VsIhUNr
k5TCSDOsLph/+rCTtJiHAAZexlmKteApKCEbvMCJE+H9s4BUx3zyueu/+JgA/OyHKbE3cW/3Kz75
0S4JQ/XFh5x1L6v6RVhVesrBEL0YoevxhdySJDN24AiGzqbjL2o2hHdpxqItR7HiCoXJzjqRNf7X
dT71K7vKoftBbdU5PWhFHGc9QlQIuqDetLZNfwss09+Rq+Id8dYDdNVd6OzDfjORfXKt2Z8o7snk
asDICDveqvGO7GSizv9p/21+3OOfPs+v89PnDAnR8TG3ZO4mRFXbxjI8Bzfkz8MAIlvF+ktfZuB9
b2SA1EWZfm9tP8rWwLYj/tP2IBnRA2Yfe0oh9JL6UIVJ8ZT+91Q3y8d08/AUlL7eWEAhXKshOJWr
7yJRL0MryDdkI+2EHsynZ5mbC3tg4MXGq9R2YmuH1Kg548ZkkDsLVwT9yQfL/HPS2O8v4LR+d5th
ZNot7Kr+BNYQ7zn76TZ1479m+9WNhldRjH+xh7vfnrAxhgLTpatdaNLbjf+QiMR5ANpTon4YN3pl
HvMOzBbkKRy7u/M8OwBXIsOmRPu3UwKqQ96C65Z8lOF6i1YATceQY5l99BXAvux+uoK5mt1zGU1H
0EbckzdNO4Z4btlzcsgU4370gVpxIqO4y6GD+WLWSElEfhSfqAmqv21bdMnVgCLdtVD2Suka1yy3
GaqeRLWg5jRZ9h3ImM25Nx85gDBjWd5RL03JIbhxoqaeUuXg5KMpS9Dr5H3cndw4Ai2KESJYwZeM
4ib6INoCMHHIwR0pltLH9QRNvCTeUNPKuDwwE5pFQ8PLpxh5o6uTz6EUcmgbUD7fhgvRmMvQ79dW
Z0OlME7Dh7FBqRrTaqG1HEA74XcAGvcD2B/+7SGD7tCOeNX/5gHkFMLiOuXxhzl87N9XY2JDHx5r
loKtgcRBSMWzHRwnTbs/pMaGiPRn29wPUn2Q7DctWGDd0rC2buMgK8HAaoo8WHP0qYmUydwkhA1h
arh0Z9MNU/MxiNA65PVhoha5fgxkKEc48hil1CmrLn2eHSA/6F8BDfavPmMvKONqTyCJ9SFZ3gRr
xLfHNXV2vhGeFEJWne4kU1nm58rPGVhpMTpL3HSNkvp2Q8MDU1jYibbf59F6EKQ0toD3J/dkMoMB
iyoQP2/pE4xD0B849IAX1EtzMOTgSpMND2SStYEKIulnd/QRoK7d7F3mmQCA/PxEIP2B6pfxSJbO
LKD6NH2P0mTYUQBOgCB3OzV9PQfwZGJ3Z7xoH6iTbjJkYyH6nvIHusF41qHs49fhoqjrFfcY6JvL
LNgleA8AuxvsurApnlyWlk8F1kn2mI2XuLFxj7vMWbqMizvqBEJ6urNBlLCkAR/D8bwqQOKq/HXg
VenZtq8EmmB4Ca0A6Z3AvgO++6xBUrmVY/IdNLjfvB76PiAaCXcFhxqjn+fWGwZSPw1UtRGs3BSg
mXJlmCnbuRqCbxmNukNa3NLQC/GAvLC7iOo23wRgLZCQQfrSZ4kNttMcGYxcK0lpKRdtB7KWfbL/
6o+c4YmFLe93KF0eAWHNgFTQkb/fYoC1n9RLO0FC49bxKVjYUiTQl2DVLBM8w4ehApeGjB6g4hU9
eBayLFgeh9sBMrYP4AhAzN9D6ZcMwiN5sCi17sf+26RcN13mIfc0ffiPyJdeunQ1O3CrpyRfmoOm
dJsWmn36Cs3AELztod4dDSh60zs7PJc8yPjF3Y6aLTNXHKywzwl2Hli2/NuNXhWDCwXtsOj+6Nbo
2QjI/OGm9zHzbGSnixq9I24Xpdn6AYzKQyYBnIAw2babsuwAXbD8UFiGs1VAIVy4rABjr6zg2kcI
XTfMrb6yhH9NuKx/NCn07jJ/5At7BAS65dWPPmy+KoOXX4umTCGNk/lXxfBjrg2eXyBQ8X6Vxho/
X8VzknSNPFgL+uO3xjbfWWOgNC0PwGwRR8wnM7QhZ1qZP9lokKbgCGILEhthsM4Re7tCJKbau0jZ
QJjHda5ki8WXTjrDo7TwOghdyA63E7iwbv6QvgKkUZhYpbZW+zAfXodugmhp5dy7avT2tl6sesBu
bKxMpUhjT+KCZPsItOuvxlk8noy29kzXzn4UQfB3lZlHEywntxPfs2ZL+PPkF58qDdVL0jVvtEam
1TItlNUAsXkRmTuyyzC4cDsA9iGfvvYxZAdu4V0KA2u7wyB27njxhioPlHypYyhVQCrCWiXIM0Jy
Lp3OdiTMJTm44UvWNc6SlyhWb0WcL8VkxpspcZ2zAcTtfLBCxo+hcNZDESG8RR3kIiG3tCzxI9uQ
bUD938p0kxjCdL24DBJ0IZ2bjZuqFPj+mspAAFKoPRaN6gvYc31IVLrGvtdNxjZNOPqvNchrDm4A
9T6utaOtYvKXvQCF/+QbJZiw6h+1so03fRJk9fuJBX7cTEAQxLWQXSyt3Hppgq5b8V44F2lBWyBr
k2KPhAEYHaIpXNcMqgipFZXLvAb5Tqzl6Up91gdAewPIg7ZpIemXjqa1/s8+5EiHNAXbCdfet8no
jBffyrILsd2yj7TlHCo+3TNjOpIMWZYyda/7aIdJfS3D3aI3px99/20c+FDAcj86by1kGRYgPuJX
bkfBRgXA2EjQGJ5YGibrvhHWS2X034pqhJp5Ah48rOr+At2zvRj1IIP9HATw7XhCQU8KZk3DfJnG
cR4EWdV5UFshoAW4iREN2SFpXGOZTzJdIuaUHeJoBEk79XRRqt5PqWvKTARQ3GLa2yMSaKUuq6wM
FIInFoTXoQWWHMMIDBpGIdpHw0nrZVUL/qYKefFd1HotBvltEEH3AyVT//DADV783AYPczA6l8w3
M+g+Cb7HN1ufMmWztXAC/8pS8ZpE8XbS+SM6yEqFwNZw1I1TO7eRLs7ccW9RBuqTz0c3D7jaU6sz
oTjfqXDaEiSoGqFTPrSI6M0IIQ0fAiXLn23CAwMFiVKTM/mNH2MJdUTzkd9/nM9tsUYPsu4I/g2U
p5i+sbpFWAbHfAJLOjA3OkhTOgAFVq4HqjKNjtYHGhRB22l9s01peLaMtwbb7n0ShDV2yaYx4juM
V3NzlIV3UbJIUbmbhAgXgDgp0QfqAJNdtLDdkm8/eWO1vGpVPpxuzq6vib2z+vrJDULuyXp0ixZc
4K8giAlPoqpde9EhHrAL7ei1Ziw6K4F9ywrw+41ng4FsdkHN1bRIk8jA00UVK+CJIGpwez6NLK9B
Zr2mB1NHdkf1zrnMu2IltTP1RDkycAtTACCYitn5t4cfzV4w2wLZIsrSNduhp+kRY1aiLpNOTSI+
vHWRUVqpA1QfsBl6CGngffLjg1XxFTm6iYXyILv27R1z5GybZ7BVfddCps3hi6IuIDdhWc59kk3N
nZt0+a60XXWZIAQJjbi0+TpC7tE3YuNHIJs7r2L+W+cX45IGFV7a3MncAvNI2KuLjSnnQYXpneiJ
4JTdHWJE3jwoAq7tPkzVmkGhb1HoSgVPVyrQoR6bJYJW4cl2pAVcjd7ag2uDg/4KpQcgZHz3w64J
zCWiboA3R8hn8THYrBK5hT4a5I2RzrkAMzxeikw2J+ZBoV6wwoP4DihQzKRV+yo0H6jlaROdgbck
v+s9XZ6gh9Ik1FEacbYxa8Dv/Kgt32cJ87xbsR6R1MQKomRdOthojhkDIeHtUsgt4dMAQXNHs40q
vYvSVJwFSBXWQSCTNf2iKv2zMpPyCiU3dqRWG4XdqWx68P6hjw5hY8q1B8TFOq3CdxsqVx+iygjm
3yKqastTPdkX8qefIsjjxTrmslnfJpKRuLchW3yieRAcBv2G8lMEmUCpUmv+KytL/hEy9e/dAeLd
IgJrPdmF5/pLq7XYoY3L8ZmlfNupwPqaSwtK1mWrtuSWIYWeW9jYt9PA9v9p2okZ4LeUoOGiaYtI
lnubYIGt0dt3qBqM1oU7dRtiIaNmitj6pybXTaIsM9smWt96I4mghFn+E+O18DxAU2gvMvyV1HQ4
ouWVF6AQQfemruaI5DVwibpppsAeCk3TT02kDJJTVnfZ3IyVNE9xbfyYZ0LG45zG5TdqxcJ1z0Nn
vvjTND13peguBnTEqI9bNr9v8/BMfSOQi/etssEZgCuCUaN5wALrLgLBynNiTAYwRWpDfcXArEcP
hIE0rnf79qq6ZEl99RQnT17xT407bytTYN37qByusigz0HLlw8HT5E6ADdt3KXNqaOmAL2p2QTVN
Y7vuA7XSMmfAACbWhpqDBQx3mYVnatGgEgv0BQIEw4GaNKUf9A9+lj4pTXuSD232aOiobVlzZ4sF
xgC5G17vRtTun8kFSRl+hgbF7jagK4S5RSEAEBR6Ejr0RSLmSeKiGXY2oMsLMEyESGXX3iJtQqCZ
a8cxFsxwOUS2RLhy+im6r/Mquke1ZH6XQN5oYZJPw1BmV9b9mXrpQM5qX4axdz87ZS0eLi3ugXne
LARTkulm8d1t0O1apb6MlYLCNsxKd4WCK2BIwthkBxdfzsdaoJAJ0NrU/vT2HxOVr3sfQfC6M7dp
nw93HqqFrjF3/+bpVPxVmiEyB371XIAu7U8OWes/h6qqZwe8eIe7WmHTpWfIsVl69MEjs0g8aNqX
Vlyf/NywX5nYTFGRvNbN2JzHJAZOW5v7UvJtBuD4Bsko+/U26L2J1XqKSNY0VYf5zTiyEL+RhFco
74M80qdDHwHwxgcFlV90tPrdSmeQeffP2PAk9hiuyBIyhnVOVlXbKC+hhuc6IWRdc7F2BUufRYGl
YNLF3d8VYlUGc5x/BNJYta/Sr26HoEYOfDZ22j22h1h+7626RbGdHh5B7GYePgVm+4yUx7BOc6z2
W42F8DQ+QrQOXpd+f6aWb4JNYeoysbSUBXyH7u0D+d4bxyiXb9wKiCk99GN8GIzlxgzBYJqAwhqx
ABTCD7pGJbdBq4IfyBV5+wBcUdgLDD4z33r5RP0RuN1WzA6nAw3M9cCOilum8anJE7X3dVlF0wXl
2dVn1Iy9CL/TaDhaE7S2wcIBfsamkkdyI4/JiKtt14MsdgfwUb8M3KJBxlMZc21AlKfVIrFMeW8N
QX0G9sUAmhWpU0/WFe7PWouT/hxhx1n4AEJAcJjnzl++CMSBXk59m4RnyKBtO443/bJl8bABk167
ui319ABP5t2BTBI0fRszsAGSRnhUpN74FuX1DsQ7xg/LtY4QLp2+CjALLH3U+1/Am2Xcub053KG8
FKhNPch3UbeYms1uGnl1mSKnXGSq5KdcV6VmCeDREpJAc+vD7gq3FKtCFvvSBpfijWQGsFDo+hi9
D3ZVs9xTR47ba13lDnL8LIKSa2+qUwOGtNf+n1pa/WvMxhgcuWBFC5vQfhXg/9qklhw35ATW1vcx
zGucV+svJ87vZFMmD31j8ysrbADjcxP0VW2aXHNRtUc8cb5S58R5fQJF9akcvfxoqyxfQRkXAou6
GfZ4Ay7olA6RkeIRpnvUmKHHh3CnFurx1mQc3O+AxOUPjvKbcw786KIbQvMLb0djVTWs3FEzQ8YC
6pjyObP0Fgw42wUHM8yXKG1GYCvMYOfzID2g6tRbYjm06DMhXqYi5ifTUCEIdAEDgJBstzKqIN5X
uqndhHYz44afEK+EJlrcIhkGFNYKVDZ8T80PN0vPBrAYuNEIVDC131HZAYatuvoWeoip64h5arYS
SKs+OI9hWR1REeetPjyQkkAJQCrl0tMeUQdKefKAJlH1LW7e5yAPA4pz4CICRzIeSOZjh2TaempQ
AzJWjfWIUnrrMRfhpkWU8kIeRZLaQByE4wLRKfDs+qk3LfC0UTtydmzUZAvVAnOFoTSi1XMiHNmu
nUpOxbL2jM04uF8ZNLV2GeiYFp1mhnGnqD5QEyI19rPbi/dmPKpkk6BUeTU2wrurSwiG0V7dw199
JyqZrGgjT73UpN36zdnpZHRAUCddUFarczpQBaflsEnawABIuej3wrGDgwnU1pwdyyJQco3IsNIA
slPqrFVjslXAAM0z3Qb8PiciRVAlXGUcyx6WA+jGiyG7DzO80cbJf2iiEiZgCA4jC95upiH1IIng
FHIZd3mfLn1eiFVqdNlmbtfxpDnLE3s3t60IL9+mKs80RVV42b0ae+wP9WDg7eb5c5TYgqRu3OfJ
oYhldsRq5/0wBSnAPr+3eVUPh6I9kJ1GdFFog0bVJKoZ++xrsPk0RBAM9lFLaUcGW5DN1R3491fL
EqCo9Y0GhM4QRkcaFUg7nhTXyVXu0ygAk1HJpReG+0QW25h2oI/o74U2DbbZLNK69w/kUSIjsWoF
lNBao/WwokKppGjAIUVDOaRk9yjGChfUREmsdf4fV/Ltpr9PAHFpkYUP+9xFpfTUFIdOH5LRRrtX
vABmaCoOdEbdldOPICe2R/A2foyJyZ36ybOeavD5/H5K/UY7NGtIaSVbJ4+zFemG7wpdHVbjPlmx
1pSnHgD8k5vn2So3mX0YveqHiLL+aMn+/RCnTn8kmxeAX8918gN1TtqjB1sD4mgfLtQzooIOlM7g
VSuMh1uaahp8fjBV81V8VJY7SDOQidJUdDA6UFRqL2qRKw2ceDcPnDNaP+e6Tf/rXGT/uOJtLvbz
ijQzK0v7gFpsPD7xMGoyVN4Sgjf4aGK7w57TDo+VWy+WE5+b1IuEOM9Ze3JcQ55GJqIdXm37jqVA
7JBtPg0AUNmllrUnGx1Kr0Y9sz6gzAAkpa+8ww4CvF3CV88G4PdBarzWXVN9L+3gNcCN8B1U0PMJ
8KTzyS9dZjT6L5DK2OvuUo/8H1P8n/tAAgxVXuDvXru96x6b0XMWRPRQ8JxvWujUzuwQtg9ll7o2
3XOHP/mFBU/JxOzXPw2KAtbO7BD/HjSmtf0a205ylCWKL/vCGO/p0CV+Dq3M5c0yIRB37yV6QZ5x
LfpqajbLsra2VoI9qict9Wlo3i+NqKmiecrBAleHOeqghL6CjundNxG3tlkEIliyOchQLtrOL0EN
WtbrATX1u8gX+Ysypm3ZMIBatd20s/Bml3H1bvfB2LZrgK97cSvsIT/sN/9f7VWD+jXKXs2JL529
AuUlNJnVnCxrQFt77MP26ZY/ywfWbAc3GJe3/JlECvP/UfZly3Hrypa/cuM8N6M5ASBv9O2HmmdV
lSTL0gtDsmzO4AhOX9+LSW2X7O2zT/SOHQwikUDRpSIJZOZaC1HY0FndkmLK9p8T3+72ZJrswTzz
gCijnNugefEhsPKH20crPHDWRRH089s0pdd8npo6eiOZpqaJdFA5nxU354MBhGDFBwQGE5SknJKc
87lWVilwAJ13mnrwhOq3wLU8pqON/ErTg4IiKkjWNMM0lib4OUsLdh8AmsZJfx6wPJ1muplucxZh
vMb7RuypE3Vg14gl6tAAxr/oUoEV97iQmVYeePHlvY3U7GhywDO9yZIeVF1jk5YrTPrItbVevCcb
d0BwgKLwO+qc3MZ5OVLhq5tNmj9u02q983laGuRqCGZFbRVjH4VlEE3bgNGaOulQ/5zWq7BV6HOs
qrpaY9u8xsqO1jOOjzoIatJ6hprcaVoAkZCauDWpF1g23C/xwfGx62mAIF573fDq1tgS+UJvDiAU
xxqP2mI00hkdQk9CIjYu1zTUA8s6XhvjEGrfZvAyEPxbTXn9zT7N/OlD+sQNZ8KR7QohjmbbCf/e
tBv9RUCI1fVY+C1VUTMvu8g5QfC3PoDGA3DCPnNfjeJIDgyqxPNMgFO+6PL8KKEjsqAOvragMfUG
ZediwYs2PLqBn56CAbUHSG2F37j50OTG8GoBlL6Ajq0cl83eGilixB4qCHfindu/pLpdzcLY8s9S
cvtEHdgCAFsxdmiA2E0duQb+Zc8EjqIrdsIIQK3IxhKormqvZGtrhiq7vumvBSKDK8vX2jsvCcw7
o9Qv1biojZBKolZba8FKA2M+FIEh8ugLYe4QVdkSqOUGdKEm1J3ZDuTnUyf5k50OPVJLOxbyze/2
cVqwQ2u7zKg3n/xHO31APGjBHoCcqfO34UDvIn+st9Pl3fA25IaSSLkf8mR9m9ZETf0xctp5oVXd
kXMkdDrU5N81Hl7XAJqF1yp2UfabQbGhK105N2wjfxJVCRhfWyYvjoMqgLaV39wY5EmSqx/Klos4
TgX0Q69IBkXYpSTVPHct7wdSZyjjTuK3LnwHRq94tJXqlwEejYdCl9neQHZ1NTg2FpUgH5j5qVN/
s0x/rg1J+gMc3F8U6+0nV+sQ3Efk/cQ1Xd9mNqD7AnuySySdZt7WuvHS28225UbyQxfDTvVu8YKi
TQh0gf1QqGoWtM1wr5syWnt2Ee8KUcV3thP4C8Nt2hdU0q/7PE6+633wVSVR/6Vpux67T0MeXEPZ
B9zZ2VI0InsSCuHA0dWqh20onGBflCGb536kQIHNqn3oGMN9XRn34OlgL9BohpqTZ9cH6IflV9C0
vZEd/xhEZZqiPUrQ1l3KKkAhdegsNBfgOhBg+ictleGxMAJs9i2reSvZkkeh/IbiGshkjQ5mxfs1
MJTBMjJjeQb4RZ4zDwAvBBxyxOtZejagvebM8hRXPCR3ZAKGS0NmunWtYNZp2cbX6mjVjkUf+FNr
F9NJwhnCxu3OGt97U4cHtMDgZWdqBdzLjqkZHG+Dkgxv/T4IQeL5cyKJhPECN1O00qhEBAvqj4nJ
RwRGNUud8huRvQ0jH2ceq35fpzPJRsq3ifhtOpIPHT61884f9hVqXZXh7CBhM2McLB5ZYp2mmoUB
0hgIDkQrqnHwpVkdAdD4Qp1k4oFxNK3mw79ChTvSZD7ba6XD5kRHYWfl1yy0jauJoNnhD/amkJ/t
kVl/ZUn14V+gAGhO7BX43Xx1vci8dj7QVFMkS3pN9cHviiTIQXBwg1JNAkHVUvAv1GUN7gnPPuOL
yR4bSDJtakC4V3VvGV8HPHh9JYI3vMJAn1LF2qFXbLiDSrUDogwAkseRyOlmj904ssoQGPJ5Po0k
B+YBBEYjLVRU3KkIouPir5H0mbpAiSKNZIGjf61QfEQOWOkBe+EvU7+0r6gQj1b4Y7iHNg7BNwzx
6o1VWTnyAoEFtXClQ4/aAr2qZcbfIF206nMx+MAkBktwdBnfIhvIQlTMRl/YoLcL12zNu6z1tXUz
NPWOF3V/QJ4d4uMiK64FHvOA5zXyGcuIBy9Gce8suA6qBGNYLvJRVcR+rjRdzv90bYOy/nZtfq5/
urZQ0yCyO2K/CLoVdFU6r6yg3k3grLGJqvl6R7CvytSuwJFU27yN43aGyCoo5Chc55SiWFohGAMm
I0fadul0gTZDGlti11qLVQcxs3nQefjWyVhlId7RPjsMo4pXNx6k0sWq8iF2LvJubXVC7jSUhBxb
rrojndFBRRkYyjzOF7eOovDewkr3ZmkpupUV+dbWEXlwdfoR0taD6heVJwdAPPMn8uhty0R+03oE
+qedQ4/d33V4lFi3tP6nGP90Sk4DnCgFIKKQrdouwLYfbHQ9grtMOMCgeMmyGMuKK6uqZ0aNysAG
ZUEPnKFE2o6Hr+Tm6aA5ZXmOCFyDvUYY1vWpHt0aH1i+cfif3Drc+WuJUkTIWAn1WKbpGlBu5PVw
561MFgzrdGy2ST6PoBvyFMtC38Umh+y4NujPOuu+95HrnJFo7u7Apg3E+uhvGS6fV0ogczVOmyq5
Jv8+Eh/TZogbb4YUyHZQa4Nhd+WgZmyO7GK4pa0tNXM9irbTxnfsBWIj/NRELDPcRoWOTHQBdKlD
hat+yJqZYTRs6UpXPzCqdsVLouErwDPOH58IdZq9XyNOkwxmfQDIBPQSKYiqDxDo9MyVnwNUnomu
XVE/HTQRvkY8N9edNBUwLDiE0m+OWVVkgPInDAwyDu9mZAyz6sPH4krN86pC9nf0pg4l/A78l1Ba
iHMkb6G1ro6q9VBMCH2peZ1BorGNUc2P1D1OsfKqV2B8q2cOQpPdjIzl2ENnDipltlkh7m723DBB
/TH1Kmth5Cg07LAyYHiN7yu60XALBcc6tnHP0Wng3OdWEkHhDHFzOiBHlbQI6f7VrsEvJMHrT5ZP
I6k9xKEBzfI5zXUbAyEhhOLHg5kKa2l3CU9OoAerVzq4wE+54VlHXT0aY7kXHchMZ0PQWnMe9XIZ
YqUisAfxnMPgp3NyicnWu7KEfk9gL28zlKH+iN1JAJo+R8mZBlWynTse6MyPWS3BpMBhxH7OXZK1
Hkob5bujFxM2lM6rfkM+ZLJZ9tdomvLWJh9qZlnK7PmthxsiWxgcgpJli4RRK8OPQ4RoZAm8PNpJ
5xQgHPK/T7aEesidlSJbNan2gyKQn4KUcRhC5ScAeXqNavYD9o6fo5m/BTdpsMP8Ry3UvqAK2jqa
GvgBWyvooRTfR8eiTyS4l5R2AQjNnBd1YCLGk/gzMEbK986PlyhSlKj9CCFcw7zgu4qKt8zn9dey
R95e44F+xYLHAfdkpePvmMVbvLQasOCUQPOLeMnxcsX9wCS+i6jtD9OpZiltZ5RYU8m4AJJo7KED
b1GZ1YMWr8NusA5NgPZAh/GMwssLxDrLe2fI3QPAguWc7JoC+WJWBsVd7FnD2WUd1i/jgABcAcgY
ZWxvA1/84GSQ0211+ehnQznrwMh3oEPfaulBHw83GzVVq6o5S8xVNqAgvJXVseJ+9uiiCvZaOd5c
N8sAdS2LksvkkXV19ojIK8obc3UlRz9LTqiScu6oVUbleyeLfpoEenWgVU0C3IfjnNm4ocWDqN1S
MxnYsEAtkL2mZu3kSA8iwL2iZh96FXZjpbOwxg8FV2i4RXbDmlMvMvHarshAb0G9Dm/CY11jhUq9
emeWdwgZXKgTS9dwlrNe36SaZg1gW45LADLKXY3FAUJJaewd8dvyjnSmtflX8GW3G9PI2DAzC69B
AL4HE7yRYmOYQpl5PKODD1WAnRficGv+ye82jEaQCw27Nf//p7p95G9T/XYFt8/4zY86RNWqbWPc
ewFEljWohGQzOr0dQPzBFpmVdzMIJST7W4cIQUlfZOlfQ6h963bGGW9NOvv9A5IaGUlDgOXwn6cJ
ip8XRp9CVzIZb59KRl4WdjbjtnEZVIi923gRtyHUnFzolIbkefQE5c1iq1lhdq4hDcmQCjrIkbGT
DnnPUAWiefm8N60PW0tnUbzSIGp07Mc7ALXRqlqVKgZW4udYGpFFqJbrhHm82Qcd2O0hwZOIPvXW
0YNep+VtfJJOgJW5Chq+jPPQnU+f+HNiRKkA3AaHd0ufnSiJXXJhRItpKhocqOdEtMHdNFWijHwZ
hFoxubiae7JAQrQGw4TacaWr3XQmkubj7A82cukcWyS4sTGODvLn2c3Gx2lus1LHzVaAJXQe2bjj
Qe/mXvNGgJsqAJM6NT0Wu1dlQkK7jc27YPQoIK+2CWrWzKmzsB33miHekhatfpwGtQpKgQDxIPKF
ElGpKnnnWNYJNCnFez6wk8b1/N1W4hQInEhYHC+qDiJMwM3k6t5WlN0jFaRTGbo/1qIjEjDZbyby
IHtaDHdAmc/0HhuChEVnEOjZlyiMxAkPpCW16KANYHNOrPq96f0Ymb4aFXm5W1Rzh3tgMRCpvy8T
e9zPF/y5/nkWR8aHjc6axObPQdAnMz1LxfPU6691w72PlYovjLH4At5rfqjqYU8miEPElxqF+Hce
nmVQzev8Obk1zSUAGdOZvOhQl9UmtrL2SK0ujOJLKbOnTEgwaYwzk6mrwFnBNdPf3mxNZpVzJ9Lj
NblQR6JSgC4ygHjIRnMGBeRE/dqOF7dP9YWy1nEHBurbfL6VmFthdKjXMhxccJQNzt7m9YWG0T8J
dREFlErzT7MbBWh4o+kSbv+EGDvKFuxfp5tJeuW5c0VwuF2ZEl44M0CTCEwqvjDyrXjpzTSNi0//
qsL0UEZqgq6KXOjgDuAAqYzKmP5VNKloXIjupama3z5Wr6Wz0QrUrd/+pU3ZaDvdab/evjgESMH7
r5Lt7eo6ydy7zH+muaa/odvlY9S1v5uaQ27vwLDRjmCaditMiCRoWdq9RlX9YCZp/BBBsnEndB0V
uqMdenaWltWnAetwFH861aoGldHWSXP7UYHojpx0bhrzmuvlMbSYttBYls4UBPjum8740ta9PLZj
i+fusEKtCJiTC9e4L3lXnh2QXtVObNyTqTFA7eWnfrgnW9f4+SYNM30+DWCmf98ZK08pA0ycKNHD
urqJtjQ5OHHjHaIixoyaNMDFj0XjRnchUzMglJh0TbmmyYE2SQ+RJb9TJ12uFhp7pHD9u+nTa6tF
tVnIlzSZI+L2pNv5ifzp4EbRaxYL40CtDsvDtSfMBnQi+AcNWudfUKmyoE4yZZDInNml1+2oGQ+5
tREhgnXkQpfQAhmnD/dk0AQ0Xtxi0Dd0AaD10He+6rCVxJ6qDZ/00Gougy3UOR/ad6913a+Qdu+X
UATsN36HZqC0BUi3UKMZue4hL1Mo8AFB/RU8hTYocdN6nzchStfMy2RuoMCnigJ8IYjRzD923KBQ
20x1erfa/Bipj30j89mnQj0rqiAmblhXDZed+94T5a99Xb6pSmUPOZJsG1VB4gdRWvdhdKDUNtaA
b3b1oiHI+RYxFEDGrf0jtpK7OunNZxXVPfRATXnhVtisncLsdl7BY8QpYh2sgXb3EPdQxpUQ6Pw2
DodGqf0jxHCRIhiMn6i38qwEP41EByRhxJGHjgZmCyMG+CwJui/QqACXM+w3t3ZEnyeuQBoRAbXJ
jQN7T25AR3zM1o9ut9nC6JtHRAeQPO5B8w14hzZL+/dUBKgudc0nyA4XKEo00k3V1fGXorEPIjeC
N+B5knmO8uiTEqZ+zIweqTWrD99+jmwTiFHQyIz7KNu2LH2hRRESRL5MvtCZ9Hk8nbV/sP3Jz9cN
Hc/NPPmUZ9O41e/BDLb5lNWbcmysv9fYwLeUXpt6BbJkS6YVgJn8zNGRM82SFNWG7F2UzOSAxO4p
b/J8zUE/8GSm+cRnxRPHWMaWU25RhQRx3iSb+KywloY9qkGgbbral9HfQZwMKDWUKbA+A4+ymbfm
cqydnwfcBQ92EcT/pt3OIzXzQuXt3RiyIyiVibNTOjAkXIx2QR3IE2anEBqC1iIaugVqqLz9zc3r
WbDq/UTMOxtozhaFGnuVNs1D0JpyCZaybjU1BxCx2bzEJZmieVCtMYDANTlQJx1aAcIwgLou1KLZ
utj4mM022o/ZfEvzV42SNSJejhnPiDML8kOH1jHKE7UqPak2kZuWc2rSAUFeEHP61ckuXBRsjh4V
CMTm9iglQrY/zDF5jAN+neNPn2IV0H7NG3BPBr2d32uxsSduBg/qpJsYWKtlN94U0OgLx1h0e1dA
tPveboe9DvHXJR6OYh9UfjCvncE+VHFmfdFBlz7R1imZ7cBCmS98VM19JTcvKeyDoftrx8wagOr5
G90xVQXhigIxi0ut6/W+9htnoftx+KbSY1ZY7ksTg3Z1qIdwp6eJvB8HUn8ZZ9DQMVEuZIUx38YJ
5uGVyd99BHyCoG7fkC1t543tBufYMQyIuQ5gGbWyASLK8YcvgyKLghyjXBhInjZg6AX3h60vOjqz
sFVtpXIQLsDZ1DueWcErqzuouDuACY0HkGIqf12hoHfNahtJWYUnUY1lBPj9xbB28Zy5FAKp9ZEv
bfpjBHW/qDiCrvS3TIImukBZbtTgOjNXZy8JuHYhpti+mEOnz1UctdDS89tNzRttoyPTedcCEj5H
Xm54LrruQBzargR7Z5i1L3qRQA4S+AutjdIHCeg9oNs488scsqF4JD9okfqw3XrpTOp6tWxlCWYg
Gw9KQDTSHV2yx5PkwIvydbri8Z/Cc5B9kUcaqA0UC6JHN80PWaa5DxEIn3Z4oox3Ydu/jPZEx9vC
DAJ7xwWoUn61D0hkzDKjKjZ4/HVHLPi748B4C31oO1vHZh7OCr2L+hn1iCAcZnXBgnXW9tA106CD
4LhjUGts3mwiTvoNatvKSzMeKhDrI3sBGzWp42bLKlGtCs9s5lTlRvVu2ANfhM29LdW33eyaiIa1
jtrhWUI0rTdlK9cqL8itVUup8PTwNcO8kzHTluF45vP+44xsf+pFYSnoc1AruY7w69k5SB2sqkHk
j2Up3y1EGd/DolohENe+GKkXL1A/1Z+U4yCyZ2TVSiaCz005aDPPSY2DQ4wIFCimNkNEDuscf0cm
OogxikxnSFNAyzUfIESL4tVVJBTQyiPgjoq4yAYCAOjfWPyIQE52csfHr1TmsznU+iayGR7JudbF
W1vX8JYoYmigN5VvQ0zHiN493BWOydlr7gbRwmAsPbmx7uyDIauWnZIKWG/gxaHm+W5X6Y8+a+oH
Jwjrtedl6dZPGZTSxsnIY7CguB5W7BWh/WjhiUEuhO70G1AIUo06HVwpi6UnmLmkZgvw3pV/ONgW
W/M0Rbl4X98P0gO0Pw7TLXIaABhC4eECZZAPWyGOmhdtZcCXf9Ks8Cy8asfOYUzFCxnoC5Qstto9
omv4FtrQzxeE/Y+Rutog12viFQaVJxAplpcAwZjJRk3qQHV7vbHmmgABQmM35iNg4M3ONvORm9pB
+LCENMStyUGgiO/VOkaWjwpph7vzeGQYh1TrF16V/r1gdXJo+tibE6M3/8uuMis5ZNYoz4QI/BJc
vglECfMZblvjDXwbCjX/ZnIWivfgesEfImFhc687JQiHxkdtH3z4NgEYjS1TBdfAAHm18pDIwt5w
eLF1KPN0qn+CXMyHnQoxwJE52cl/kJG39LUBGIO6jjd2GwYrJDmQ13MGPBeRKwe7DUAhcZJsjDit
v5JHUIf2OoI43wyLrXQ+Uc/Xmt6t/9gm4nnky4CSYY67MTmo4QJeQf2MvlJVfm5SLyL+7Za+/yJs
/9b729ibczNOVTiaWg/+sGt7JF0hhV7sO0QAVrI0rHuJkjDIHMvhPfPu8q71vltD8cNijvOoEgM7
S7/zDqgCL6cxKs21peyBVKL7Te/tch1pQYbY07gGUuOCpx0PiTtYc11/vWGmb7jqHGQS27SAuI8N
5HXL0woCxb36QGLf/KDJgLV5kz7aeqXjd9qW4KZJrVXCUFwcxkV+BAheLlH2VHwphfGNoI0a/4bH
Vvx+G6OHQ7DQPPasOP6YhFpDhXGxujXdqitWkEcOVonw/QPrAb1i3RNVv2dZA2m6wOtPju20B1Nh
IxMWnvFaxZOD1d3rnTFDtqBAhQhuiQwrTISF7fxAMjTp2GRjk3qtBthO6sVe0Xyk3j+NjXmAzEUq
QaCqyROWCVhXQoDWLDpnXygdS83R3pYchAF9/VwoJ7N+qFg4V+jRLsBw66eXwB8BDCo8gKmb2d8k
MMQL0GrYd1oO1b9eE/Gjn2TlEkpSwxGQr2TH85ivhzyzzlaUs3nDePDcmPKaJpn9A8B+1De66j0o
/houAoXyjSY2QeSPdwX4EVyEYtz0wOrGQ/VA94Vuf7KbtuRrkZeT+pDbm+kZ2O69lBBGugkSpXlQ
r5kKQIY7QJDo1mHkNgQ/tDMYbMBElaNqH8GVWcHCdk/Nus8+mgQ9xNvhc2//a5N6Ix3wsH87NhtQ
o1PIdAFq2wOrhNy64wIL1YhQZHOKNDhSmw6ji5cNchvFIjwYWHwSn0Gk2u8ey4Izbzv7qg/xicgQ
LNlaa5SNRivy6tPhO1B6/hlr28mLzGZvwatL4DWuXH/OBf6KyUtWOV8pp7KWiFCiQLgr9afQAjcc
7mvvIoMKfNx4+B+BkUEOymsCBF1a6zigVBziiJV1rbOqnmeG7L5GrvXauCL+bhY1ho95KJYU2Crp
8Tt3IbTa+UyHIJuPe9qvwI3S9kiTNEZ49AztNdE8e1pQNrGRHrIoeKVlGm0QHKBcZ47VxDtarLk2
foMAw+dLYvMiXi/VeclRK/GqGJm/yF53CtCO0W63zvzmSnbIdCZ4MbjFDIS9wxqgmfRJQF5cGk7w
lnqAQQtwsZ2iJGhPDgDUKDWog7cI0gBMB/eGKUJv/evI2AiHs0ytJ4mVzREUTPKIVa88YgcSbVin
fXGsMNxbUbjyzbS4T5KoOfNYoKClhTJoh5jLvPR0fUO9WsPqg+87L1Ov3vP3CuCPPRZH2LVwW4Pk
JSJk5EsHENetWCu1O2qFhcsX//qv//1//8+37r/979kZZaR+Jv9LqvSchbKu/udfXP/Xf+WTefv+
P/+yXcdyGLPBYcFcsI9w7qD/2+sVSXB4G/8rqME3BjUi896usuq+NhcQIEjfI+n5wKb5BUK3rr2x
3JFVAUj6ax33gOEqJd6ROkf6XH5rtMW0j/XbIN4DsbKOaYXVMtZsUGrGkhMfgnTtEK8c5FLtWdAX
4XpSGYzD+pc2cMSnAIUwt2VGFLNogWxMCoEQMBPRwY+9zzZyLtJkoeM3voM8MapnxwOTaXe0xkMX
1eUqw0MPjEx/9Sal+goy/XTDGh0rdpbyEvVITjO50FhypgmgpqDP/vmrt82/f/Wc2xy/LMaQg+b2
r1896PEyra0Ev6/bsN8gCeyjasoYlqmtFc9ljKTJuJxoB+CgC8cuz+TBgXkCVFtHmdifvUrpabs0
cD7N0+ojzYbVKYgVazvGquA5CUtzEVlxexSQxNwXOXgyeuSmvgy6+Yivl7+PruCfRo336Kp7UBrx
k/5At5lR9ncqiKydbZt45gLSIP7D79K1fv9ybB1RX3w7NkpDOOPs1y+ndeLCQem8vJ8W6TxnwOVn
9hdkKLILFGWbC6D6j/Q4DCupreiRR83RC+Va8tLn0Co2A/cVMWC15CyVYE3DgymQFcQaGKu/mqo8
inGNiJfiVUZ69sS0HJJBeQvXPrP3lTgHWlaeUWi/QsKe3Wcjm34BblvQHcTenmygDIvXdQ7+R+ql
AWXYrdjIy4+oGVRry9AGbs9K5whORdtBSLD2exKQx84DZ4bVxuW88oAiDOp7aNez+998beNccXPr
QLnjt6U9KcyZirm7sZPk54bGBzqpRdADy1/9YNjh97J104d6PCBSmJcsAgEYGmnIm1kD6OEudXP5
YCqjXGnGkC2pl0a3bTKNzkDeezfFG+3c1JemXcefyOWbWoxPZaNeUUdh6sF/+EXY7i+/CKbrjoH/
GRSzBWDIwhpvp09PKjxZzB5UMv49wysK8nF6d2oN0CsTzjAsvhhuZb7SIszWmu7gM687aYGLJZpW
Qgoyio+kKjupxJJ47CQPS6elm+f5rB7V3kIUAUJ7p4ggLhMXexpEHdT8t7ZpMl+PvXVVOaiy6S0n
2Yh2MPa67Rh7OrO72CpmMuxRbYVEkb6xnWh76/6bz2SwS7X+D8+eXx/745cJAihu69xxTRDRufzX
LzMOSt1IUt27iq7qkYpN3ZkB/MLZDDUXRd+psWwSVz5nOlvSWpc8yjIASq+1WzDcgngWacTcAfa4
yTcV8gzjc7Ycn66fDgAZHRsFLTc4kBkaHwg6GQHCaf4g52VsgN7V1NOL4cbhjIIt1KGn2kcHsjMh
ogSgdddsJedRnoPLxnOTC0edyz9/K67420/MsoXOhGGCcle3rd++FayobF/WCb/qkMs9WqNgBqhN
YpSwjSq3xInq8yhadPkl5EOy+ES9nEHQgOiSyQb+PABjHVDJE7WyJ3rUwXW8XlRlpIGLO63mVAqY
MdBzQArZ37OxYjDy10Ll4unmVXFUpwkd0o3tGBrKvQikGKHmb6ipRlvrAKEU9NbfbOSXj6GmyXn0
I1tfOVhq29pzOdJ7z4Q/2Pd4DENXxPQjMHXxYks9YQGNLa+EDBf1fvJ27aqCQK7tHgJljj+B/gU/
p3wVmdWwkQyFKqNdzzqOZwSCimBNwY4fhP0OivGZM2sqt7s3RwBJDiAyUrfYKY2tsa/toaCU1AjL
QSIs8CXonVvD20LcOz+pOgTN/FB7eycVXxOp6iuZMry6FglyGCtqUoeRAEKlG6///Bsx2d9uHRd6
G64BcQGX2diFj/2fnkO9q+N111vFNQiMMeosn6KqDN9ki6JDr+P6GZmfEOV5KAAGv17wloMRA/l9
7zlHWmkF3VSwZAgePvw60i0bHRuY/uCmWgiMK7hYeBuViEmBrpaaTjgsg1wN900gwCriy1U4KuLl
mZYdQROLUtOxiR1GvXHEyHIzNtMS5KOFw7oNNQE0+piSmpBCXoYoNVs6Fn7lhAgKPbNahgOvP0Gv
gRbHyqgsJ+AQAlXDNrEBdZug1ywFkQSUwIwJeg21uezOs9gn6HXud9VStamaPoI+pwcwB3XfZiye
TVOoCzdd/y5ugH/tAOJ5tpQJpXBdTw+oUBAPhl9svSA3nsEqUq/wTPXW5BZF4D/Pketqawf1Tg12
EGTndv16m9byB0SAx+E0ba4yH6H4/FApe0DdKKQb+6IJHsC5bqM+B9G6UlTbvkJGALACMQf7RfiO
5ZOcpUPhPcbNYC48rUvuJGpDNyprzC3NxGpkAG8ztXrqX928AzgZOlmN181NiMYhOA1ssjMeyM7K
ul9WzFJzgw8fNuogvw6jLF23pjmccA0Rq+rO8RFBkbZKX0AAvyNlyDqq96wb3GcUMfJ5JPoA+AnI
p4q6NDZdiIC9YVoWrsBJX5yw2lWefASYIb7T8Ti89NgYQfMCAtcsax6Q5/IhZ+dnD1k6VJAJyJs1
NXmRqG3VoHCcmhBhts5Vpa8iZWUXRNiNRaYn4moWWXKnF2Jt9J24kqkLvXrhmd6wskabaRcVlDsm
d69N5MnM5ZaCtRANArthwrcUMAooQzba6k6gNrrRAQjHYskBdduzJo1LWDIE9bJqa3ll8aMx41cr
GhxgXitvjm26fS4Mq1rbSaWhHmgAXQNQnKs8VNn1T/Mk8bZL82KNgEWzLBpI4skwv+YjGgVlkFBJ
HoEoUssg2lglErcUbHRgEA4gXz7gKeWEBXLyXf/VybLF0Gf9YxQDoOEU3ECuBTt2rG5tADQyvEhH
ckOW5AsAi7pdW9YlMnBt08bHKsqKeWXo7gX8pMHacvIQijNZf4hNROdRkijuuYlEAc8C5w2YqmWS
+vYPX7n7pkZGhoajHMC92H4QrlHQNKz++Ulo/f62xKrB1i0dLwZuGAaeKb8+CBGGKmqz0xoIxhsI
sbYe0ksEGQDd1NkNlLEBVRgiImRroB0V1M3DUPMCgjdgyeciNy5RI7EeaIv0W4ZfJYrL7KebB2r4
fSSqvXAjRooV4llRIFnF/qdxl0SqokYBWzqDhCOEced+VaXTOsJC9fFc2X18UkFtnqlDRwbk/M9f
g/H7unT8GpiOdcP4H+e0w/70PhBdhzpvR1enj5p24Y5IUtzyOpSPQeKFMIBlDuDLvN30iW8t7M4q
fn8Y0Ig8QZE/3f1BDj47ZMqi+T9fsm38ts4RhmM4Dv5yDh4e9t92nkCaGhAaDKPTtKAfPFGCCd0P
XxATTsagPNh24nXhevr6LzO940sDpVR/N/vgbZzMuqXCF0ht3LyrqBYLFhYSHE1LCnOmwg0fTQYu
lyxZ9kEF4mCkPBYyNoKr5hcfZxBCsBetAsxD+oa96Mezm5+ERN5/2I7T/uEWCWF4p2MbbGNjYXHX
1tH+9efc9kMXlgOLN70HqBebWxBlaQZIbQssNBFAEtd2aCGoOwJOWhWfUfRWfrl5eJo9ID9kdrPW
96DaaALKEHYdpJwCEEwneOcABZoF90xP/x9l57XkNpKF6SdCRMIDtyRoi2R5VZVuEJJagvceT78f
ktVNjaZjdvcGgbQAbSbO+U11HJZWWZSHgETwZI3BKTQEXlX/jM8HM4EnrKrfxXD3v78D2hJd+M+X
y4/XsVEJMTTbhpP1ny8XqkU2kckK9lcOl16urxEZYvvuWQtyEpdoqNTLIZmDBh1w6vsph9OGQPUq
sVBxDLoeYT5hE7YONH03oeUc8rwAdfe38q1dcsKc+v/ybeZD0pdowG8vxhQar8R1dY0Ij+E4f0ax
BK6+hR2FzS7tEuPYYRe+BikEgm0wg/coc5HAA3ju2DVMSWOMVrIeBJC9RYuRBHSUh++uKFLMjkzr
opJzeM3Ii8pueWHmd0FI2EUWCxNZ6iYeBKKOEbvlsS2PZMy+A7aKf2XlhU0jK1Ie6GSkfOdjkRpe
Exnsngw/bbeZqKpTm/b2kSTysGtrY36Amx14/JVrb8s8fetHv+b5cx5NQenRIplYlhc1CFlAUJDs
LwDtz06QFEeNX7e6hIc6FKiC7jwrrzW6GxfZS1bL4tRV8x728zdZL6tkozxMfeV7Ktv+9fUKsrJZ
pmzUsV91eR7sZN1vF3PsdtdNcXP3W13W59mpFZVnDhV+k3KIvJQJ+WunpXX2e53so5h1sXig9QQs
/vuusaLmmdAR7o6dVnUIBCqIKcwxXBxV+JlOmnuw/TTzFJca4fpE9ZHJ65T+TpYLpwjWbaBG7G6n
Teo3Fq5qczKtEVBmRbHa7NnuQvs8G/69ZYSUlqou9dVV0woTrxAzI38TGHeKkf269RhM8QsRbJu/
diNhv8hIEnH2obWxWZZzuMtECKcjWtCZZ9nDSKtkT2ycAPTSKOv0xNgQugofrlfK3GmbTdPsXeeI
2PHGc3xv17uoSVCKW8ZpjZNvVFe1N9cZCr961PG3vE1qq3PkQfQsd3JWYy79S5QGR8cUZrGGDogj
RelP+1Rcr9MGvnHCuuVNdpfzjKT1Vy1CmkdZ9EPHWFg74DqXW5CHKkBPI7W0kxwVOIGyr0s+E3lX
sk7XoCOQ677I/pERIc7hq6En35tp9L/qRROdHLTh+I/pt1poGE8IPRpP+owUFn4S7qa1zDBfj0qy
wrEle5RdwBjoUNhwI400rdhosdHu3B414Sb9lg5puh1nIzoYilZ+SWefDYidfgMB2XhWW2h3uI6O
T0rff1crP/kGLoqtRN6qFydwk3t2p9ZKNuTW+KuvbOUx8ovkNDdt6skLEBm/cxY4Y9FPF6T6kLEf
+SjkRVL/pShdHfXVMd2l5eDuGkMp37HeXk+i9rda2kAtdUnjKO3dEFfkHjqCgWv+XeKDmtgCjjVv
GZFHsSrHSFRrnz8xXw3yR9mqWlHvWTz572QxVFzwTBivXqeq+Q5XxGgujtuJZwwxoq2vEciTxSqv
xT2Uxv21bzvCz8YqoNj6jf5DzmaXtrLDZNdc8xSuPmvKaDxl+p1su9bkMCEyEG/XW3WUNj/yzILV
ynLnesrzFSIi0IYaFk3isZ/3vMREY5J1O3kfXSGMk27kn/c8WM49cOL8es/L12GLtkGxkVdNTRDs
s22TSV8usBzkfRNvHq739b/uWQ4aG+W/7jlIagT7ybvdt/m4HZTE3HW1eyjJzcFB60qAHUrP1kKe
TmlXA1slJ1JGtrl3ZYujFLAV8xRbt2vPFlJHbDoBrm0LLmSZYwBRvfUj5y3RQ4ykZZ1AXjQ8ydNr
bdlrYgXUzs+VxAsjFgA9eY6bCj5HjcobW5D0Gd5l+lxlOFIO7qPsAGhA3wioVBtZLEWiPTFYdpRD
cABzvCEc8q2saxySxV20xgp1OhR9uv4cxrxN2ILL6Sp0t7U+fRaB2d5PqrW79ciqqeNldsVeztXN
rXvmHcn7dVWWd7KfHFoHI3ZsYmwOsi4fxXCajPhjrubu4OhV6hHZjXdGO5pHkeTZORhrduqj5+fl
wUkK7K1Enq3SsJx+hvM2ze3m15TOP3iC1r44BcmFuPZzMOEI382NwYOl1gaPo4+OTN5r2VdNdcgV
MwjALE86rfYtNnWE+Ns5e5JXHqfCPMbxaB2QBtyVjoW8kDbbd20c/tQHrSJNqiBuaTnmOWLV2Bpl
oMKmwzJ7Sip3LXwwD0qzqQyEOVJQFt+cQFyQ0F7Sn0RtnJE3OQYoEEZa8ZfSBT8qnF3frVEka2OY
/OcGfUoPGwYB7WP+vDYs/vL4x3WjLnAe4UNAmwvD4QsoYQjOKoiC/7geFt3w+Yqm3LpTiYI56ufb
Gg0Qz0+x0Ml7lQ331KvfIOat/F5rPtwGqn2IatxeEMv44hrWscqWWWtXXTszRkf62Kv3eZSQy5Ej
iUX6YTU9+65aHm3MpDdyQJbvZi12vkItSTHIGZoDMH3nZXatB9k+WzExXbUaLmFJeB52I37ny5Uy
N0Doy7Bf+Nm1h1GEybbSav+rX2+vA3Wn32jdXBxVQYQLk7/3642Aml0pOW9cwgPBWSN/sy6WCQEu
HYuoy7/MTjjtNajg26ztuo+knFayg6LDz8O7L7tDfKl6ch3Mp+SlGhPydsOu4SEAA3GyUMD0ZINi
NluXf823ztGNnYNU6S5MRuWtMPjkl2sicVd5c+ikpHBB/OCRXF3frgJj9RV4l+DJUnCo8RcTYTmi
jkH8EEj6aGcr2I1zWe9xIZm+zAU+K8sbnWToKiCAmZ2tWXGB4MXaamZJeiVZ9VpNOHhE4An2RZBg
G3ZNfJP9NtFOIJ5lkbpchGBkgxrYz8qIOeeymtZKbD6Vy8FJ2dtVeqxs5PIZuT0Nzo/QGpvrglpm
0bwr0P1Zy0GyVw96d2I7eZYla+xcXDcGluGi0HZsc9UjDKqVDSrmNTUU5TEJyjvV74O30S54cyB7
XmORda0CcxLZuJGtVhaknkLq7iCDjyBJf6WlIy6ytMyogaJ4zZcZkadDWJ34pVlx3b/J4mmI3ySk
kBPYU+fUmT27074atf1gd/fa0gDXDRLZb83KWO7507cOcxnjYQcuyzn5pvb36RRauOzM41+B+nUw
AsS+uz4jCObqyTq0w3btsEbuKl0YyRo7xp3WO/qlgW/yNNciPOuZuP/snCsk/MYu865ljXghDM2q
xelmmazJ8SEV8WMauekTqXEC/qH7s7NS2rTOyTZa2/A1kxdqjOJHV7bqBiS62IB31lHisuK3NFCs
Taa4BcY2FKsBSXY/TMqTLI66tgeDxi6q8M3nfC43xZQnb0FYk8lYTL3YSCdvuCU4u1r4n61xOiYe
ik3TQbb2wv5mFGF9L4cqwWbWBYyFtCofCL68yutkuVEd5U1ly/xQxv/9pmRrRvRR3pSCwiebhaTa
+dMsThLlecV7LsWcBPjK50nmKhYgu1xlBH5DhgaKT4B96WRLMYHbRNdOcs5o6WRm2exVbbDhkX4N
LCl+Bgcyv+qg3ZMWdrAsiaFgi4Yauyw5qn7QZ5FcS2k5nfSgGB5km9+69+h1OfeypAXiuUJa8loC
VfnWjbZ6kW15kH1XQzO6qoYLHObJjRjD+XoJUacrfhv+SWqDI7Bar3J3AhCy3JzfFWgWqKlzJ1tz
1vmVmhnkaWQr/u/8plKQtl0gXi3bTdeZOLdWnRxIjRUvs2XHu0QRqieLQSras1P777awIr7F+JQG
E2pjslG0XKrQG/eYN0rxMiZ9sc1jQvSydfD17NRM/KNdx7bopDjpi+ya5UiVE6hn475cNOyGfoPj
Q0r2nYlcFBiOoP/TemguqY61QJpkqkd+vbmYFT6/gHI4jUMwFhOODdtrZRW6NFWN+hBnvXEg9DBh
CbfMIQCCZHr2Xg/hYZzBqCOOmD+r7pBdqii8CEVVCsCiMw9sqo6d0NJqRk17508gzvysKp5lHUZX
X81MA4i1VEXugGn88iA0yQkmFdaCVjT8+zJ+VIFO+SHmjrIoR2jlNkx68SRr1JC93mSmyVa2hVMy
PBAGuXaXPYYRw+uuJJIkiw5hT4T7+6fZHr8ildOeZHWrAGvkC9ofZTFoKgOmEXQBWZSHodZe9DZN
z/JK7gy9ImL1grLEjcqDMD28Nzy+KOnDYIxio4uu3/BPU23ztrA9ObAvVOVp+Hl9tU3lzt4E2RxY
HrPMsa7dJ2m808Ipf5bdzZzErCZm7fP2ncDgGch8cxP8ptbwReHjB2ucnVD2tnX9IbEXZLbiHG9V
8iwZ7S1IvvEsS9cqDDdIG47jDkLt53B0/nWg41O/RungEJajvUkNeA4TKNiHPnay68FvnMVwwT+6
XYHMTNYgdzeO+Wc/3e2GbWdj7OeGZeQNSaCeyWe3Z5CAmZeMafjDP8gw861dGP3/bJfjWZozHv7S
YkuWy/YqUkR3XQs3X7qj34pSROdWhDqE/MzSGZoindl+v95a5dgGWKZXu2I8OGSw7htd/SVTwpYT
ItFW19ZOpoTZtZ0njAieWnahspcf26/TgF5xkA3u9uqhpKmvfRe1j67hVo+pnn6RSJgyDpytXZbu
tmPpJCW7mixolZCMi91NZytV6uwU8tiSJFFYggL6u4vU2ErGsPKQwhk301Ak08p28wd0D+ODBEhd
6yRMyhrbxruau+H5DUCkHFFAt4TDm4aQcjgbQHZziDPo/umvshWLMQyO8XVIkyHYjgFxulIZUNNU
tUKcw8TdqGTHHvTlMKF+8RBk5fdJq5OjLMl6p9M+h8o6eRCWMnoTD233po7WcYQ49d1kN/2LmXTN
pq3CZjssRUNR7YMVB9FathZG7N5XtXGUjbKq7HvP1YX6KEv45SDPO2XFHR7sv88m1G0U1NYjTtnt
k5KcOy0fHtXF/nzISKG7fitWsk3WWYGCjVU0EBBa+ss6Nzm3daed+ji73AZa0yhWsvjHQD03SYsz
CD7YQJhi/rySHBBnub8vNMdJLzn7BEQXVEJYgb1XlFy7y/3B+q8zdvhb1fZBf7VEj4ikEaVYWAjA
A4aqN0+y1I2KeYcxxjdZkgcg/9M6xul8p2cDQt29Ezz1xFOXwXIaP2qV5dcdeX2ToLq9zNiGpnka
BiV8skJAUmmOB+T8RZMvKUbW2jNCy0EClbdPHuK6vkt1XTnL0jTAox0H9Yss1fbQn+rCmXcpmbNT
FIQ4Si6H5J8zM3K7XZtUH7JHqlafPWRxStO1aZQxtoRGiwQtJKAZy9qVi1r2ZahS914sDdnSUBiA
WRGEhaZfDO49ZOPPEbBdf82lBl3HTA/9AlHQ1dl4NFC/nLXmKVtgCjZ/7fumJIwiO8i6YREDUsDC
Xgc1hWI82u42t8+WOa6tRIsAS+fGRR4Gd8SGDQ/dbY+hEg/0NITOAnSelhYD/uKoE1KT/WQr4MKX
Hle2vVTWyl0LSxTLuZPCWq6Kxv5KNsjy0qr4wQ8wn/DvQ7yEcnfQnm9ngTKFXrnUKQGtRuL+3nrr
NxbmCbOb7+EwVB8EZ0mH8PFfyLtqTxXZSFlf40FP2Kwp92KMqo+Qx6RsLK0vfceGBwlOHrmX+tvw
HJeauxpo9kOroVgz4+P0xoMEAujLWb3UyTNZJ1tlv6Gvwz9bHXf4HFvUfr12h1DbKbMOSa4NEUlC
if8IAGUjq2718qyw2uDcOUazc81kfjFS/6xg0vHXcgJkcpAnmMJfa+waJ9+rFbnPJ9HFXXhUavUh
9XmGiOQnJ08bd8asx5kGAiR8ptZykA36rIVH9+8RDq/0cqUC2Ri3gPHQZ08rxnY3OJX6wkep7IY0
yD1ZTBuQxiZhm5UsNmPCYxo7haCOtG6tK9p2GOIY7BBDXRCOq4pf3p3S6uqLnLiOKwKrSzG0mNjN
ibX7RHjRCZ6cBwTGNmWojRd3IQclIxahwgy8HtYTqWy/NfQ3FMOQNEyycq26qfGmWDnRWiWv4LlV
+ltdNh+TqacPAfHPl38ZpKiT8PJCs845ttqKEifslbwgAHXJL8aL5Mkwe6xY1t7SLXObKVq+m8B4
Ex9n8ZVFvTF4sloWX1ls8VNdz1lYPU5Tahy11FXWyEBN7wLRpHXfmdmJkEv/BiYtN/BMkL3C0lCg
m7nju+sg2ovgU3bSe0X2koP/rZeuwAXJVSskGpL0b4ZyljOUbfd5WVn847L0atKh2FbKoHrkD7PL
7RDr6MGV4nyryVTW8RWYrHVdm+VJNuAukl8gv3cngbDve57xW2adecUlzNpnU2VuEzKf733deOmC
WYptTAyCsnVOMUqw92OP5fkVzMRIv46T17RqP0eqfnYdKTuk/4ystEy/jpRoJywmH6ei3Ud4VXxr
8t2IYNWvGifKVVX21quJSsem6IfoXFdKclcro7Z1Tat4JtJCbsvujR/d3K3kqKSYPrpwjt5agvEe
qLLwEhqkVlWT+B0k2OQpbvxwHWRp9T0aHFQeyJwlPiuqUjbvc+RWaLY04T1ykf3BqYsPNv2ZV40G
sSiMl9B7mpyvbDjB1HbRr8XoJIH19pFnqr32CzN6UFtf2ztOYu0LXSVJBP4em95h/DCsAhsb1lZV
8T86FoRONd2LX6nFSw+FYF3iEbJX3aJ4EaSqoHu687o0wvJlmAZx3+KWyO+ueJE9zNHZB/OUPsgq
q3abdew44UH2n4Pe3FWZmnqylSB+e0Ee7VFeSlY54ehhtdM9ylIb6i58I3xM5NxRVCtbC09lpGG5
GSvQC0Cw5VfZdyyy+pJFJozvSNEx04myF0JXlz7Ni696BEbaQNLnWDsO2NoZUkejFl8nf0LNszP4
UuDl8V6K77K7ooJNGh029rKILoNdtMNHoXfVHme9Ziur8TH1WiPO4FJk2qHQwmojJ+0V81jwY3yx
8hZKnm4cwJAlT0lh4NtjAO5u7B5/qqL3WQor1mqiyU9lC8oonHpIXvmQrK2g7vaoeCkkSJfy/+Pg
61TL1f51AjXABTRuC9RXFsWGFmY/ehavsYoYWaeW5krW5+o4e2Uw6NdudT7+1q110t+7WWyWDoJ9
8nmKpCU4ScS/oqR1V42t4pfQzsabwHk3Rw/6ixBueG9ZVbialz9R9gf9zoWbsZFFqzLJwxMoOMmi
r7/2gdV+CfXauIxZkJDGZLLeMiETd0gcxv3KIuf/Aza7J7Sc4ATAprtYdd2vho6bHNaJ4gmxln47
Jq1y57tVdwe529nqUak8xhOCbyEc769m3100OX5OkIEaovqvMseiYrTbAYVWvIdL380vdjl1B2Ss
p33sN+19NimoCmNF8oUE0c8s7sNfgdibms59VKr26qTOiBsNvz1lIZnFcaXuYAZ0xzaccWvtc3MT
of35IpY/Cp7ex++K1aBlTUwMv8h+n+jC309KHXhto+mvedQ6+7IiCCGLE5CyfaIk8bWIyam+19wm
uRaHgF9phvWZJ4rYeE3FSLZcz3PWV4qtGY8UreLa2SZdva8wUry2WnXQ7m0iQtexYWGzz0tDrAaX
saVF9qSZVOwfl7uC3pNhG6f019bMhEjaOQIVyqXVdctoH6jKdG1NXV/ZBb0qrq1zGvs7UuyQMZaZ
a5tECJbg+rXVVHF6NjUEx+VUYST0nWjRUZVF1jZ1N3cNsgXL2Hwc5p1m+pimLNdVe23cYd8GVWtq
Do1Ttnt/yl/xHhrHFSzL5iwPfLyfZ7F+bzfzePqzh+wWQnldkchLd7LYlJgM56GJadJiH5kZmnN2
5xacUenfs/jqNuIoVrStAsRPZaXsJw9BEX+3I5ClsiQbLQX9yS4btvEy/tY1TolFpTG5sFudPGs1
8aLlWJre5m5wZr1zQvPYRD4rnuzmx3BuK7RyPDmxmvHns4pgj2ewrO9uF/ML7EcqpXhIeCD/7fpQ
OBpEjvJ4I/veLmZrycF0mvJ0q+8CJTuiXf1FXvk2d5RrzprAmHqdw372bRWq6GK3Ig9KhNNK6OKS
PS2ssr+r0zQ025Usa1hl/HNqkkpDvwXJAV3JPAHA4nQ9lV3bMlVWYYsfn2z5H9O1abTT/IDUwnLJ
aZnHCjqeimTZmBQHiRFX26ixw94MHVx3UN1DFfAtl0XLTGyem8LiLEw3+FLj4Sbr1dHRD1Ut2MYC
vnpXG6hgVgPcGZSz8ZoRDZD1SeaOhzkcIQfKybHlIUcCrpAYCBtalVSAPJRt7J7q5SCLbWtWW+FD
FJd1Q1WRpCbHX66EJgwiU7F9ju3WPidp43WuPt+xCBvExpYGy7f7DYEv1pUkZ58tO8oWNcK2cekd
LmNv9fLM9dXPYbJ4HVsH5tEo0Fz9XqXNbpo05QSkIXWM7CwPkxEhWLUc5Jmsi0gYeeCg6/UfDUiN
Q0BcxsrOsdLvJlEWxz/qZQ85lDS5v63ZLl+v+G8Xk2PV2v1OAHGJzBH6TQd/2orFHnFaDuC6Pg+l
NFBMoZUcrEBsalm89Rn0QKyFqww7rbHjlamaEYbSdXCwyyzdDWGQfon85FFSSubGj/latL/3cAGj
/+8evlK13jS3yMO6KIi6XUvwqg3ykybsjaHjtXurstMYcYRb+Tai1pJurxfVGXpMdpL11872JGyv
z3C0M7uufUBrHmaLgWPHSOzEJd1X23tsqYpVNZntw7WyzJsdgL5FyJW6Yjk0dRpteMYWnpzm2qDa
+MckqGnPYrFxWrydRmUS6zT1u/WtLnZC276WC+nddGtSVeRUV3KkrPytXZabBi2MP6b7147jcgey
RR7kjJbqfNbdivzqWNhlHyevcITZJhDQPJeMy7gqg6k8j7gxktkpKnFXwU0RekhRtnR+o3Ve0NZw
K/mUt7LSqq3FFGTSYy+p0T7Vh+apigT/JVpkHxw3IVwy1Mmj5rzLNlkD4jTe20Qe17c6y8THI8ph
06mJWT+FYAWeiifZXR5S3WXbLhz7eg1ZZ4QiRjQkbPZa4Qx7NRNgYLIsPROMS88NsY99iApE5Rfq
wHfX4ShbZB+wnC147B4d56W3bIA7qW6LXkcyLEu1Y2EmffPiZxj+mhVWeK4TPGdmNH6oGZj12sxa
8tAVpnRpAEAib6bjVEGqZ+MYPCCkiUGjAgMz4dF5NWTG9BdE+zUklCFYpd0A1kh3wSwZCAqkUfei
+CTxer1GusNGelukSXxQln0X3KVio4/T+FI2gMkjC2V91UkO15kwOiW44iP42PHzS7P84s8ZIqpt
eaebGnlce0pLskN/l+WZPDRRU+yNRkfsKQjO1j8HQmtw30f+1rLI0XbCaT5k463+j77zWIULtu1f
57gNDROnP+LJt5Fz3+rl2a1uLp3oFCGbvdzBH1e61cmbSWaklx1cCP/p6uRGtKusHKGtwGzOCMNi
VG8H+nZ0smZTxzP4/ezRtSFyKkXrvJS59lBiv3QvSKS+NJ06r2a7Te/6IXNfZr9rPOIuNu8BrUYz
WFud7f9GW4ru4qU7K0Bw5ExxX6v4xoTfZKOJVNCTz8+FPfepTswSG7aAnzre6xz9Rc6WDBRYBlmW
p8ikD0cQrQvvY3RfMx+f73QcLrIElfM5y8Vwfy2FBoEtZ3y4lix7n82FeJQlNyFCYqEbkOv2G/hz
aMNDO9/LgwYQdpP7ugCiQF1eGZ8NNYhKLFccZ9MKs7Ng+C8tiKqsAv6h9rcZKnQC7uMg3OVphBn9
PzNDjnc3uQ760sWEE7pTZmzQHrMeWkA3D0Zhx/vJsGGW9SXQkuWgExU5Z1jPaz5PI+xKqev0YKfX
88j2lJLsG0eGtqqtCLo69j4PHaZJsTKeRDQNXkZk6zsqPJVqfa9R2vNEkmknXSnty9STVpMNFWxz
fDvFRz+YcDjn9ieELGc3NW1xzDBrQATwdhoDzz6S1m3mdRxoxbFVLby7RsU/YOlAzBlCpWXW5UvY
AwNnha8PBPfKl4wNzq7GCtuTrRnkwnM9ZF8IRqftuhvmldNFzVO5JFVRmZlXpo2LYx+4mALAkMJW
pMvFsVH9+XpI8uH34ndltjKEfpXgjqgQvJTlzJ+L8LeibPijLl36lU6OBa0cos7thv8Wc18DBxrD
kIzHlIUbOxQ1rNgoflTNGiZM1VTfm956cUehvyTdaOwT2/C3adn7bwo0ghEozfdqRnI076f2EotM
P49kO9dVPeb3YxSKZhcEMNFyUF7oYQz+QW0SvCIbzX/QlgNPTdVlWIhsMeH+DRhYNunNgGsMjbIb
S/RPwtfxUc4hD6EVAQIPttBSwaWFxoy3OVKGhj591csSpU0S6bhCdfEu6kGE+70ZXmJ0HC5FFaL5
2vgWkQiKt4ZwKWZGC/RJx4Tp1qBYZnVWAG7aVY5ybt7Y73rgo7Uc1vadBbH4bei+W0u1jwfUoVuC
g2QJqhUI5mCvwnVFAWtQcEe1lBPkYWMzBBmJn6VB1slWU+UxF7F2+gCHrdZoEK6UbLbv3RaEuGMb
0XcxpU9NVSkvJdCufTMb2jatcuU9N5W17DDhsO11VWKc5Eg/B6ojrVewGXnKVEF+99MKojVTVrtE
v48tU7snIjlsg0zBQeSfOnlWx2G1XsIZ28mdejiEPBn10+jwxWSsPJh1ql3c4kUW9II/iFUG6O8w
FvZfdj11yYZ9d7oxYPB5t1HVMj7Qy37VTL69kw3yVnywD1j4BIjML67YNlR8pWvCLxOe7/d9qQYr
EvoEnOt52tlVY29kN8cnRWAZLuvu0vr/Pcrso+q1w3xJ0bX+AXGi/gE2AlIfOj7JZJJOt/ouykkU
z7PD4yDdZEOSCnEixHqQg2Q9rxfRh3ZYQly2fk+2mwj74FhvwhTvUlQndnfoDtg/laBBvl91yi92
o1he74Kv04OwPTQ4Ru1BZun3Ztl8juYdfQc9/EsPup9MF5yvOn9SAdBepGlCExenyMfQ8yYNKBva
frzP00R4WqoCBm6c86SiqiYVqeJe2wUics6yJOuXKtnLnUN/d038ankB4M+wwudy0vxHJXsCJAzl
ZTnMWDJ5cTVGW1kELrrYKFfTropnhC2d7tSo7XRvzhlClmTd11Cq5oNsjOxx2uLCnG9kK363412W
48MjW+sMRa8JHJdslFUwLYDaGtO9LJk+MQa/Ofk83uSat/hNp4udRg+g1EsBpK9l8eZXfTW6keVx
6dNUSruWntbCdka40er07DjIdmoKRqZseednBVYPDxPj67SUZJXQtC/IxKZn2b/hK7vDJp5VZ+nh
ACN67EODAD6TuZApENkAKaZho6NFF+yx2AKO/PuU6eMkLHaPRnQmLyU8bmh4RNZOY2O74n/zcaz7
EnCllqynbMJvT+lxCejeg9Z0H5KjxZ/Now23O50msq1pZu8Moutbx3atrVGk72VcKoD0LWUdkp7c
k449IAQcPbo+f+4qHMWvDoFuo0WhWdUMHY0LY7zIM8UEblSVCDhqFh9rrAwZ9u3lInrsrok/sUoT
iiVyxpI8CB+348Y3PKfQiOImC5J8b4+Pk7vsiFykfQOujwTGVBx1rZ7Xr1oEyxv5jCO//3EFjO1H
gcTeUyn04BA42YfbB9/COHB3fqS6+8RXiG3xOMwqGfEtml/NaEp31oJmcJrxENclrxX9HCfCptgw
VxNyUg8lTMRtiOxB4oM+r9SXTle/uqrmrASIMM/ofKKdir2qdRJEYgL4MwTduh/49RAlyPGcarHt
QjNEPLiuQP6cPOFKm0MIQCQiNoCebYin5dh4ZDo2w9CxLos0vhuBLa7Coj13hOMDIvZ/JWaOxGyl
t5ugUKtt2SrZajAAmGppv0ZXEqBT9KFa3fytrbod/oWHZjbv9bIWd24DtpXFqd+4UZ2v1Gj65Xff
6hz1ZZ59fyKFzXvRfKAyuIvd/K3PAJNoZQcVt3jSQKuthhpzeU15C/JkbdYVy0rVYj8WGt/S/B3d
r63OO5O7mOaNdvNTsE3wTOMLbIDqCOSYpxPMXlZG3BMyUJRhrc15CsDK/KpF2gzgmz2lGxXhmg4f
kEk3Zc4CO2WYTVVlcokskNVzQN7OTPAoGItuB1r0mzLk+Uvn/6qQ0N1BQntViI6yT5gv5UgAKYsW
wakxZfGYbU+o2gU8Jq9krlBlIrwARHL4mcZBfVEnHTO09KXre/VVt489CMq14ocvKrwQr0DZwBv5
DyDiaRywF78Y83gsQoETV5JdhhbPJxWKzGZO+DBI9Pa7CDzpMQoObtVubA3zRL+oscgxhsdOjWo2
n221iyxEB/u+ewD64Rn1NIBCNo5q4SgrEUUZSLvu2Z4LEpZTMXudn9fHMB4OdQc2F6klUrPA15VO
7IcBjllh5ABfwXUhW0+2P7KxUClJE7UdbnE9rgyRb10cG5gzrjlhV1m7tovQzozE2gIBGSK9sJ9n
eAwGFkAr1c/VI4/lznroFLbufn0ghr0yqnYCxSGOsRvCD6+qSNtUU9UcuwTh9Ht5WsF7S1e/tc2a
oCIvrH7XiO5QlAS6QEcySs6iyubrBAEeQbGvrbJxHnaQPXLYzka9wup9REdjbo6hG2lbsxP3Qiur
I0DymV9Y5GCXwvOx10yATLr/w9Z5LbfKpGv4iqgih1MQypaDbC+v/4RakSZDk7n6/YBnxlNT+4RS
N0iWJdHh/d6gz3+Yq2xkMov33IrVTZ6Vgc/sF59tHXOFMg6i2iGDKnd/v5Dn9D112cDNTpP4pf5T
t527iHpfp6Z3itGqhk46/Kpbvh7hLU+1aWPgW+PdTAW+KleT7MF7lHmW4B9M8KotXstkacK8h4gs
+z+Fg2cJRF0H29S6DhclcR8HGZ2KxVXuEQa/0ZxcNKN/K62u2uNc8r0rcyV0opYvD2NH3H+GB9UW
AyV8CtVaW93bZPgnlmaHk2FiHzKbgko99vtokGXA+80uRTEdvIQPpKjxbNELa3hoKj4sLRevxUhd
X2/YukTikKXFfgFQPtqivRZFhbVPVr2NtRqINRuGnEpioshMo6KZ7bsqusoaV4mMm1HVhqc60j4S
3QGqaeVFZb8R9MswhCgXrbOiKwLMPjNPucDkQnbNX6FVlU8mtaHKv7j0pP5kpkSTtzmBqfFzVxra
EYdeGffWDgfkymnvai7eG1NNfM+Y2Pq6xS1x7HgvjRF/4RhuqvSKk66xSMjc7KOT3uL3mTsHTnut
u9x37dn2hVcS+F7U7r6i3HProSzKuO1updWD5mJHgpkaOqxOqHhStv0bmH7qi8H6MKoYRRaQ06NQ
veOY43nitudKmf94Dv5XlvfdGgviP43xVFJ58hNBuZjJeQpmCzpfpXtuAAw9Hdl55VTXcLPJi+aS
jh1jsDuZe8IzdL9fkz6NXHtH0D3BXZVXc3a9XVoPZGdkiFPFmF62wyCs9EJ19JIX0kY6bBfQeIe7
myGwAFnyC1vx+07+TQ3r3RrnX1LvqIEl5hUy9qVGhejM4Iim7TY7fBC+tYSNhk6Zv2Irbt0mpnu/
k7k81nFbPBUzPDwl6Z9Fv/hmX+RhwaJupyPMwhQrJeFLG+HSFnbQayQrN7owMARys6Ms3PhKLE2E
24+RXBavsE4RK7WzSDLtnI4GCs2kXC5Vmo3HEhPkK9Rw46AJMT8MSRGzmEXWCj2m2Q8jwYjUmrSw
TjPnqejiJIzlQ9Mj6zGFTTGVAEi8M1gSlw05hwnmv8HKggy6TKVubkKJt4SwXm3DIy5wEc1b2x4H
xSZvoEzdt46ifSAdq8dtP8FjuIcGZMxEMmGRr35bGnZOWjNUH0pDTdTLuulUW6a1Q/La+h3D5cdk
ofRJ0LV8ICvuICfDfYCnSupfL4wPJjCSFZFqfUx235PhK1SyNS3yM8BFPmIMUXyG9fEDPJ0NW9YM
H5oXDX4BS+rDs7BCshZXfsQVQwQ+hs0HErIJU20s3mLFOBM4qN/wn/QAJJxotzVTsei3UkFFNCUf
S5fVAbokE0533O0bc2KSNc1zYrMnjmJzuHWYuN5a/tfL5Mo9hDP2ykxAu9orkFrmjvXAWhtEyXtS
Fqm8dhkf2WgGg827xGIow8p7GvFIxhSmj40VBcXNB2oUtN+YBD17MrXAhjK+V1WlJTil/eEOOSVm
vEHQ+Fd3ajrzfsBPZAdTyA5IwzL8QTPyx8YaHX8WmRFmQMC+YQ0Hvco8MsnTcb/UtyFr5mPfptFt
4X9RUvsKZ/EtTyLxBJDa+3hSMWVJRX3ECh1Hv3J5ss2ZCbuScwCQALsO524KU+xk1SHtA8QM3d5Y
Q1D7Mg1QxGeP9thXJ28haRVrRzJY6uWfqq/IGamWQ0MqXzjX3jvk4F0vxxThC/d/tMD4nRtX8K/Y
cEMIHO4W2NqOHUZZEvtRDtDaSnxwBA/3aYpkSER4fGlj/mQr2U1fh+44B7iyi17uerxDFXzYmLgF
wgcAAbxYIyvovcLx1aKiEMn00KWR/TLWHqC6Vezb3qj9sQLUqLzY3WUEwPktleWwTWp7N7tyOGPU
YT+kQkv50S3wFlrgMs1kQC1ZQj86VXotjQaSrnGdsaYLB2tOL2g7mgMLf4t39ohvWnPUcMwQShtd
Om5VzKHqX6az9ASxCes4YEWTJCkQ8uxoYddF1aGKRR6Y6Vtra81TPE+6D6L2D6M3FeZRzOfS8od5
qP2kjZVHu27722RPil9Srn9oxSgCPJv5x1XvnBC9UVbAPFknn0C7ITf0EH8qiQNlaRGg7WgazvR4
XvqY0rqqlt2QN+75SUy3rqXaSIyid44jl8TUwn3AyP0wxEruD676aALohIY9z77WKefOq96EsJ1r
2Sl/5MQXNVma8WDWTRm2c/a7NeDvSEzFSc55qnqZXvNhnHwlnR1/ImWgY97HFYJpRbWLM0HeUThH
pAeJAaV0H0WErmHdIRzljzmZ48WMoG9NdRIk/WQFreB30td6cVbEgATUABidp+rkzgPJIG7VXPEc
u6mSLZUBVcQgElEncgOyLCsyUdgXOXkkukwsnjQ5tAdEtmEyKUjWGrEcCytvoVbWr11bPSsqhDcM
ttuD07bfNZHrgSE1kzss5+bzzMeln1DJLfHJjUktWjHRfkiyEDtoVvCxNu9Udh+1l4gzGiWV6tXy
T9sacOVYFuy4KdBQkLMeLNNE+lDvfc+j0vQ7ZwDrwKZpyvGGbu1HSqXTbYJkiGdRu8/d+N3BrCac
PJ00U5GHyxTbbIYHPqBhEHs7jtRQOPk7gUDTrgEyC7FcVcM8gU1YKTFGK3p9LSf8sNqIKaqwTcN3
sITbK+ngBF2RdoGIkgMYXH7OsN61Vd2+sMa/EnbZYWOePhmaphxqbiQ/mp9yCBxjkYrnlv1sbFFo
NlzqJgJdSde07FhVqbPSZ2dXG/F0KGpb26UQbHzhYiebPsZisljetENQwJDcWU72nHjiYluuDDss
cqlbF+p+QI53XBzVQ/GLyQljOFKaISv2PcbvS29X2HmlZDHgp76PZjVsHVf6yJXzfeRZjCSRiENc
nr5r+O6ETd+Od60AFipQ3zS6TtSX55FZamD81UTptCP88c5X5YKxuD+AP/O9UEi6mI2dk8ORiQHl
YOs7kkQTiaGdHhXQfCbxnoDPoHMNFLiBkNo7GQwsKfaNhYN5gxME7PCqe2lyJFwGhUCPmr+cYNDn
kzn7KitpsycajPHnJzYL40Wk+bMSNUswqFr0IFrju21Sh1+G+pz2mTiVM8O1qUDnqqhm1M7FYZeJ
9PRC9u5OI4UuaBoNR6QqQjoXwVPK2nOnl5C8phxPx7jxIwxWD6rCnmVoLPl5sBZYEGZVEI1kW8+R
ly17NJqEYWQIUvtFYac+FSlEAK85EXnZn6dRDOft0dchts3+XKRQp9DUMFM7wO3w2w9zmbsHvtz6
bORqfbbBu/bdUt1mzH7PWCIt57Rg0+ahSwq2V3M7igF9Ph0aCozY0FxAL1wfqP8mNE+es6Z8l24B
gFKaozwuScEW2UPV7OYztsT9fB6NHi9zpyUL19aKwrcs3Fn00jwNyhqIVx+meSnPzCIlm6ApCq2+
ercTWAHdEFe8PlBLS85uYVaBklQJeyk3Om8Hlq+sQ5PsZgG77yNFleell/hljdZBMhyepZrBXUxY
lvqNrF7TrPvVdmX/+Vltj7aPKVksvM/naHFxfunFIVrTKLd9xvbIXZtrNB/f907W5cSb5mBP0Xi2
4zdETTUDXahh9c/ugqqs56TvRhmXWtCqTXbquoWC+7LTxuxZU7yUNHv+MYpvFjaUOEGwgm/bKAoY
pNY30DwOVXvLFIYLLHSDJJujwk/UKDoseXMc2wZjhZJUxDQ5jR26RIXFGjTYyThv7wAzD+rCzvJG
2a4mr8Jwl2B72GpJzfY3Mvykg0SJVQjy79eq9NhajSZ4DYFUZ4gO+lmgMQ9qBx1b89Nd8p/gLi6f
bISH3KBbLrtj2mRgEYOaiNP2XdX6VJ3letia28HEzIOf+fpV/n+nI4Lo/+vq0fHa/TwKwMXyoNVj
QNjydzYnfdCauMKFtmJiMFJmx6EpPIo6XBDX5H9XbopZ+uxLT8LPFE4D5Y7DAONvP/8WZEpQAZw0
pbtGeZ+ccqXAzv2xJyZw3yfDcxnV14xx4IxLNglpdfEDO7kYoLxFptWTMbvojy3e8MDhihs6mVR8
iNGUE+J0eYmaomTsXoq9NsbPDlWxqLiTu/4mVdc4DCtMoFpWcZ5ibCKl1C+zRrTNASGCc+8l97A3
uPAli+rV22SQxA+UMULKYTwplZ1x67jzTcwYslmO0rJqAmf0MG9ohvwcqQJf7k5hWYUY68JHc8IL
RrH8haqzr0yQtFxD9zMvNu84HpV1nZ29avnNl00+DaTVkzmWZGvqabdLKJHpY+fdRrEYB0DlGtVY
kLKF2FmyrR7VAlHjwDYqEHmd+n0eV49WSsUZIytM+8sDQvtlRxXG4yoMn40JZ1sybnR3yT5g/ctL
VKZmQCRyuWuVpblmGGcYWqW81wyze2eS7iknl+iZ7Exq0tbS/ZoycXCWjuz5zrw7jqgO3ALlMQJH
f6/KCMeEVPnRR2YdYE87wBgV+U1R2fe03hDWeSJ+xHXyBpIUkMBtfh9i8YwhqvOnEOBpzAt6qdiP
ecTypYzTxpcqsW1ma/8EmXfBAhijHLXrj4AlL5QG0bj0DUIr0JJdFbfZScdxfucU5nLExXQ5LJQO
drA0jd2idG3I8nFX1WN6UJsV7/BApEqQ1k709g2iP3GFYngp0ZMYaZV8j5TaRglOMUG/Z7VareKV
JFQNe3lpR/V712of5dg1uJMjmKTaTx2GrJbUTT18gMZyh+dy9izSrEDcms0MUmE3F/mlKerxYq3o
3QzVdzRkc/QGqbwRfR0KzwBSRbG3i/o8nOI0foMp+FMQNPVgSl15NVRLIT5DHUO3L2A2WlWyz+Xk
fpfg19Jz4da30XwB+Ix3uYmd0kAF+Ygj/87Fyf1H641G4GSO9sgOwDjJOmkPLdqze2J2qN6phP+R
2AdbXvpbEkjMeloznr0qr9fsEfPoGYN4NpoIaEMR5a+8/oOtQEKNNKn9RdreHbZxtI8TB8Fws5Cx
tWTLIxDD71nvTsssuvvYdu5zj7FFUsJnJmhaHnACZzja6t85b/a81bwzamm5/9X+PL1duXVu7e2w
Xf717K++//clttP2Em3jPGZlyikG+UT9sYYafz6sRuKOt/b2aJtvhkTloq39Xw+/zn9dvvVth//p
215n65u1rtwZaj357O1yvN/KsmZSXR+qDksY4NR/9xqDyYJgPZ8rUHZD8tj+1f586udRzJQBFUvZ
x5loztuhXqfZ0awwH9vaZjv/u417NavIIb1Wsx6/WJrK7eAWRgCJKH7Z+urCZnRPzfGw9W0HFW26
mozR9bOrsLOnmGHs60kdyY0nEzf/z77tRNkukvrO6nW8vvhnX6q0vqYN6umrjx1ngJm98ViZuRYm
bh0frBqr8UpprJtam+otKryEqW/qfkhXey8gIt91VZnOSySK0CaA6LmaF7ZP8exj8VZ9T2BcHFIC
II8URlAto04kZG+n6d6wG2QOlhKVD3Y1tFczzQ8uc+yFJE+WSEuWn1COHTK2/JcSy9YD5i5vpcyd
G/JDNVTYdjGsxPbD2E0pK3z1IZu6M2YoxYX0XkGkDkRuWFRLaHiaTehJgX9ctfwQDraTfNDeHUD/
oeyk+h2/tXInRrsM1UV7otzcs8XssWmssilocTc8mLKi0qNiyKTpCOVYeu+yYVDfGmeEMNplq5oC
JCknH4oIqtj4SOvfRtu37JQhNPax9b6MZr0r0M695AkmBfVU/QTLny9bl4z1/ublxWlrbQeEwvG+
Rfq9267f+rpef/OsQV631pBUCxWm6aHrZg+eWid2VZGNL6WISmSwyRgq8Ti+bH1JxWIXctRta3mk
cl6SpviDDc2/LlgmrKpBJeGgrK+xHQr9bzJa4nl7Ga9ekpNKdKH/dcHQE/dgKjI/bX0N9+21U6Kb
11LDn6sdfonxk7YUKiGe2bx33HiFJxi2t77YSp6Lkgrq1mVVA6zbvPq1jetbVzIuc6DWmn7Ymunc
Vi8zqPjnK5REYOsQlTbO60ZyhQ76lNapc0xbxlcsW/5Nuv28pF1Yn2vRt6/+/70OiL+EDmno++31
vi4ctOQ+UY1jZ1OMAQ5O1QOWgebJmFb/nCaZ/K1vOwyVWj106yFOFeic+rysnk9Ic/5z4utiLVuc
Y62rT19d26M5j6qHrz43Lf6onmT1IxPPd2WbPlQ6JWNBWO/no68+W+kgEUjvvF2hUGH6vKyMm/yo
6JBhOh3X8bQ2CUNRi+4tBggKI9YM+62piaogDaFHd+1Y7ZuIopXks2KF68XJKIpjKgSk6rU5ir4m
MRieCVZN7L2E/WZ4Ofy2ygRhXpsmRfWj3sLc78befptKOR6FwoptO5tPbXbsZD3vYhOt/NDZzjmS
LErsDHROVTSBSVpuvzpDyRbME+9byyq07L7WCbZW4kb2q2FauCR1xfPWVfUxq4miXq5bE8aUGZDh
+L3B52GnT433aiWDgiVYooSW57mvGkujo1qyqNuaFVYv+K+xyNkuNhgunlAwXLaTEYyO1286P+sh
GGeD+6qun9T1RbOO5W7neeV1u5BYYtZ0c08yEsGF/tY3MvOEosWFymN/7yX1gIiGKW/aJrZtbnJ1
JwLuXMs43YBcJDBsfTk6ebsXzpDD/YyTQ4lbyGs8Pte1LPaeQjB0Pq6+l6N9BySwKP5qfVjBynpT
sgF0Kle/9XHG7D6XxZulTTPrfEY5QmNy1uKGc1kS5M74iOZvgzJRbPGid+ygieCYMH/2evOwtZp6
lK+OcWJ0TEKbLEsHVtDZ0XUP+VaGFXUZibd2AsnKG0pSyGj0o1bGTiCoCawonxMMMF3CJDf7PTDW
io25LOeL+9wbZWDqRXz09B3mo+6TvebBbAc9Pxqm8miU8luvK0TxuM38yJvGhqOawKtz9i6KgSwy
pXgcxHaN1FDHQxDXrOpHVw5PUdSoryQZbowbX5pedC/AtbKGtbqqNHw+swa7aD1sj8S6xrAr8yEu
4/yzS5ui5KwYw0va5r9q2zWOLTEWN2HhDzezxL0UTfHB2rv95ZriNkyF9oeYjX3mtRabpcd2XnwW
5CU17K6DLmFlvoe58rd45V+LUvox2RhvZtqeEoi8v7QCYzjlKSfG5EW3qwvOvOW+0sBpSyUtQ3dM
a4reyTcWfc1hcBEyiM4T+NNn3ZM5VBIgwE5+SfFDjRf74LXays4v3d2sghGWqagIznYBbVWYsfai
Py/pWL6OfbqqC3Nx3pp5g98opIkrynv7Kepn6lD92KDVMKanRJqrvixt97CC02Pb4BFiKeWRuCdC
HHJbHgH9ZGiusnJ25sYLS3/+/EINkgLFDhJUmCoU+ilq5X6qdwngje2b+jOpgy/xwghkMNTu40iv
SPsuYX0pWv2mOx2etUX5bLFbexsWV3vuWn2/ncP61Lv0ZGj7k/27Z3B+M4Xj3Ysae34iMt4Gy5hJ
0SaEeT03YQQH1kyq6dpS8Vt8aQaQ+7U1UCx+KUni3Vr4AdcvrZftRVRbb13VELZbFoftXO9Z6rMT
yeNnqzab525cTqaaqdha6MesyZdbsR46dbwsaacD19Cq+3bYD65i42Wk27dJ1xz2vHPhg+jgGbB1
GuuZ1GKOmefiUujSvqmjxtlo7pbQTJIBw9q1vZ3aDhQwiXkablvj86WKprUoqlbAqMUojuNQAEu2
gsA015ICwRDOYVuzWv8ARQCbZ6+0Z6oW0IloTp3O1YurLqdezK+fze2MJuvhnFjZrciHD7NKq1MB
4nUbhuZfBxwwnZBcuSb4nxOj6k0POm/l69rOcDTDbyet8SGQYy2yvkrSAQZNeophgBnFj0bmTnsx
IKbUcjV+5E5CJGAPy3xdM4y2vu06l2igx63pNuYTijtQhvX5X/1L02JfJG0FX8ZYspSLtJ2YI4Hi
lEOZdiUEYySWY15TRF77EpPREyOgGDqH3b0WVvlWR424bS3Pm6OVWkki+Xpy7FLloIx2yka67F9V
u9QfbHI/YIx0kF64ooGWyub4vjWEpMaEX/1y3ZpaB5UDMV5+2Jr1XKanaPRgDq/PxMazeFzG5PMP
b122NQeJzOOXrWUVIxDriCfK1kzIfg9tcwWi16cL26rPaDFsf2vmumM9SSS4W2t7f12sH3O7kE/b
ey9WntdkpQp5muv7XolFs67V4dasCZfnp1mSdrO9N7vABinFCGptba+WRMNTXgPxUlimtGZppRoo
TSvPNsUCgOS5Yaw2q/ao2lSGYsI/35ypmv00jp0fEIgvkkdk0nE/tdbyF9zifQYJ/V73yEUoyos7
Od9M9SwNfTI66xsMjvxYV3Z07oxFXKJISY7UIctjhYnno16k7zn2bL+72XkxZ/LaHbf+XRaVTeRy
Np21mlBjN4V9A/aT/D5RiG9B8NkYaLGb3vKpTGHixPGFEukhnZZXeykNHztO6Bt1bj90S18tftFo
/Ly5U4e8eNwOim3nj6ChWGRHPxwcHoMhQ4Hujg31tLgZIFxBPUdDp+Kx2aNi8brpAll+Ocm2+Uls
pnKytGJ+tfqGn930pJEH/07u2q9ycQMK9Dh319Fe2OJP0xfZY5Im+NbmjrJHpq++11aqsWjt9pqr
22/CPlASy78ZyzLuDSVJQ1fJL7Hi/WK5rp5Nmfwxk+pnPwmT8k7jHDUYo1TZXIKzMBqbZJrjwIT4
wRNG9s9IkSifLRcqUkOx0uHGzprJ2+mC8lIDEeClqg4g8iklP0LPuzIl/AV3YqoE2rdmib2j5VH5
hPieh43AHtN0ICuNcOHbdoiu1j8uqu/bWGovhtqeEaI3PlWoeK9WIGIWdpcALxN4r8raXDrG4zT9
o5N4YjxXne0e56LH/nCCoCwDcEblqCnU1dA0NXu08zr2IJFx/gXVQ73lIGA7/JXsXWmXa47scmJ6
xGLTjr83hSvvi86kTZf+6FC4h9ztCBBTDoo5ievkpb/mktDFacQ7l6jFvwsymLrTPdIA4zawBtE9
U7zVDlZjiXNslaDySe3u4lI13mF+/hyttP5r4oJJLehP0vcN4m8BWF/VmEOMXe+rmNSdSO4bX9RK
S54aWCpbazs0VqftEc4Djq1XbIeo1mG6TN4lQqzygo2KBu0vPcKNCFOyGB4HzVTvM6XV0NOpdW9N
CyPFW5HiBb+eHGAX3kcDMfZkD9ety0B9cHASu9m1bqbdvcHoYHlCIFpbW5dmWBi+dXl23p6wzj4n
g5mZtUtyrLRodfus+/scQWk1k/p5a5FJFYe5GxGhs56c2NlQr+7OW8vTtf6eKDkMAQdL+q1PJyPk
NHiljYqGJ2wHFiV7bg3iRdcnxK4yh1mTqbARuIJVdfrU61Qf1pPKephGgD8F0cBpuwKoezxHFS5Q
Xy8Zu/kZ89Xs8z0XyVgFiTff5xS4Y7Y0/d5GRKOVUpzzQjDTVV361+5sfKVZO704wn7Jx981mbiv
YJrBbFgT0SSl8VpP9S+RYTSxnQOiVQPMKb0jjFHz1dbIM1QGbwy3a0tDj88NMTXBdnZUqfQQv24d
IvOJ+b6GDCPn4uwJVhBI0ZKX7YA5ShU2WVSF2X/69Dkp/LjxMO+29eRljidYXpGH97d5yEVi3N2q
N+7ZojDow2k5bc1U8fqTtkAP2S7RRtu4M4HNTpF8Xl+2lJEnXFqP9vr0JpZ76O4Rhuho2xqld162
Q5a2jHbtOJ2cOHVeOrzRb1OqIDPXIaBVZow6mkSaw3YxiKB4xkuOPU3UlQGs3zbkA5pCiM3/ej3Z
/60KJQpR9kOMIjblBS2dTsRd2382t77OlDupMZ9tLUJMq8PSQLD7bOoRz1qKQwRx43HrmoyFcl6f
qsR6NPF965uX6KyV3BhbS3bKcOwsWXEFf3Q7DPb8WEMOefjsQgVJotXo+YZTJk+Oy23e4Z1lz7rp
U9ulUmyM8ct28FRxUCtjuW2tKXLbWyLdQ6XnSRYs7YoCy8bxt7NVwiyfWzrQWZul+68+w8v+eKrK
pDfU7bOWoCr745AtOrXqy3bgd4SDx0C1+qsvMsc3majTFUcf9WWIo/QqNfvj64KMfQrOG217+Opz
iSvrps8XbYcRwwpshAJrsuernqRP3eQVN+bA4kYJ/TwggjhvLYIybdXfHnq5eNE6szv9V9/2NKut
fsouinda3RSQfErneTu4EpTQQRCAQp2+WlUg6VKLkeMuQ6N6l2lU36OsBl7z0uSw9RVJCVaZQjEX
ZVUHcxOpPr/96LRdbBpktFa4FBsm9J9aJQ4rZ5gN4z6Rd7nULx1A4QN+r/JeZZjcmkKJAhU5KFkP
48XpzYEPgJMC+tSOQipMKc2Wd3WW6WObuqft5NZFzpgGeN96J20e69tsThdbioHvczTeWnOsz94k
e1hBc1w8yLgOyzpU1LHeta0jd5oVLxCPonZvKobzMGRINNIhytb4sZAct2+tEVXo4YdrVA8P1hDj
2C6oSaFL+Bn16d4SGB5kFjudihWAV2vNcUrs34tbwmCTJ3WIUU4oAk63Oui7jjVI0LL6KD3yhfTC
X2AJB1OiICSNmM23ah/8GNT1Jhx0VRnPMCbeNOkkh5gJAYBbhZIOSXkY9Iu64DXXaYpBcQF1kqsc
8kl/Z9/FYAN7YVcb6q3o8xNh1Mq16WvkscPonooBAZxhvKXtmLL9c9knw/YsBuHel8LSzjMVbfCO
DjDRqPyinDs0U746kaSLOzHl25k0AK8eMr9bmCPZDD+ow7MmWu9pNeGbETHYc2Oie4yNq9mm6l4h
GMWvkvdlWV6pCO2STqv3ld25l6EgDQYggIdfh3nEAd42mgumZd9gWEyk0HXDvnYEOa66Ht2G8jcv
I87YrRg+vs9j4JgGldtK0a4Fa9XCmtRnI+eVx6ZYLhaGs7GAJFIoRC5mOpq8OTu22ijPso9kSHzk
uGsdJ77mrlx2aqd/iyfyA2BM9WG8INFQl/rZgv7x3Ojmm5ImzbHArfGKTSK8EuaUMG+d7lpXFSiJ
PqLfWqIgbubhCpHg2EsMGTuZBaWsD14xeafSmJtdzrqBrZUpfIM0rUAO/dFqVkZg3GuhOdrZHoLw
T6yafqxhokeTKnnApzUE0OH6AHc2EDx+N3arQNfLuu6iccQnAboWXhLs2HuD2d6wUduoP5tMn9HV
mfIyQjQ4KSvgYbTP24paW5fVLFH4GfXUQXKBMUuZYRmRjJ36phc/Blu55Tk6X8xRgjx9hr38d3GN
5kz9TWUmzCSea+p5rhrtxUThYfKzp9xryzGDf+M0gVGK5NqXTXyOJ1YYhcb9OwtyefK+xm5vXH+9
dQFk5Qx4UjjJG0G9LDAzMFS7kfIg7Pmna6rudXKzLgAK7ARQ6CfZgWw1aku2c4oHQSJEjJhGKwkt
q+SKlHxDCFAGY5r8boualOzEPDKXDxmMFeyt5J4P9K/MiYiZgOGpPhDK0TXWE8CI7qewy3ZR2t49
t0Vj5rakv6lGdRKScTBVzGAZhzaoezABWT7haapehyTRrt16cEwCKx1EmHnpCz2OQrOHqSc0nR2K
4vSMvVYbxlnmBpCy9kkV/1aoPODEkOAoBJTxa7DG+r3D1pxJ+9iXxNg5LpomPaYGok7IUz2Wxw9x
C5FneWZH0gXUPZvavBFrXvikAbzlqSr48461Uqh3M+Lix8kDYJd6P1MVjl8wVmH67BoYSpHaw8M3
0+sE89InNotVBZvCPlPR8Jgd4PWSx3vbW91nm+F37EYFBmUG9EZXzyExmCXEw+ggFqIadQTzfq8h
Zer+jIgGE2i/YetB55O2A+rs+GbZqQFG01WoVj0M5V4hgEVTFewj8YuJ44jCQu3e52Z+mYTdXoEa
i2DpZ0zRiu4R9fILSHPrW/jJn7xZhwWqR9bJsd2zEg3eWcki92ytPJ0m7X+0rnetE4ZZs1UYxvKm
OS44LBGh+s8IEfXQ9P0/ZB8YaILtOFTqbH4YySq6OoDH1SogjnP9njvuBf7DzCp7ivgEx38mdu2g
GzH0pTQNdaOP/LZCRFGkDUBFF5tU3Wrr2LhN5VuZ3R2grleQ4jwL0g2TwR4x89kpKUrpFZ5bWMfe
/4+x81qSE1nb9RURgTen5at9q1stc0JoNCO891z9//ChWfTqPbNjnWSkA6ogSdK8prQ6l1WeQjsk
cXwup9Y893XlfU29V7hMndr6P2e7PsB551vqLRAZ5Wdk9PvcyoIbfQzwR6zU5sBM3bv0AM/OFjhQ
cCdsSSk+k7cOwr1jFSx6qOaBMeO9N1rDUzqgUeSQQkwmObZm8Jpnin27BdVQOGvSZuR/tWsoYth8
PVg+Y0dvsMAxuhlAz8rzTn7ge/vQQ31No+vbM2Xe6WrAq+ibxu1cx2ybMvr4M831Yx4k0406I9+E
UNSzFgd/WYtDFFSdO3SLpTEyO+NDvASLeI6Zj9qdatbt89C300MbLz03Ka8M2uc6Yqhb1em5DBw1
3KcOjxFM2FVpmX90fcrIw4reklRH59AsnixjtE9jHjH/XgLfvZ+9Dh5aq8XHpntOnSa5CZke3KS+
Ex2MAgIAbOzo1rLNZz0wYG94Iy0Ku8cBxBXre/FxUOrnGYNKFvaYnHWLwJmWXQQDZi870lCFgSWa
1uJ1BQLzP4HSsV/Uo21aeNhlGCGSWn4JUmPMvJZlFvwaHGTPl40AZdaPuo+tK4ZbcCQwA/XgWAc9
aKwpGCZmnD7HsjRyh6D0lYZa3Dbm9KSG8wi1w7cPI6o0+2lJIlMw7XuTh2WmLkAzJ0zhlXRIT84a
6CLPLG5BZFyGCUYKcKWHzuyelRb/p9yMk4OOiea8F8xcuBD4LfBnR2eYcjgFs/swpprGULDLHj22
5m7ipnqbgRt9xmsDtGHxIxyi9LOa4xLjtX+6hU/jllUCZ1kqqGedmU5Kg3I8V7uXYOITBsDKUw6+
1EYDHHu1UkIFsKcPUmCqc/NGToNr5WtUB/k1i0u67LFzDhh2Aw9hSwEQXDHvCxTTIqeweS/svUmX
dz9oUHprgAL4rw2npOF6SI749zELrJdkDt9CpOAQHz1NWMsdHGeE4L7gjQBoHxKNp4v+b6rs077+
xbymvW2H7FyPNZ9JUIGJg6W1mkASauFx1vXVCb8VeWl8QUIeRc7xk54E1iUdlE8ziwALvVU9V+Zi
PBB/VzvjEntjyG79wYtn7xpG1kPMVto+1ZFVatUc4T8DxLh965r6dKel8euoMksNqwAZxRDK8GLS
VPno2iQN1wMK9LYqQARZ3Z1sNrzBcpX2KhyRTr+6wdFegO26SGMrExMBk35aW3D1edo3hyK1vSdY
AM6jOr3OIPieDMAIdh40pypOvpQMDJCvjIBWlmymSnJO9YwxX5kB0FSUc9K5IeMnIwX+Yh3yoDP2
VVn0F9gRxWtn1s1lhC2yl6SeOA1449rCL1Rp7hku83/azj7oZfDnZCvTuYjT+Rbhj6d+Buxtunby
GCDl8hg0Ws3OMFKYTu+kR6u2q3MJDdwIYGcoCRJzGT9vYWq4A1LBTsgmYxHsnHnMjsyiHw3WOejF
D1n22IWAxX7k9iumZe01WzAz5YKrC0FYXE3nMVpwo7UxqVeAEeGCJJVg0qM3RTH8Y/yfLMmX6tny
2tU3ZcB99VrodLusSAkF6NnoIKe1ugoO/mnCEfJiha9xA1LAfxmbID0F0Hnt1oBbNIwvCJWjbojn
3aqrIRghwQ1lJhMGN3ZQ8l4EN6Sg81NIkuMfk9sEN+CyrPnIYJVfIlF5o60KLtlFosnMChIsLP7e
UBegfd1WR0GoVM7TAilkLJvdFD1w66DB68HfJYq2rCOQG4DFOrKr8s1R8kOiBjjk/mn2Ayjm5cY1
yxkltuETbS1R56NAFSVznLMpu0jNyGm5M8giBr+Pb5eTSC0tVKed7WTpQX5lgtY0G7AIny2ufueg
Uc+iMOJ4e0juwxUM589ueX6jGTmXHDVq2QOWIJH7L9GYKTJbWhjfSTLLqnNYKjr+M8tvysF9Bnhn
XOSS8jNwXg6jakCcpK+OXln+KcelYwDHfHmM6xOWTMFL5T67LtZCGt3yxlLvzkit4MkE6GPF/kpr
gHbLDvU4peNR1esfggeWYABG3dXw61hPRXIkqwYbM6LKSenj3eYom94rzitUg+89zMWj14Q8URsJ
0VObNC/y7O3EfRxY9znNtUG3bg0RensM3dneKm5Sh+lfG6LZtj00sMM6EOomOMjjkqchsRKPz2Qn
UWkFVqj77Ct3O6/o8xt8HT3QZxJdAogItA3lXOH1Tt8yJDNABGDOWA1jBPouKkc7OFKARHaN/GaN
zmkPGsqOLnK9sWlYo24OcZt8mUf9Ru7cepeglu4KK50Ocq/lriRtwfy/1RBfWTAA8kzkCIlJ3toc
JC2BkeIY0nQhEE1EH4fukzz4tWnKrdlag5TUrHzuKjDsB7kV8iP1vub+tEGh71lBZ5RrVX+0i20I
cpfr/TVzp58BXhmnjNEAre5Fq/IWpm14ymeIzq0+fdKXrkM+21lsO+c5mEECY8e3U6FzooTboCdk
JXnx/1z43W+QKLZXkN31UF9rrk8PNRkcSntDP0gXIN/3Drnxiw0ga/yUwuVdb+4Kp3j31rwDVXy8
gwbbeEUEa3JuTkaYa/MxdsPvSpepx+0O0wne6I4LpXvrXNT+KcPE8iS/pferx9Se1RMajf28b7Lw
rh10BZjH0g8tr7UcKbF/zfO6ckY4IEwO0hL6OD0xhGHqsjQEfUTayYRjvTWfpYJdzVQw9f2ABNtF
WvDYWcNlyi2mJdUxdwaMj9wFXPmv17WL9OqHYIW93ACusABStrY3x/euvgAYjcKuF3kburelW5aW
JMktr2D1Z+mRLH12jr5TDWBW0icnUOgjpb4E29v6romuUSmfK2+4eI25l5awHoKtwFl5axs2CKQv
ZMLenFHovm5v+NaWJU+SwdIK1b4/NYD0zqETnaTMlMYuNbbjPzZBSctTk9h6jKTX6IdySX7IW5tt
Wdn2764HWzk2+FPzGsCV26XAY4oUkFtvg3BePhy6B9E00JmoTvoJHwr26RkXyBMfbB1jUOcxn9tn
h7EB88M7nRWLWS3w2E6ec0ApQ93dWgtWdR7L53xwu5NpzgwlGl09qEHB2k2PwMyODd6T8A6mfLGL
NOehPgRR+ehgXrw9eLmqJNfXaUtL5tZMPhxSDGl76bEflMYoQb101xLTE+hLZgznSe6+nKQAzziB
WaHZ9T60+r28JbDayZXou9zBNb7mFiJKMm+ZcA0+Qqr7ZguXIuSGdbGSXlkHhxoSL/iGMdE/Rz1w
d2RMjnKPJZDHHi/DE4RymSNP6R/5pN94sZGd1Hm8TcwSgTKvu0gno9Frt3B2S9RzD2ERrF8Ao/0T
Un52lRPKk5cYPX27sGHsaPhzHrwnzOLcFbPsJ/aLj+fZKZcWsXUGqqY6V47bfp/ejtqhnyDeb3ex
zBx60mT5zGRuZh18C7qQkErgBXwFl2wwEveQH5Uq7K1BOTHQRRk167jqmMlgC7xudZ5c5zoBzGE/
9ww9Eo3iyN5nOIato6t1FhVpQcGem66tnTBc6ofaSIyTnF9+l29H47XVH2cjb0+qaTzLU90ercTy
rvsZG1O0G4sCpX8o5L8naFvHoci3X9LrwI7paYkjDdMHMP5HLbNz2PltPtwjyG5egKZVN8LaGaKu
uqEt/CrDLFufrzyJrY/ZHgwf6L9S6Jnm5NUHC4I0shiOgcNJwUvg0oMfUAg8ltwyeTLSrAOVtUcL
eLBf4Bvyn85cKmw9+vYk1wa99PfbTdhKJSZV/v+nYqw2wl6637p6+TGSXMfiW1pia+YcYfvBgBZh
BhnoKp19UfFYlCpy2XXIJVEcNnnV1ij72r9h9euHUn7nu1HGemyZu3tgAXdsCGKPwYdexq9sjrB0
La/JXCAHsw8m8ztaK6wnh31yKZowVI9SfY36yxc0AgzSBek6jpOWKiO6Ldjypjljy0FDKVIDJrYM
wuTvbMGKkpT0u7Hs+uvLeYSJcz8W6Lr1xBvg6SebXap5j15vwSbUH678ELO+0V1dvcqwTAZ1EpNg
PfUyLJQkG0FoXgcQQLbKUmVLSmwLtse45W3X+HBslH/uEOqgD6PPlI6zAwiQXyQtbx53PGEav5Sv
P34utWIXKYP6bhgpj3BtefOPAKL9VZprhJIuoOnlGYRdh+SGtJR/jsrRa1cFKKe5uGV6+EgFCWCK
bFO4D5wQIXhI6VawzQGlQIKtniQH/+eg1fl1/fVLS17JHts7s45n1sYsuZ6ed+yf/Oe9k9haS6If
03LQetZ3tT5e4ONRisbGRmu/ajNSs9KvbKMHOfaf8rYqUrqOsyW6BfI8tqTE5Lh/Peu76YzUloof
LvVPeR/O+uFKwdLhYzRXdyGMvuUVx8OZvYpqXueq8sJLwFIK5ExoREzel2W2Ldjy5gxPUOh31Kla
g+haSbpbOflW9V2JRH0zACHEFvzaouVlkfdke1m2l+pf87bD5L2Tev+U97+eyp/zhdxfxKD9xoOL
QxvD2mUsLB+uLVhnslv63VrFP1X/kLfOJ5bTrleQ83yos15hSLw7TRl+qZ0X7qVrkDmoxLZvtPQh
W1Ji24Bsq/wh70NS6vk9ggH9T61GEiEpbIh8vJzsvTO8lSa8RiVX0jNL2Uyrsyo76V7xsnXvgKmg
jW9pZV5o5JKWnp+xUMCKkpVZ7rp05AdWO++le2D1H0nWBmXg33S1tdOwVdYQpHcpyhkSJuJvh3/q
brem4Mikf6uzNYMt70NzkaSUjkGTsmThwvQa1Nk8dI6eznuZ/yYADFguSsbXoB2i0/rGy03ZgrVb
3dJyu/41KQXbqyvJgIWU3923pD+cQfLmLAE7oSW8Rltnvw6s13J5PtuRDV4lTN6yq8XCiLGskLyb
OW7V5FgJZGCwJSX2oZ50olveuz8uJR8OGbxKOc7GPajApxoqBa4BUoOVckMDybF8uEoc8doX6br8
LMmyi9yZMunz7DKrzq7JHOsiL/v2RNd3/91i5ruhwlZVYvJ4o6JnRW+ttC5y5Q6iJ0YcIZOio5U9
zF7JdgxqLtr0IK/ouk4pLWCc9bj5Ki/y71WtWg2OWGezddKwOZjn2TVBIhiWOKQ1CeqG3crdlvat
QEH/LLR25aI77MwWBmR0yNvKh6VrwdnU/VvhbFtsAEQq2jVyV+W51BlUJr0qXssYnonwyfXlAc8t
ojvtup754fbLTX33iNap63rXZc4i0fU1j9icnD1zOspdlstugfyALSk39kPeOquTko9kzq2mFG9/
SQ9DfW9jrbfDxhCruCD337oiHs8GQoBHHcYsSahnCJAWV3wmKbV09s4MB5mepdTzgHnqSYJ3Ux28
RFp21pZzqEmd3ZdB3e6k1txl40WZS/Og9hkgvWEodk3Eqy6Bl7nm3vYAeGpgiu7SxD2pUWjlRySD
MFxmZn9kVRLU8ORcGz1oHuFksdeMaCzE88zBvShW71J/fF0Q7Z8CZGA/wb+pD6jGjahykJS8DMGj
LGF7oh5RgYjtKv0Uew7KgmZ3P8VoITjAFk46e/tnz/Lnp7RqfsJ3vPSmVr6NuYmrVup/z0uG5DU+
8Dd+oIIUz5rX3putHx6r9ezs+gEbDlqLOs4w7IKmrr/UM5hepuTlZ11N7T2KOsCrImS71GKxBTBZ
Sp5zq0K/SVUPFRLBKEOV4LgxYqwexqWEpSTMBAYcBcJEOzeFXT7MU1I9SEyCrCgcdM/yHGFhFuGt
Ig4OZYX8kD8N30w2z86tukj5ZWplYEeCEsdhWQDeuT4zt7iIUb1WIXwaPkaiKgqGhzYrwAR57cB8
uCncG5AabK95LLa3qH5N/RQ9DUsA0SV68tXkO7KaylWyygyTbnQXUeUqED4zLHZrnOCpQQ37SWUn
9ClVNG0/jWPADIKC2PaAVqU29zLHUhQP2d00DN2DlnTe47wEdQZsz6Ztwa6mxlYQ6lm610oHV7SB
3RlzwmxuHHV0Yfy/piSaH9YUaA6Ufx3a3HZ8FVneIyoz0b4K2x26p8bR0SzzME1NjsYbYPrC0Mwb
2wHqDKxVO+i2nrQ7rOCRwcABvPTC8q6CanfXLMGWpH2ek4I11AFpIxtuWqnf5LOZGnvNNLQbCYop
+Duz6CtlP3mw3L0wZbEZUYPX3gcw6tpj/y0Z8q8GW+ngwqH7826Z8JlBJoJWKCpUYvr5L7Y7v4R5
on+bmgS0AoI4r8GYAbtGB+tx1thLtqbEuq3cvL/R+7i9pGlcPPAINCj/rfqpGRUaV5aa96rRv9ao
Bt27UfI42FUD9VWpP8U9G0cOYo9HSUoBW6GfkV/Pj/W46zHu2E1L9VhLMeWLwXItx7GDTZajQLul
zzi8O9jKvzvpbN7KqerG1B4cL7xADsOpM0MW7cQHpzpsv6ANkl9hOCfreWtjbh+brj3mKrI2ex+L
5T7IXjAqnFm0LxrmyrZ5C9Gi+QT3vH9g6fgqKYx220+Y1kGGykbEmpYakucY5ceDEvdVddHjwjUQ
oDa0H1YslqgCg+4O/bT+rh5YVi5T1E6kwEHJ4ooMZgKajVuhm0p7RmxT20tSbk+WqsunygETttwf
exwBulTLQC8+2+Ov9e+kSe6f7aKGc7bcP1SnQeRlk4c/PW1mHEyUUyQqQRXMMNy3tLS2sUVC8l2m
FEtJB7njMDwCnAGBFww7cF1YKpQVnZJef63rILz09hCg8R5W38vyJOXxENanVEe1qZoVhwVrxcUt
nPXAaxNEwV23BEOC7olr+Od3BX2fYifzFvh2fITCEN+WY4aH4RJITPJMZtlYNtgoqsVa1OA3+C8V
5ZC19nZ0N2IO+L8ckroD+ApVO388TdsViNw+jw+lymrg/sOvk9pykako9eYubRceBduOptXCgEWR
8j5aghyBiXtJTr6PYmHkD5DX1ZjF9aW4VFEu322VJIaD3i0fvo59ZA6OXVZVwrLy8MSYFOXGebOA
4qMsJaUfDpWkXLhFdfTiIAS+HipXe3dEppvHrgSg8bFg+VVTGUN2fJ4L+2uKPSnIpdlNb9upSm/d
MQJwoqG82WXsM6rsVhyTItRe1DIc7ly9/iMPNfVlsAv1RQ/rh44O9oG9aZguiA7y9esN9L+cutVv
baAlb27GqdjMKe9T1Azeokr5Ah85eJRCswzu/SK2n6QMpPAxhVD3KV9qjvVbMmjmq+ZHxWctuUoV
vjnZi9o00C8fwjqd7vpAS+/HJUDcTx92ZlITtZt5R58NGm9JSh2Ipmzk+O5fajLgXuqydglzKX3L
vBodbc1o95I0+ma4GLimHkrTQhF/Z1td/wkbK6SLrFE/RhAq35oeWwQVvt554Ve+AQUrD3bmm5cR
y8yn0h5fgdB036zyx+w27hdLcdubrIyQTrL17lszA6RQHSt/QkQHLd2w/xU4dvsNyJZ+mGNcxO3G
f9UAn6Fh2w7gPYnFYXucsYaFL/x3FrTI34Uf8nTLARWbzXfl4NVH/NpKFOac4jVTLPumSbsJze2+
eNVhTH/C+n0nhQowtlcQGF9g8qr3kmX7DfsL7lCeJTmiJnHVvCnZS7KOXfNpZpdOUnLGblDvVbTe
dBjRt8E0g0sorNC4rdGKgRZd+6iw2fk9i+5xdwCLh6wn0rLHyh+cGynpW987mtpg0e5wO5l9eh4E
Y6K3Xq36PRyf6EaSTqTawBSi/laSNkZE+EDq/p0kZ2X64fLNf5DU1GdP9Nf5kxGD7/HH4BJGg/Kc
Zq16H/nQiEMfu6ohr54A+hyRneifS6/9nMStegtYYXjW9ZZXJUZVvkrcO6kg+eginkqlzh4kSwIT
laPIhsBQdzqGqwXusZkdPEv1GDraU24+N01xcju3wrCwPiJjXt7ak1PcRh1kuUUsuLxVVIKmq1xk
ZtXpEHs9ouN21DyGmoMV+GS9ohCWflOtyjuim1leJAlHB0i9XryV5ogkpdGDJViqaf3k79D0A1WT
j7grqy1A8Sr9Boo6O0PHd046ex/fbMu4zV3FejHDzLkvEwuAxVKtndS/JtCSVz5t2j3DOg03ImLu
Esxa6u9ZwWvA7/6dt1WRmKW0f1W9rp3/6Xi9BQDT2fFjPc7Nw6hUwKULF+k7UF0mX6K/ctX/bI6D
/dY4I/pAuV7cZaFho2xcpSDihvlLX7nPUnU00rs6MryvdZOrB7eOrfu09DBgqWvUUtCF/Qwd6aeC
+NUxLvYusKE7teSlcsf4R6cBELMMt3n0zC64UWwnOUdpqL6gqlLv5PTO/FUtveZnx74RMCIzRodx
Mi6s2Zao7pbWs2ejOc7r7iBsqeW7JKsLlHHRqLor6VPv7DI89L4e39SIk/8uWOtIcbnlwiMB/IyM
/0GdAzU+SHkI7vFOzhY7Lpl2BZ2wcszrmpRi3dOS8cSrHa01A01/tszEOqv2AHd7O4XlmLc28PIb
J7SUY6oVOrZUg3OxwPte8bpp7jTDdE52kk1PEz4uh75Vm8+8jSrQH9f5ztj5GW0e5VfjvbpDwpB0
LKzT84vdFuZPOImIRZr087Q+XtoscSCpBPOxrqr6Idbb+mIa1XATua2Fu69fYkvQOehjAVal44OZ
qZfIYvm9/y0Oxs9JZCp/KSAt1wtluYZUXGH9OaXDj1BRnK+a3WSoHWvzS2ijDc4QJXiEQu2es0VU
XFX89LZPY+vMckD66EIFAuPcWKyf0ZHZ/hx+owP+DvlQ+VMP8EEGncQIm0F4ErjmXxnKyHrXvwZY
czTtp74Ds4xOcfPqtcwJu77SHsFtdMBzcFiCd+UcWFzz/YuuG3hQjc4iaaCmuMVpXXYrMcep2QJE
AuG+S5B1wb/mk+YM3mueel+1KVbuzd7zuAfI99ZhWt9IsjNQnsuduLvqcY8wlca47NqVQN2KxvU+
BxDSd9UQqvd9Vfqfo3r+pluB/iCpeUGAO7r1KFU9zbmNNMt/klTYB+c2LdNPZqH7n/2ZvcTCal5K
w3E+++fRz5xvMZ/Kczuq7dlph+B7oZ/roba/lyCysMyp6ssQDMVXbO72vRW5n5hH3mHyUDzUvoJ4
fgB5o+tDbbfmLQVRwY4zzroLk2U8I3Y08RIhvGZExl9id2ghphY6Qfd5q9AYtXGo7M46DVgKPnRL
QMOYDg3eyAdJSgEbtsVDM+O2hWX1LWAnrhx0FegGDEd3rN0VD8YS2Ejx3rqKcZ871fyJVYCvXRlN
36doAXq08DnQgUJyL9W/xvMwfR/ryNqPS3605P93fRfJpa2+7/qcB3javglcBN/+Pv+W/2/n/+/6
cl29GmBue+bRzK14PzBhfy6HqX7WHVM/20sechn1sxTkTH7XPKmCUGTzXC55H47ly4mcleKdY51v
ogTWwrb0qkY90TKy33kq9tFebp62alI4xp63q2v4BkH5qGStBWESzteo1UNwdHjXDz06Nods1IpH
CUaT51X0b/pOa6qjHibqXVBBxKOTkgQK7epduwSStA0F0v2azqpDz3QNrce/SyV/S8oRkoe23W0e
AWjbstYzbemUTm8e3ceS2/Wjx/4DRTLvWwKfiUZV5lfPh0uqj86nye69HwYCdKwWesOj5boYjibo
rRSpGrH7CpsY4vG1KZWToXvzFxQZhnPHWUXw9A1a1lWuEWbA+fqqte5xwvYe/E5jo2s5N+YVjzp3
7TO4EQvXAcM46U073uh1iGb3YrgjjjqruY4VFpBzmXxJgQQ9Wt1HF5AVTPTeuZqpWSKu0/rPmZMo
zwhEdwf94mEjlswzmi4G2jGIkDvmjiEIvJh4rM9KlfVnJn/I4hu/KrP9jsTI8CWKcYJPurZ/jJpe
u6hxm139MTUfwkDHE0Mp57c0TH8BOsx+cXCIHfyNYpqoY2H9+4yfzNkYu+ChKprmuVgCQ2V4GBbI
JS4VDH2hIjVANqy2fNBSePFIJqvHwSu6B6kv1TB4OmIaOWGAhjhNsniyA5nHS7ZPngPEOvBVa9In
RIcwiLAwRjM6dTzhg1Y/WEGXnCuoNfdJBqnCGM35znFBFsOOt2+dbIiuBVLGt54ZWVeWPYobb5qH
m6wax6uiRuVtZhQY+/h9dJc0PhJPg+PeJeWE12vNIknUJf4pblsVBwa1PrleMUJ0RXQZAaj+if2J
8pjGTvfso/aEbjDYQXoc0EBV37/MHVY/mDuPr5GFPHJn7vouZFEqKNTPDXvQ+3BUjbfRddHyRvf0
C94z/a6KpvHex4cKCeo8PVRTGKGEhX4c3yYIH346/5E07tHHj+wru9cNujbRwrWfoxewpL8iW53/
UBLjDxZ+oZdbAQvlgaufspaPsz+Y5345gxvj3wEOrMTiYWRCZU+IdAIx+aMAl6h35g8PrAFTwGy4
RRt1fKoxUl/U+GdE1+p7z5o6pJB5A5gZlZes0RCSQbxvfIhRa2FQPl5yU4lefcVzHhwNNq0YwYdm
D+XO8odLnw7TV9Nm7qRpwatb8KZoU14gG6COXyMAgMegHPqLHKXHybU2Bu0md7ThwFpicQMjKGaq
uiCDLQ9DDr/drVnmhCCiVJHYu0x7KZHMjyVb9TETfUIusJ1H8qrKhYfGBt4+wzHwwSpbrBxbpXvr
MLC8GX01Q76CW5Kht8265QDTY0miaOcdp7bA53JJ6uYEacm0iqsk/bTWdrAT4x0mD5DkbIdJwRLo
eYjfU2lO5e3oJRUOFsQk2OpITPJwGqd2owNRGnLQWP/DcTOCUSUE9f86tyTfXdrBR+DKSGj3Lm87
RK4/RuV8k6VfmykMX+lz/V0RO9ZV9+FW9LnxonqOfzaGUNnPOY/Z8Yr4ya6Ki6TkINPwXtou8+4t
S7kgXTQ/eF0DpbDN2y/96FQ7Y3CCH22gvEIo8v40Ne2Uu3QH6IDvAy3XIyogyttl8S8WMx5RB4n/
qKI65rPTtF8Xu/t9YnXlPevctyoi7vcQBar7XKvCE3Km8y4x1ep+K5BSBli/65lY8hSts1e7NyAy
ODcvZ5BDpOKW7O3R2TlDzZ7lfy7y4dTKmMAX0v23FIwqgpnLRbYTSDId1AubX/HNwR0U564bAwyI
sA7F8UXpQygkuvNkouT4lNpL76sVIAzM0F3zYPpiqZS6F4elgntHxbgkVpH6X5NLHk7dw320BJIH
BFM74ovGLshSuhVIPcmrajU7mQOuAJJsbSM/RsjCHLp4Ynm/qv+IIC54hVp/04IJ+ltfTm9OyaS9
nhr/JZ/z/gBUrH/Wuxg1TGfMHl0DUZUYEbf7yeqHSwGqFgXHCMw+tlVXK/XQBFl68cFRo4c8VatT
xlz3SUVrlxUDVq9Tq1ZYWC+yz/y6cM+at/slsVFAsWbT/I6n6Fe/Se2fpeXfqCxkBijhwGtK6oSh
9OeibG3k+1hkYEOj+zVO3p2f58VPo4l/KCar1PSWAOhBDVlWjxuWidSChaRnNmfDZ78eGjTNmUBI
6eiE5W2YQQWU0hwLzzu/n5udlMZpmOF5iaaclE6tnT7Uivk9Wc7Ejkf+mNbVi5TFpsuaE0JLjMmj
x7JVlYcYJyHigTVHjxKTQM2Cb7OuVtctS2K4oYaHGB+f9aitVHUy5xyzEbWTPKcJkZt0G3iniIPu
t3rbddQhu2/Mwr7xZ526c4wrFUyklzHxSraIfDZPtFS79dxOu1XhUcFZj7RzOiMVIwUSjC6qQXtl
qVMrylSdtmM0X/lZziXKdv85zbsqlhPDIZOTb2frsenY985UHtbzSrGfxlziXc3ZVpQ9dljmwbA9
iGDL6ZWhhiIIg/XdgVKwXlJ+YJip/skzzbc1z5BfsF188hKaoO906rUJ28M//qet9u/zan9mAboN
629Y7oLE3v3Y5cetv0lK1ot2ZfYYI+wKVfxsta56WyzVpIJv1izzSFRKJJjk9kvUdDukG4Y/PHaE
7pVuODHawE5tbO6bJKr2NQYWQQTVLGjyH1bRTGjogWns1asd+vPZ8bq/gOVOhxRhRTX62esJ1pGm
jR+Fhz6YN3TXMG3/rDPfOzFmunWRMI0qPTpo9rRI2Xo/bQWL7LjbKTUdOUKzJnL4rscaY4O7lVsn
b8wzL5DwPptN7+16Xjt0PabX2q8AF3eftWDkZND8UMROHnq1uXNi+JcVqCcWdI4pq1uFqf8Ii+FO
YddzKrBEnJBgKJcNv0Jh0yGB73uBR8w01UtuI0V7rttEeVJjprwlfkZPlX9rMhbBXm7JGsYemlSa
3K95GiYuu7kYsut2VMBK3iGrkVzCN1V5kgI4aD/aGcZV1fZQOeeXpnppUnN4GhgItU6NFnrOlHyY
gYwgXhbzQ4LPSonJCg452B5UnYOyQzvuRqimpgfe0Eofem3EAWwJptR/rgd4/Flx6wSDBeqfoGC1
eA/HbDzpBVpjkpejwHCecVljwfTvvG5mIIGkqX6ucNErXMt/zJYAOQqvdKqn1kauKW3RxRkZwzzN
SxClRnlxJ2faSZIexHiKUaOAMNSsWVt+Y5tfIqs1biTLVSodXbJxxi60KY6SJ4Gh+zrbRGg2SpV3
BSjmGVOzXliyLb1gf3cq8qtcWPL8cNjZXmsc2qlmx3r5kVIYJWp+a9kIEC5ZFsvqD46jHIYgjJ+L
8lhACH5qNS16Zs/81xhV/nXQjHuEyNO7EbOqJwncGa1/ZK2s05aXTn2OiRvK/ImqxAqURt/A87q7
SazEemKx31qP7SL7OBc+7kdh2+Ci5TJp81M8hmardM9rGoek6lQXqbkH50t5WFr67TJ4jhv3cfYY
HfRzxV5R1ZlPnpcoj1Z0GywJI4p/B6NVf+tYtbyZzHSZFsL3wf0PYMZWb0xQOUpnul45kaMWNt4V
0ROGd91DWUyHtUXNZRSANW53qCI3j0WdBc8mi2TPely8lH4w3ko1CRiS6TtsgcqLJKWuhsr6wapA
jstRkgejIoWSkNwzhxv3nhp4T2lueE/ocs83htF9D/walZAlX3eyHiepeOfHLsx/qYYC5pWd+/Be
ajDye1IjzbiNZtpfMUXtRQk8+wmyqPOEg1h11EIXL4Nxdp6kQGsR91RLNmckKQUIppgPVcqAEecN
BeXYsGUr2TD2fUT/m/TW3VY3ZO0UM7PGOad6FZ/cCcQEcpbhcwkb4oA9S3I0HJTR9k5b+SfDM1AO
R7/lGann6NlsG7ihRsL6wch6qGukmAotXiYSMHaZccvCzVOfR0YbZYAdnoJZiL8o9fkID/+OLUn0
9b7kLV5+eGt44O8WaxUfc+gbiWHXnLF/fdMuLKH/Y+s8lmNluij7RERgkgSmQDlVyXtNCF0ZvIfE
PH0v9EX034OeVJS8ioLk5Dl7rz1uEsa/Z38P059QcntgU4tw8u+ToGvHg2cy8Z4zgC/18pT8J7za
dN46ZXf3ppsrbZaBXexmfPjfAzUyVoe/j8s/14MS5avYjEfj5qTptn+BbCKcR/LPf2S3gN2gQdIU
gLt79fdgtsO8EnDUbfyN//vULLyvNDdhYPQV2Me/Lyu14hD9e5qBnQH5n2eMOQDnM7SDsvffEXMX
IkhyOCOZKxkh/h3F/74M7OW8dWUOsE+IO8Bhhn1B7LTF0rDYjT/LKL4jaBFF3R5m4r9C23iMyXW8
qkf15nBYzylxYPvBEB/JIrzdvKlqc35N7Z1Zccrd3+v939H+e/b3DjDDSnYi5lhppKSd9dEMuzwW
x4Ggtitp1c1JsknI26zzNX08TEI+F7xq255x6GPq0HmHOQWMjprcBUi/anaYdZiYN1NatSmune3N
+ntWAm3YtWBBuO8q46qHbBG3kkGX1UDiy4v58v8cGCzKHDfp9SAUHSPQtDKi30/DrU3sL1Em2s6y
L/XUzVd9Iqf/HiyRzleRuR25cvkoDbO9wvLbXnlVC3T872nlesrY/T39i179e/b3kDtRi9rJg4ax
aefrLY6lsVoMOhQd/98Tq/Gc6pSWgAA2j+j2Mv8e/l7w/z4cSwuyjEFuZrR5mNZNo/h3OOo/z+nf
02Gl4VWVzhL+7535O0//9+HfM8+YiLfCwMviXcMJ5MHaZH//e7BHkRxGYZ/zTXv/dx78PaTbhxMj
jv2a9pe/TzWRTbhD7FKN/MUaqL9EA6kp3l9V1w+F0Xekj1oVHrDNNfbfU2c0p1MO5AuTPMd040O0
ghiDv4e/D7MUCrGRar8dJeV0Jhhy8NfeUaSiaNl8dtw6tIjpGup58eOSaN2EfOpQd1t2MaYeHej9
fHvF/GQ0G1iXeoTc2JrAOaz0C6PznVkqfKP5dVm3iQ+jjEHp2iQXiRbmOo7GgHl7709LeVMa3CIq
r7VDD8rqWW+HgCWjYYROZ7FpxxO4gW1ru+r3uO/N4zqRICRdMmmd16Ebqr1gCIOKfVRksfTxPh0I
ohSVr6mS+QgywZAbLotGditMQwaLsWi7SBuIhVHmHvY/eLr12RLFqWoa+ndEEqW9eG+nlszCpdiD
X0p3Nka/ehgvSdzpPjdHnMlJXYc9hoxkvAB+RU+SMdLVdEavcUZTBS9VAJQt3U/tlhE9WKhwaVEw
nA7WxpzIN3b7sAFR0bv0GtX82zscGFd5RKXw86vyLvGSZ0FKwFZUZTpcUyJKU4N2tdIB31oZdHxC
M1v1m0U4snWUVMG82u4hgnWjNcNxMBMOAhy6VEiOtEjwiveTQBczvXju1rokCJJ6rP92uHVva4th
wI5x5KnKD5a2YATW0PuPk3agolgD5o8fFM/Jzl3w7zeazGETIdNxV2pPgTfHBY+GfJMXHlfecszd
+xkE0pGJp35BTEt6hksCg17xRje4dPHMjzHAYDd2dbK2RgFzCtdTov0OEdky3Xy9nUFmJofrIll/
bL4YVD03ypZNtuZEN7U5frUldCSTSzQwJkVY0zIxb0wcEnP0TIQ0RC913pOAK/GJ4eAOC9oJlsAU
vuZ6EchhQ4rAWvZnc3iNuF+EUF59cpnJBy0Z4bj8Ldl6KUyIVQWochaIXvb12Gr7Mu6j+wXi+tq6
/5qCVL1Yjz8Xpe0Hl43gZKhwKwCVtJIzWrm97SXfGhxWv57JJjbm9c1raVjQgDS0H4eIRLhGVnqy
DDp5XqbfQ1xwA2spwihRT4vh7gnCRT6SIMXShM60lR2Sln/lrTHu13YewyUpmr3mviRaVfl2Vka7
rqjoz6hqb0utvqwJv3Aa6AymhnEbz9kAmnI5jfonO/8k8BZH7cbusc+Jau3I66Kfv5Ne824MCjwL
gCTXIvR4UC8oci1gR1kSkOJZ+lSDRrDCX/U9AlP9YZlLP3OSoy003Vcgu2QmXgCJtQKRJJivgvqo
1cMqI33FhRiqG+PRsGKbry2vsac+o7jtgDrV39n6tpo58LUi+UKcW4a9+UyE4rNCL8nUBVrqdPZA
pm6zjWEe3ZBe27yMDi0zRMAyMn9p34Awke/ZZN/UM0P7wrsIk28rjena0qn+WdOznSJ1eGj6S7SO
BMhWy4F4Xkm6bJUcl38kZ9Ovfsqr8cMYCZTXh+VOZFT+47rhemsagUSjM+gTrNAVkMkRzTBgw5hz
IujqESBY9qk4SH7XEAqsWdqpmSmyEmG0wXDg2Oth4dDwJ1LgbDX7rrSje7INhx2jnSyYW+dZzmVo
VSMLgQaGtijeyLgvQsNj4N13Q+r3ffmKXhST48Aees5T8pJQb8qOIOEtJxZl9LzrteIFmP896DTX
71+VhEDXpjm+++nkpuZ3reXfZWp+9a1FWGAHmV9nD0WH+1BN47J3S4YFqYGW3S3QESVL/GbQBZ1L
YH/TUj/qWXvTbo2qatkGsT9W7xC9MPEPJ0hleyV8uHfdbtbkZndublWS+Wkt6ZZsQt02nk+1wU2h
RCMkgffBemHVlHGQGaeuTG8dhBh+U9Q3ZV7/lpZzalv52adsvGZxl7hFGQq9OCJUoR8UDeS1TBG+
ene6Gkgzi0FVhy0K9N1oZRB5JpWHUiON3tSGxdfsag4jS/tyIRslkUKInlo7QaiUOTjysMzdEzFv
jKFLcaALcLBXOplJ9VzN+l6Q6r13E4l+GM1KanOaafWbp9fZlQrixN0YYg/KSqCNFy/LOhQh/Jmn
pFu/6lm+mvVyr2RglrLdy3i+XkFz5hLyXE/+pCHldQ3G2q17OIO1yURN9Kc8ipBpy8OUaqGbknX/
vqTNhxcXT7IZL7NE06hPL8lQHHs0OPnMOZEN/R4kG2gadUkAByJoA4zWFXaYN+zAtS60Oq5PqPJ2
cWz7eqKJu8CMgw8NNIDsitj+WIb5g2zq0ncK7bl3AdkMqfnel/nXBE7Paud3/GU/yHbRxVqHVaWn
UZRPCzbyoNDrh2YEXp7CYVI5imqOx6MgROxQMwZA82fRO+rXAwNIYGr9KR7HezKNyBB06Y9Pg/PT
ix40BXdYMraJeq8EyF8Ayr4mJiIv9QpsU3Exh+o+B83jG+tk74TnHWbpnd7LHkAftKFTPdsDvP0c
sfyCPCIhR5M09jOhGPUNvmEkfA7YdJMrsono7NAVHuwvvRwuuT69jfxTbP1eU0QYkD6LF6/Tzqx8
j4jLGn8cHQ59fGOQTF/b5mHIpuNcR/v+2E/VvuewsEiw82d2OPvM9lLq/wkUsNPcpHSpjgN5anpP
sNjsXfIa1udo5cxTqv2UcvVObvRTFEQo5+jTqrl7leNwMb3hbnSLgDyH+2aIP+ySfSMWMqIbpuLd
wVMPn7RWAaMZUh4E0Z8r5wYTAbDxFWVDZ0xUNPPOtXQExuNBsM84eeyW6/KG6NGOOiDV6VVxuYyv
cqCpvBbu7MPhuS2yufdbByKgLhAcWWX8VMvipxnmzi+HYgpbbyQxEtNhl+gnpXsPjkURuSSQs6tY
na2eKrsZo49x4LpbR3MvgXk7vbq26N5BTslDEHdSK5iGthEoUbRTIHdfYRAidIppoVn0DjtlcZAd
DiORJysLulGGo+l4GP5d11fZVIblY1/CiFK5pu9NC2ZD36UPBMAPEWx7bnBUkvfetz6P48UARMZu
zD660fCkiQXspjd+iAHS+KKl6F7Gj6739rECKdqnZBR7uRcWtAg6BhwFwviw0jUuHoqwVmRBG9MR
GHW9pGOdH8tVuSdCJl+dFHgPd/BRNd/GQG28TFyeNXydLL0IrSZhboKhmHG6tOmDwfIT4k5C1UR+
z5q2lzitfwkZTXxhjIyVrOeodwkqqf4ZkOvctcMlYZAIFqUu+ZzV9Ri3Z0mxGA/VjfIYGpIvAurq
GgPRC7X2i8vQIrDjLSvCnL8Wmx1A7qr5xvW41cglzN1xSxjkbi4JkMp6OKrta262XB1TILtVv7VV
OVOMF7kvXGowWaDbiNNfRT97ONv1RsiyZ3hv8/Rs19POMO2ZworQjNSB7SDHO22am1Oq5XdWTEFO
Jm1l2tXBojPVtutEQZuoAyZtq5dlSEPoWSbxP/hWsFNzNHuJ0XIFcNJovzT9PtM6P0XSmkkGHphW
3pQNGDMQ98IvUNseVzvuwh4ipjdlQbba193ooU0df2ztiqjlS0owa0UTGuAj2ru82WFlvMuUEHu9
at+BLFyN1Qrxud4QzR+tILh69gzM+nXy3AiHSggNlEuTwG/1mLqzTsFMIkGv3AOiJZtoSGcKMom5
Ry64QuzPbAQBqaaFzHZp7oW1PJm6vLQZV2DCEc4FoRJMJX9sJ1JhMUAcLneJIQ+pnD/W+QrlzHOB
ItUnF6TdlQbHiSjxG5wYyEZW9usSr9KwbC14+1WDzLdp2wLoIW9mf9aMvSTwyPds7VHUYq8A3G6L
VO3DQcUKtSCgPmx0OdI/chY2zTqDDnxXifXPlNqyj0wFLBkLKURDtqdFAd6OitD2OPtrDe8AhQmx
iQn+FWr8IU1gJOXWryWHypcz7X4bahLrJi1EG7ygqd+nrm5ClXPCnJRTX/M4Sxzb/KTh8kOGcnNW
OVNrk8H9QlRRbhoPAPvKEKkMBkrLCPW8trcf2KX0iEPTZLDv5gdhw6U15vnoGMqlDsiaANRcDz1l
eMuMFhz1cNZSzra6E35fNM9ZUWFHkleAMcO1pn6eBo9UX5oUviySw0TiONTO9UYiYW/E92J4X025
ZiFCtobTdLx3qund6acvSKLHdVkCaRof9Zza0JInEL2YL6K5s+GTTFXAHERvxKPKnfuxd7FlZOW1
ckcGKK3OINt7z+yBRPvSeoqGh1HooLphiJIgRuKO7kThnFTXhS0uwpBcuvFAnhNzjE53bht2Haqu
pjBJ9TsCR55NRSqmN1b7OFkekshWaAGdewYqBLhkEczm9c31HlypIRIxNxZfOczBMGQU2BSY4Ovi
MDPrcIFiS8y5r7qReUNy0JrquiqeweZ5DDujI+dk0DWJtZszg52YMvhWM612mimtwL3qY4CdNP3Q
LpAN7o1oTipnN7X6m1YUjFpG8xDNMPfmiDC8Agxa64xBrIavpEV6b1sn6ou+KigwJse3qSrZfU23
en6ikrahDhekVKVeYNRK8mfIQyg8LYjQ5latZQSum30vTvKWMKdclrEMNAUbMPPM5eQsr7VIi11k
HgrBQLrCh4oHNd5JcmBqMb7lVbx1qNn5Rxnvmie7gBsCs5LOoNNKXp12yDCRLjJ/nmfu3jap3vtm
ouRQcmBM2DMeTgiJ9hwPhvJ3E5GRkSfNzRAne4sgkb23zOcmN/8VGobdJIP8vvGG2uELRdIzA/F6
r6FR8Vuu+J2nOewNPS6laepvqmXvQQFeFtrt6LnaMMpj6Gw1tsAWJ0LBVCvr8f4VEb2QNP2uo+Ki
OxpQ86whWSiyGT2l/TEBsOEjWnL8rja/JwvsVPFsSKc6xLXx4Rja0Vln+iceah6r+a5rUKfwur/h
zXxSUU/71kxuVpDDkH3zPCANFgrBetslRLjezdxNuRQxHFafSGKQfqtf8i1vIo+I5ZQ1yiDovFTO
i2fM56UDRgJnjix5q7tVnfiseLNAotynuWcetC1yOWmWS2HrUN/TatynKfs0ndq/aaYXrlFkIIjq
t+VQ7rp4OfBzTMHHGPBtciJW6Dk3TC0kAevwgpE08qc2Qj307c2vrWu90tt+csqRahNhqr2iOCO6
GuvEucg9tqksUZFFwcu1iciWXm/bIa9516X50RpoqUo0EzRsH2oOnl9N1r1W5LQMhfWmmFsa8aRC
0n82nooXXxJbPMWrPBoFBbqICeVjdaICgLTHHtY1Ybe2o4XQGJIwDas7L4nvmx8W3ojJz4Szck7U
fSHYqckOP002EYsi9LekI6hhMWvyoKYnAKTFHg3XXeaoC2MFjH5acSOKeAjZBF6mjdy6WI/GZ1y5
n87Yv/Q6J2Zuv5B98WjKKhQxOYVEAEMBJ0h2ueo7rhZsXSjEj72lv42D/U9zFH1llG69RXZdptOM
ybj/O2tq4ZhQp3a8yVs44CwAyOA2eLPxHm2bV1eLLyukQpDal9yUK427/qtp533raC8FkcS+k1hT
MNUU3rqNmiHibKGKGavawyoudN8WxVUdDf8qgYUiGVeglMifuvHRKcTZKmUfmNpITVUhv9cBVM+Z
poViy+cdPWOHFZwo+qz+SsrkCLjiqkuTvZ7b34nb0afqmAKSpEqUYnowl+YmlwSKdm1xahSRqaPe
7FCFf+ZGj1zUJKHbTndZzuA5G9C/RRXgYHvHv3Aek1snrRAJT5dKM+A7SSPxMT1Gk/UQDVgoouh3
rbQnkyihWdbJk5Z/wEys7NUMtFhHjTWZNwvssdAajC9nHE6mlz7WE5N1HIDfQ7Qd7KT4WAz1mlf4
qklbgH5V85rT6WbJp+s6Q54XxZ+UEJ8Eqya+U6u93SwfY7P58nRu5FrpoQhca9jjJmo7avOtUzkf
mOIlobXQmtVTkwB4k25C8uHZJFLkfXUpC+KUavuhdCfBBF17X+PporcgpL3q2mQJF457GOraDcoJ
yF017NIpfUuLTgS/rd182VbxL2oatJZmfV9CaxycksVFdqQt2QN4vPNaTbuI/HhUTni1jeaMz+jR
1BTidJy/uCyOywSWMCEbNMt0mnpjpTgb0Zyvwgp1ZqowuGK8INUU6MGwzhlJiWm+X2PnjIPyU4r2
o1jXWwXni7GavOYKeZU5tDZtDL2qRoPpxgezywJnGhEca6RFZesN5qUrqLXrobWtnQ3egPuPQR5l
EbgmV5dadXUk0wGKPjLw2R2BrPOiGst7mB2aNw79FN+iouMsrq6t4mUUeUiA6l2XDG+JYgS+nYLr
QsQUwhJ9H0tOFPwTN2sRHeiIv0XOcEPn9jYClM8uAR9a0Ro7UojOhSgfh8R8L2cp2OgllLX4qVwP
ypMYuDFW6eOfVCDWacrQPG6O7MYeCdV+a4bsi93vEy7Q4QQ2n0zlNQrxvbzZzaVronfKA/QYCSVK
RKP+ojHI6QzCVsbFznduaR5RGdHWyxaLkqGNyYfULrXTaDfsNV/nkt7uOjp78rKrsLblxJ5+9vbl
CopmFUV+rLrrqtYYEPALdm6ufbHv9Re8ECKN3OO8avgmS5CVhGTFsxtfqXRi0wg5gdm+FjSZTWzx
Yh+WvjSutIIJVosTgUmEw0bNTXTsGcZhWbz2hD0u9buFDKbZsMoHbemBxjt5f/j78L/PgaHPuC77
IgodLByA+BuTe9VA2LhT1mQZbOlP85srUmDcBFhIZ16C1ltOtYMlHZPTh6SPbAj0p441akdez341
KFRHEdHpA2LP1uZlLbr+oKjQu4l7mOpoQKbDI/nCn+NQbM4u7j6rNp2EobyDE/06ZHYGS2F8oiPj
XtMjd8t0EZNzXLxrI0DV2qK0l5PxE1UuFw0VdhlF/6xMjAEtIjcEGyA8C4izXvGaJMuS216l01ay
Jdo5cdDwRc5X4plfqke+vbAIR2N0gsQMIJ2O1eCZr14O9NveN4t23W5/Lt0mMJZEPjVBvvfcF/h5
YA8rkiXWKlBLdll1+VA2t00mlJ8V02MVM30uXPfUNYKWpnObm7jJHfe7m20g/nF7t9jFfbaNDjyt
pG04d2ehx1PQdxZXhEcKPK6yK/IxqrCN25kZ/hBSXE9c1tapUoJAHZvd29GKEwFsAmWHLiESGE4D
EzW3HAiNcbfL7Oa2y9TbXG5Bi3OmDpFV/k7p2l8PkDZi2tu6zU7Zij1usIvFfMCydl6iv6WLc+3F
v2ZvMZPtyENz2XA2qVuxPGaP5fQSWSl0IZc9WhJbsY/F2p8HWA5zPQeul7F3duzJZ6Z6yFLdeM09
VmvYsexuabHMJflQRnoWI90XqcQNe+wnqZevfekWO60TKUKL+A3GCBZ21zzgZtIDhB4sg5vo0CF2
iM4hTaox2NqeO2ViVjd5j81t2rpqBEPaeX4gyJSfMs8Ws7C97srPFSd/OdGqjBTDFRAqWNyZuE/D
zB5OI3fJrQo3yKU0cDSpJ6MACKhbIF9U3SCromFlN9951sJ+qaZjsdBnNgrbO5niNJTD6C8xg6l+
pfnkOPnnSJOPu02t+RWih76ok1Ocqa2ANt9tLC4+3coY3Mnc3ellyWDFtP/V2+gp+mjpsARGrlG7
DpeeniUy2e4qxho4UozcR5Kzsqppdo46vhN1o/DXBWhUmp1X2VDSF8YeckusGVs6fuk6TszLOGEg
I+SHLoFSQXnnz10+3rdkpoc98UYbkP9MX/46ttugGOnbzBA1jIm2JrVUc8pUC/GDO0LSiihox1S/
HiZ9X1JT+ouDczpdSSwX+q3XCOsg9LHdQ4g8rW3m+DKvdolJYMsac3OIY9GfJ/rtuYvAPcvnF1kh
MtWHZ6ZmvP/VivSHjmyU9tlVUdNWZ98KpzaTRK+oPSwGKBJtlV4Gh/lp29G0b6xZwxQLD7Lwyt06
WNyMp/4NRM+usrf6s8Yat6qTnbOSFmn9UsnVOjpmjZpZ1MuV6LeZUIechvgNNHxO3lHXFuSJ493Y
iYTTQpsEBuyeRiAXGtssab+URVcGjlFFAciVCi0nrtcmC4hsqwBAbZfkbTHzJ/KFS9gqOjsQQmx5
Cu3FFtnrIDm2kTHIY5bmCJi47LH5vHSSV9za/En8RHRiYsmyxkhGuurV9myExXl5AfU5n+P6XqeF
whlV+RHvyi7Je3Dffcd2j79tNMueoBHF1Jkqy2HWs5NuUwdZrI6CjTvxwiURq6OoDgyLLRgxe09d
1wnhLXhlP3UphofSjHYqW16tCdelctRzH+H1RAbUHSqCaFiih9s5Xfkm7VeQEkRbJ/7XWHIMHXe8
ipmh0jj0TMAo8ULbXDbf8Js5REt2p/RRI3zaxQGjXGI3KowJbYOe1qRDZxI2MpKwWXEm2xG4NS4k
XP/NtVgGlpu5Mk+ASuqVssLmnBON8T3H9qdu/qp5/QY9Q7gFoHC7vVt7qUPGiehDR5/At/hpYcq9
XuCgYGQIvabHZELfQ5vUzcSMWZLikyVq1yfau9cJdzcaHYFraV5fM/lzdsXqko4nmOkw9gp0g0qH
fQ7mXipW9rUHwD4igImRh9y2T5kVLVcy0pltsPURFZIcJ67nvQYLHh3y46AV+r5z72BcUBjqy4ua
jePa63SF5+55UExE5DQEZlz1wTx5BoVisfLfx9dJP7wXkhGZ9Wuq9M5lt88mmLuiUjNSI7YD48wA
OvE0avZjh2/8NiaPRKsJsybcKZx67bur1bsVk+tVRNf5iLZSjN+TS0O/yWjBo658GmgKkPfmwf2t
JM0P61lFbA8z6A07DDqf2uZeS5zlPDtEF5RZdq+JBnq+vXDKrU3t10hRQkOx53M2Jn7fVD+6Nf0b
lE7FIqejwdpz2KDbU138Q7tBeiX0U+a97IxNp3vgFWWcVUlG+8UuDgkIXMSGYa5lx1In0LmLrLu2
97Kruufcttow5iD7S+MhD2QIbrSevUuGabpp3J2FejZ0Z0Haxvi5LPUtd9iMKtjyRYN9rqsrdCDN
fsk2w+7AvoPQNgTya/OdYbJiq5A9mroXBUlL6zWp7ZRnNE6KuB5vK4kzV/ui1z59aPGR6asO2knc
qJ4x2zpXX46zsVkEW6OuR1ineFcMfT3E3trfptuDTfetREl79fcpWbREGdF5aHLJq+23CJpoPpbI
H9HkmqylBKu7mgfFv1NL2LSsw1FjPGVjmnEe6K89eInQME0niK2jK6UditV7jdNE4HKjp1335bTr
IjYy5YQPIvO7uW5P7dw/KadZD2ZmpTvVFTczkjFmx0znrK5oD1w8BBu7Yw5HeGZWyySOEo41Fpc+
mAq6wzur68cb1bgPRcUBrdbCLxujuxm8oSHDe+9y03cbmCwD4w2oY7ddtNDkp804JPO/aTSgiDuM
5bPReLEkysKm/2haSC44uiiFyp3XObclE7GwWUUfULTuIqyDihErzJwtaGP6yboljKQaiC+8yrtx
3gP+RrkY3XhrfB1L9ipsy/a52STBpOX0Y4zpyiB/gCJn/mHJBR7luHeG1d23Y04bRsYvxcL8U3Bf
iiFId9ryO5MfnEWWcZPalgqHqoz3WkEyQmu4v46NRrMcXuZBRb4Agxw4ix44/cL6bK3fYnaPnUVM
dvbrSE7QtSy+2hlvre4M1H4aIUbVEp8nq3nucsQUAyeX2T/h4zh7HQqfOEp2UdpB8RhN3/HE1+Y4
oRCHTtJ7phVEpnMxUV4XzF92KpYnD8nPFUbFZ2OLGY8bjWl7zQFwxHdfYLbER1TTfN3PkQvUJiue
PMmc2nTIKIIFciXr5VZZTA9sEb0ndyhQWFWCaFp3o4l0X3XXy5gXB2QZp0VFt8SFYH2hF5EbM1Id
h98ZL8trWdk/3TpfCzHeUqWCLU7OecR3cHZqCIL6fS5Gzu6tOmOOciuzRFDO9iWdE+vY2sPJmMlB
L+dHbVmN6xEtkIkOeF+nx7KjxB0868fMrdGvZP+q1cNKnyvnZsBxM3FmtoieOjc5D8zS6Ll9mmIY
LgZhsVniLnttGLywX+vAEwlnS3pfQGYIYtb6ujuAVTqhmeRWnusm/v7mo5DEiUWzReK09hPb42cu
8n9Dl6yc/eZhanlfREp4IXnre7n2H7FFEzLLNjt9xgTNIuPJrN04ECDK6DAwsbU5zKpTe4RPrLBX
2ZA98/4/OP+6pvPCmH4BbVqa/r2n+9rEtsqOf+Z+fuhN56cphld36R+ZQkSBmWlw8h2CszyIUm3E
dkAYm3qHOapGarAUSLKJPHD9sVxbtvw6U2cnss6A0v4Z0eQGbYVObJtmVQP2fHZqRUjszknNEvjD
1WItB4crqIrrQ8nCHUntzRrTX+BmFZ3ndj7UOrI27O9J91M5/Ss5U3Sjq/q2FXsj4s7Jmg5d2TuW
QkE/rv6ZuYs2fd6NboqkThcNuQz4TpstfkZbENhFxrdj/jDQdHfJ6l3PSNLCygCNgPQ6bXU0vV5y
Ndur4Wdpct3UGqmVVnmRuNXyqi0Pw2LrO2RzNtXFFIyVPBjTHEMba1oiWNoHk18MYY3LPxdXHZvS
GEcn6Y4JxmuvHVjhD0uT/SR1u0GnhpNVabxuUjmFpItDecsmbMtAW6YXY028M52NYO7JHnft1NjN
TvWUNN2dNRIEAaaafyMNpxKtq0u3HL+3fS1ztkIt4/IgXXSCq6z8AlPvHvk30L+5YWI1M8SYCXdC
OXVoB63ZTc3tsOrGuSrVfqq0OGxzirKmP9aVQd1KTzitUt69udq5yXqdlixAUdJWO70ZrmKX4PZY
J3YBxZHhaf3OKzTsyuqtmLtdp3pKgCG+0wyK/qmqv2MGem1GGKUXa2moLeanHNpboQ/H0iuW3WBQ
7xZDLukHWZiFCogs0XQ3xNa/Rpxji1WTnECHcdivh8ahFjY2d+X9kJHySfNLtO4LE5TDTAwcnpaz
xaY0iSkj5ti8xbBym0z6bTqNqD2MUxMX5d6gPSBLeTeb3ibloRxtWoIUF7SuTWe+9nP6hMKSchQO
lT0ojBqVvKlW6zGysgfBmrJ3nfGQd+vBa4yriDs5ZtFgrBmQEU25yzK6kSR2Zmnnm+1shcgo+ciN
KXYadDF9SdccL3daJ4dFGXtnGKhKaDZ6ZBb4jVZcxNx9R5n6zntmFdnqG+1D0Y4jFw2Wv6h+MxP5
nc72z6hqeP1maOlFcwB+z7xsAazQsmuXyT9asgzsm6qjeabdWvX6lNjOS+bMR920Tm1CqaoN5gX8
DnYPgUZn5IZo9+7oX34Noe1aveGGARpCeWJvt9xh9elfV4ENzP8JS5DDlp9o6t5Lh05cMdSva+SF
3bKKQzIYzx45rG3rvSfjpohPk4s2IaRAaEcKRDlf7JLc09qkwV26zzoUtzGqbwEeKZRX6rFV9GKG
GDNs7chrjGME2kXNQ4mRwffW5VKNXpiuNilKfAsTk4sFJ4Uxq7u33e7BssvPrierTNMdWPsI0nT1
5Anay5aHrcB2H6fBoGCzQ5ZcJtAwEpDhiuecgE7sJuDFbKv7P4yd527jSrqub2Whfx/OZiqGg70G
2JKoYFnOoe0/hNt2M+fMqz8Py73avXpmDw5gEKzAkixRxarve8NLrnYbBZRqhWvoGOmXlmbjGYpu
YEzMvSv9/fLIIy/wOOeJWJlhDjcdqo9fievKaC5EPTprco1suzGtWymVcZV2VuPlYHoGB+Tj2B71
jmxwQDqlVl5RcsDqkdjqaqhRkASXqtt8tQP58jTV2JfaB0LwzI2RVvJcm3ed1j1kKiEwVJEWRvpO
gdjduBaLEhaKA2yVJQ2InlSE7IQaTAQHWP36zXPlaNuuNs8720YPpcQZMmHORtDCLghodu1pKM32
pBVRdyIAMZPWG5Q98JFh1SjleMgas7yJTSW5YVu9nMuKooH/iE4Rj03LRwvSDwNtXQu12f1opqMy
9h62htWlrAIOQB5CmE+fg8RDEDOPO6Mn5qa8IQ5T3QAXuy1VxDtklYG960XlqvuPDkuvFAPTLe82
3HwORCAdlv6gKwfZD7D1eD1W2Ncvo8oD3JJ9CKGStDXvTNY1VtOuQdgJZFz+qksjZ60h6nMpe6Dd
NYF2iQloi2S4NMf+x4G93bVj5sPZb/UmawOkdAYSWn/11yoLFQvznDypfvFZnWKtdhGAMJKDyvq0
mLCeCsUVe5FtqVf+VYyn513lA5wqyqE9k0XLLZLFA272ojHu7tw6SI96RSwxD4aOJ0frXOOBsE6h
37Tr3B5Pg8rkKy+dardZB4D1DrIYp268g9hgbj4GDvzhHK9CgmbLy9YpqnOJ9tFVvpTjlo9kXcyT
fKUhwrJx9p2AgATdh67K9mynlbUsRjBPT4Or32eVwvtQ1Uuj0ppbOY7GlYQy6upcDiRyQH1V7vpb
2drGYj2B6YVVkxbX8iDSqt4mNT8tpLLCcN1ZBVoXQ9asZTOI5uKaF4z2NR7MzOJLnyyaQ1BXJLU+
x0maaWQ/kO8IUujbtjWiS0Ls4bYYxvSKFPyCHCjLayTq7E0RRP1NgqTmpkFV4XaqK2vtw765Y+1V
r4PBSh9aom/87sTwGM7o2dmpsL/mo8hXqdIVz2ZdvmMqC12yzh+dPs5exzKHNhgbb/kMkD11iu/t
yIoiI6dChqNY92rJxDGrV/7IimZVnxOtApKboUJjWjHwA6yJWe709J6LXUgu5J1ExNFo5+otre1r
G4T/t2iIn5w8rF9U9gSs3hr3SSd3u0ridNpGZYA1iqtV15jJo6uZ2kxBi+GyrAuSEkrlrLD46avq
WjZogWYzSfilJ4uyoY4IDsVBqrDcYaiPfmUwehYQs40stssAha07Xj86KOr9fA28ngvg0+TRxFAV
4XqubXWrGBoqxEsfOb5LTnA3VqL/eKuyIW/8bpc35LRkFzn+qKjg/PuQfH9RgWeDkb6f+wS7SFKg
l7gFZfuuEjGWoGV44memeK0yxreIGETrWhPtc5YqF7ooh4Ac8fXs+OH3KhMvALzdx8HSHSyQW2iz
g50SVXGro5IXxtHWB2fL5rXn95/p5MWN/uvg919FgZRLKDzYA3xBczJf53ZpPY2WXqyDYJhvXC0q
tq6VIbeTNf0Z6H5nh2uzf4mtabMxqkR9AFEYI5gUXlVqcpPPun5hlBlCC4Y1kJogF9glYXXBjUOi
KCiSi4St085Aa+GUJGa66ypUUtKcBFeWDNMpEUa7M3JQBblJ8r8zteykdZO+Q9kmOGmubu34odjn
SQIRoGDC5Vd2lgM62ZVQ+/eGiMNrViMs6TTbeg3SM3QlrLeWffiqaYPpRnaNxKwQlfmr69g3v3U1
oDnfqHh87/pWMPt2yS3oqfgc77Pd4KNtitoy4QxZR8Bz11flEHoDdqGbslbJ+vnDdaY3OCvH/uzp
0TxcywP2svbaQE5iK4va0k/rYeIGRil2JVMbxt0xsWxUfYKDHlXjx3VhTFDZ0f36jCT424ybH0JV
RPrB+l+1pYvsDTwldoPOvsBFBYzlABkYXsK1garwBtDO6Mm6oXD8a1b3YPRR3CQnRD9ZZw/GZpiQ
Z5KlIfSzCyTK9rIkB4Kf5u5j3POAMzOGPAhT+Bg38xv6rAPPWZPKtfRD97Mf+Y+NjrTdpawqXSdH
0q3eFzUW6mOathtVH0BXEEBpt0ps8t1hBxl6sBHhYypzQixLby5tHgsAAZZKYpPJ+qPcVDUCfMRx
P3rKIsL5hJqWw+cQsqEQQXtpkVJHc9pBBmZoLjV/UvcycJ8rKW+CG/N/qQyEpe4VjRC/vFB2lAfZ
AA+VdPBy8TyXwMcT1zoEywa0Cmvjoif+cxlkFbAWVAOfiRo2JHlEcaWXCFWIGT5O0ZFwNOz8PdcL
9zoKIN64FfF0WZ/Z7i1yH+qtuyx3qwpajBJ29M+LY1GiCiUm3Kb9Ka88Wd+F7IiGrnwki2MjTjRi
rxqTuswElrNaOCjHxuZuWsnTdsK5NB97pMyFcpRVdZzQKssfp7L2s713Ia6lmfL9t3pZ/K1O6I52
yKrEGxxiqPheTcdQn34cVLW5jjr+19kEL56FtviqxZAP1DIpn0navQmztF4UO39oNa09mJZh7hwt
Dj03M1D9QAP+wSw00mcwPHLdYT4NNHSZ6jR6xPESU2MmTFAZitcY09FBZcufYmMDKpz5Lx8vpqrK
3qcSUc+u0b8GolFBkBYOO/ZBORse97rWIyuqkrpfqYMR7P0sZ2vdQu1y9OyldLUn/MmVGwSzi2Ou
IzMY2TOAhLHbVlmZPvYqSbRJSbWtAoXr2fLXDJB53WNfB+WZVtXpVoUgdii6IHtwpulAMDJ/0Qaj
gPXk+8cs7OMb3wy+y5ebdYdvsBqLS7vI+gs/IMswLhcs7wMEJTmtGGxgbgXmDjnJbzGSpCd5MPKx
O1VmB7xWOEgcKOzSKwCSJ0OPzHEl+8DlXE6BacOBM48/ij+HkN2zsnzMsrTYfw6dGsCCTaVvva6C
GjCO8wHdFvdClvIEAprdI3svi3ENigV46mFwmgubhGB7aIiAgA5To3VRKfXj1JNXjXOzerJn8tbR
mDYvRZo9AvMYXrFoPnWsR9+b3oKSlQc42BfzqnCgCawUNvJLONoN4LdkIwgZJzAXun0GT7yFp7yI
yxV2hcKcrpWrCGvpnSx+NiSpkuGDDM6yJ9x9GT0oPTbiBoLU544VVu62KYH4DqPVHEKjO5MleZBd
xNJPFquFXWQOAfGy1r6ORlU55A68rgyWOrv0HhEFHfLVJlqaZZ9a8dV1mhITrYWgD4/VV7b0ytnH
JbqWrms9EJcfnfmeLjScJUQt7GsIQwzy8zU+rh/8rObO4jUaIAXHsWyH7boFh30TJFl+4y9bjkit
wer8rHOart0khMCA7iAJB3NFv6pVxzmv9Lg+h8vyyJ5Y3KnQqtAbs67KxkZSNgZPbnMjnstGgar9
BhxIuVdLcIJtb5S73AbvmrZGcB/5he2VPeIIejzCo4LeiXlOD9VtzKy7OQVl4xaB8r4lv+a/5z1L
UqNuxV3GWB4A2eR8FEa4KeMUAhFIgVuimd7IWFeGMMTtXPsETm2dHSYkO/bmiLobZhuvZKttkOmc
Wts/Jz2PwGgUpRdlY9UXNog1Uuh19K2ys7M6j8VDbZQ2nIoAOZA5ix5LhQDC0sH++5XkUhuC6k74
DbzIx5UWM9a6nBr9itwSEXe7Su+GFIYSAp7Rdez76EZpbUGKJLV3w2Tpx5hnBHCYrCOjHRfnzG/t
bspU+8Lk8/HsJDGuixT7u0hV7LtxkSxCj3dVVaazazp/nlbZ4sHQ2ZN2ItWZErhEdWupykHwn8rl
8NGvrc0CbwvlxxWypZ0mHJIH08eCEHI7OW4PRGJ3YxldeFtaaFZECL15sigPdDBtq7thZb+wgBAe
+uwg6+igmYQDiYAMB9/tTJxp++Bo5Wl9GsIh85IsbR/0KH6VX7VmfI/EEL7F3KsE0yeMLpZrHKSK
juZyTWoTU6hjs3mYjSV9MPjvZv5xTe6m2kp3sh/XVBa4lCTNj1Cq3KPWTu6RlCf5rUEnIVHFebBN
eDbUuGHTlMum309ZBBsbpYu26VhlHSYFJjw+XHVXDf89Ks/4qE8BIgwroToc86Xi89CmEQbAoF7v
Zoi0XjfiuN5Eo3Fe5HriRSJWHiHJXw7chW8i6q/MZjAe4S3kpMWbf+nqZ92lXLqa4XhVutGPrr+N
as4qHutFlRBGfNHr3LhX/bq8C/pfClH/ovWW/tGiub+0/H5N6ZbDrql9QChz1eMs3qgjz1gY/yRE
VdOTp4mGIEC0HEo3RmHSuVTR7TrWybJfk6c5GrQKnqp/r5VllOHrs9kgZO1OylkugiOUEXOXkio+
IyuvnMl6iO8ET2Wllo0OushLb5J+br6SvTpL68RedmhkrTyVh8oR5MrsLl6VKGf86C9bJi147tw6
PE7M81cBP419OhKY07Iqv/JzLb+SZ6xCH1qSqWef9aMfaHvHIHEvL/17X9CmP/q2aPeu0DjokB12
gpM8CIQ+uY8y07OrDO2StoP7LU8/+zQT6Y7f+8hmSxWItfQYy0TADIM7BfH3Y563KvHp5VRXQHzJ
M3loAp5dwJPC1WddrztTdfosJ9acbOMMHTN5MRRHlJp+G4dwJUmaprGYrhxyZL+MwcLJXufTqIKv
KeFqIdfXu9EVQgb5VaCG+VWVTjYccd/YuJOe/dqwb3sE/D5rS8OwN2RajY28UB6QVs6vmn299JQV
zQA+zGLJsYOnkeE08ziTbjxhhlCtZBEqU7FrDJSWZFE3oYwqcDXPZTGyog0PSP2udHX9KsnMO1k9
RGi3tiYecvGUT4+NRqqXLYR9kK2KUC9x0pyvMco2b5t8/hjaTc3uOMRdiZ4SF5HxmDx0hdiPLm9L
S1ETLIRiXAz4Kj3qPs4k//puzeXdsgwLt2SSxsfPdyuHTHi3WYNAcwVLfyeV0DMeF9u2CMBFL2Lp
H+roi576Z7FqQphoLhAa2Sob5jFlZpflVM2fUi3N97I0ZdWRqRKKT6p5bsxaF1pgFF2h7TZuGuLZ
3tjYE1CmMFv7CBVcFCyFsE7yBemHGvks2fvjQtsIwU5XzuLrEV0JpYmuwJsFbC2G6wT/i3ME5I+d
MjqPqs7LT+4I68h1r6o+uW+W6tyFZ1MnpNPbLnEex9aI1wTio3PZ2loxnhhT8hBooKdbE4udcVCc
xxrS2Dav43Err9L1gXBkF8cXrpK6D3N8Ll/SUXr1HKVXMoDLS/lxTCK3zpWdLE7J9DTjO4uGVVPe
NYHvyZd0W3Jj2ozzdden+oMJayyJnFObGmQ8VBVyMUZWJ5yy7dNQCXIvsWb54ELN22lKTeSGfjaP
ChiGz0vmeZ6YRJHYFzxaDQHrJOxvg7DrbzFaInSYAg71A4pI3mAgM0wvnz20zr8fYiM9yf64njQ7
o4doKYv1MuCSxV3GktcMdSbWaIq4O9cQu7ab6ssxh2/PAgCofa3wa1URyewMK3gLr7uwL97wcMrA
CQaL14AJ23ZuHYj+Q3wvrOabayj5W+LrwF+s6quhi8prUSY8JxppncpZq/BAcu3nWKk2smvlkOfT
B9W5mVO84SY14kki6uFmLt1+JV/PgqSY9lb14pdAFZVqZDGmJOLYQKr0ishyHgEOnGTXNtafekeF
g6hbGm+KiI78Hwp/qNY2+6i//oeEPdTH/1BkrKnk/1DDGrqP8uob8N1+61eJuU3VZN4DDsg2OsIe
97LY10m+0UNVvzfb5kfr7AbGL0U10as9SaNsC9uZPImhxA8qPukbdVLrC8Dww6HSkmaPbDI6okqU
bmx0875OU/8IBNr87jTHJlXm97ZimkCEPIZQztWz69cXDfHMokNwYTDylyGrwh16WRnyd+lQnhOZ
wzJqOfut2CHyjM2w2a7ZB9C7qoYJdgQ20H6bWRepZnj+qETnpI2cdUrc1ZP1laODBYLonJ8bovCK
dsAyIui4wnAjjF/c0fkYYDgYtomrlrbY69m2em6aYEGXUhUHoHiKevpo7OtQ8+q6R5FgaZBdZKvb
68WRBAIq+jEJKpTAtmkdiJNJfPNkLQdZDNPBOs6YS8qSrJc9tIz8EUkfG2XqPIb6vlw7FHgchSLb
hrjerKUAO0zX+xKh/9soADDZaOAspBC6PTf3luskt6TTw4/6MrXXnaY3z6htwDbv31Ab5xkG/OU6
KE1/HyAdtHPCNL9NBpIcraL2b8agrhGA7l5UVJs2yDhqF0in4oDWpdF2rJTmoVa1+6BOBiR1MMqa
cvdRxHioxJqdnHdlNeABYkyo9k/BFXsMyNh5cA2tfDg39Na6FsvB1MEtiuJ6iiNrURTrTkAwj/D/
wFrWZlIf9JllxWf/rmmirdqyZZN18rI+BIU/RV22k0XZoEb1O7L14uyzmw2Sym6K7BLypnWdVn5z
6fTK+rMDyjIszeLp9XOYxrCrXTtD6pMXyYaui8ZNkoY+lAsGknVam4+YXUfZQRb7wre2eVSChlDx
xnED8eiwpTsOLiAAWWymKfRQqlH3smgnxX1LuusKMpV/C0N927SdeCynAAKbe6ONsXkidYEEf6B+
B4al7uK6ZEsj6+QhivLmHM4VtGX6qnNhbP25Lg9tnz+BBYZ67vr6RlOd+GaYcnFl6t86YgsQZ7Cr
OCBjBuV1aSzqIrlRzUjdqGSHPFn30eCXT8aka0dZQkpRXLn5N9ld1kRCUw8sWn8dJ04LFVREq3i1
3fcQSdvmKYBD9TEGmwvg2tX8BPnFWdcumemY1L+2TEAReq+3nyXf/yjJuWpE5eKzrf9b6ed1cpL7
2VNeR85puNUHctXLBPiz58frLW2L4M6/uc4dA9CPwXAIhik5wWxMTiLxb7ps6vfIsSSnz3p59lFX
jSTMBpANdP+szmtm+pUsN3P/mgYA8/FnOPmZKE7yTB6aakJTRU87DMT+avA1NRp/KZt2tC/UIDuL
B3woP4b5HKFvlMnT4kW7bxlfHuRYLAr61Zc//uuf//06/t/gvbgq0iko8j9gK14V6Gk1f36xtC9/
lB/Vh7c/v9igG13LNR3dUFVIpEKzaH99uYnygN7a/8nVNvTjsXRf1VgX1vPoj/AVlq1Xv6mrVr0X
4LrvJwhonMvNGnExd7zUrQSmONCLJ39ZMofLMjpbFtTQzO5cQn9niVxr53rf84ABXiu7yIOTVc46
r8H7VislGlwWKpgEpNsgTsyLehbGxyGbtQuTqfWM3DCfNWpJ5gWo/HKnaEG3+uwnG8i5YaBZREgm
lxFBUZHvq9wZTiLPxpM8M36eLT1QTslZxoE7DdmanHxdO7RRV1yXEVBa35x+Kbm5ehChO23/8ycv
3N8/eds0LMt0XGE4tm44zt8/+UhM4PiCyH6rsXE9WXpWXAydml7gbrGcw95uyG8sNZUnJpzJgG2M
SIcshx/Vce0iG1g1/kkhubnJTFUgeDM2125k10goUDf6lgBOqvYhrL6/ymVXv1Zp3eE+Ez5UwPUv
I7LhD6r+kCZtd29AmrpJwHLLWqdr45PmQzGUxVQjqTIaCuL5yzUC7oEXpE0Neb8TD2At0vVs5+lR
tuZF8sv4Y/nL+IqhHoauhmjpa7ie+n6LWEfTn4g+/+cP2jX+5YO2NJX73DYdDcqXaf79g+6c3GHB
GuTvREQG9GL4/OQnHGQuH6pAygJiH2p58jP+bB4KZFGbPD/76Bc2HUxhdETPQnOuzwnrwIdNuOEy
a+owzVwqe2fBD8tT3zeXU1v/0asU1ntfse6qgtI9oFlleL3Tzi9tu5oa4uEzBjFbNdO7Q5eZzp3w
tSvZnrHLIWKulzA5feuiRt543fTO/OI3yd1IjPmOOeC3AVPgBzeqawA0XI8puqWzGK962w7Pu6E8
yRIigdPVj/r+Cp9nFPj6MvdXvYHyIzAXY+Obn124tDXzj0t1xaw3M+uTfRGD8giRDkHCPhpvVL+6
m0ZNw+CtJ5bktMv/EihfbdubOqE+qaj/7wELWR9Fa4oucjist4aDSVBUiAzDVK7+d6Mul9cGWgjy
1vivv01/jZwOX4tyqqMgbH8r/vOuyPj77+Wan33+fsU/T9FrXTSABP5jr917cfGSvTe/d/rbyLz6
j3e3eWlf/lbw8jZqp+vuvZ5u3psubf+axpee/7+Nf7zLUe6m8v3PLy/oZxFmxZw1em2//Ghapn0N
PsovP6LlBX60Lv/Bn1/+p05e8ual+ddr3l+a9s8viuP+wzKFiZ2Sa7qL3J348sfwLptc8x+WZrmW
pZu2EA4CHF/+yNE/C//8Ylj/IMqo8TN0DUO4cM2+/NFA1VmajH9AyaC3QzWIJ9358te//+Mp9vG9
/funmq7pf3+uCU1jONWAZ8Nmg5yu9duPvooq3Swh0SCw76BdkJlgdbOG5al4SHn8Hjo9CrzBMl+N
eWs3awtW7MFy6yd7rFSvQ3NnH1jTrWNlT42bhhtrdurFj9bAmCC4dxHawyckIhndjZ5uRNZZyPaJ
AFqnAnyJ0aLcxD4emn1nPwYTVtOuEkOERYExIIkL/hJHVHs+bUKHkAB0H1Ca2iS2uGkRdUXtrky0
b8649mO1OVdRB1yHGRj71kapJ9MMDFMK+3vSG9ZtA5h50ElVA0q7TIW/T5vW37DOBzPrTtAHRlXs
EJBe8bWMa0u1VM+eQvwTXP2Qql6dZM+wIdGTKWcLkzJn2nQVkob9jJqNU8zgohBoT5pZ3TTXIYwX
2LegJlU7g69TJO6e7fkUJTGIyzi6mgVw8cEliUCG41IUl67mEAmKu9hz1UwDdb3IImb+uA664j0X
9rtPjgM5AxD8rCLA3+T5cZiP0wx2MCxy7CdScPoXWo9kXNERvGVHj9LAqelhm8KE2Nnx9DBk+i1R
bWOTZ+GjC7HNGwmJbKcMzjSpiXo7D9/9dLxsa/8qJUe8AfOh7swesWncG6w1+9Z90kU4xQ0AUyvV
vQS536zBsrFGh/3Qm9qjXyQREQS1XmP0sfWDaAsdDJV80W+BXRVb0+3VXTGIk0A40amCXew6Z31h
VNsyTAHZot1PYmgMdlriZCvkfeC7TOG0DoR7V4pcrKq6rnfRUOCcWcZIjubPBcgUlNgOdlM+1/gd
AOd05wtfsYlntSqcZreODpPbXODmduaydFpbVphuZjV/rgAVVmVw38Q7OwekE+SvMVT6LhxveNzk
6EBD4srIL4rxOXQK0ngWgqYZxqaZqqGEHhxghGn71nK+qsRq2AH3ide62ptSRfdu4/luCWjNKc7s
FPldQ7NfAJE8gcgDCNLx7VaieLEXWH4wEKTwHagNEQ52+yzQkWfFTcKaCSth7peUyIvrxBxRoO7I
B1Tmk1pG77NeE+ooEMU0ShMIPvhYqFtpWm5iIqlQYhVMwrLgpSe/iEDdlYJ/Hsn16Wts6HvE7XYT
7AeCXfheNAFqYBmLfVSN5lDFCVq89lFqQm0CTpc3b34IHSdBDIMPVL9uBucW3pvhPWCsV25z3vWq
I5G6UtlHjp2FKZCBMgSCedAzFbuCspXEx96ECmbECLT64SvKDKyrTIf5Ax5apRvPZiyQfPQHc124
1laDYmNrWOLVAkA7iv+rIb8prKHfWXNv7fouegi7mIw4gLSRH3Sopw+lCpaTOEDIRhQrYvYFSLHg
J1UMaAfdFENy0iLnJuYX15L9FJF+4dc22vg8h9c5cKjV2HcAp4d6Bw9jozjKoU/ta6wA0HgewAB2
8X40q241NqSn5ppstJq96j1i5lOWEQBoHW9Ko7tAgYMY6MMpcONihUOhvskqFzZqn3TA0YfvijGP
KyWtnkRH1m9GUVlBxcrBBKRJw/DCrOuD/1RZ44CRYmidmXG3Nlh27yNoeSutFd99YqqgjvH1DG6c
EjZC4lfoRelnMFnfYM04W6hsphcBgw1Em62LwAw9NQAN76r9IfPTMz2vcWlzg6/JovzNM4DbHB7z
qujBpQB4eRry6QbFHHX5UQ6g1nM0THwDc2I85TOAOSD5k7XRjyfM+ghyksZa68jg7238ydB0QXTX
6lGuwHdgXGXR+DxMCgaWYpGQsr9By69F/UZ6JQBOk6xmu0R0oAEZX4dYg/Ktje6cbrMuvjSSCpGU
BI1BK2jqTebHC1sfShec1wMmJGchPxVWmGAD6iUm1s5oOzH77JOUBHb6VoxkvLEkXBUBNMUIwv+c
qurGTYDTIdrTA0ruPYVg0rEbghsdxQK0yIgoxr4OvXzTl8qJTCrxX9LK6wjziaDULGTWSxakVpPu
RsGdUYzni/xJ6AS6N6vQLpy0JoJkoD5EItbTsBHhhoalpIUFIp6Yz2zbKnvw2TXyMEPQKWwiz0By
ZD32lkWSI9Y3BQydCZ+xrZ7pystIEmI/5gWPWNVRPTSGLvuxfIoiBErdob0YqwLLjGb8qnSpehi7
r0oL5TJ11ALui7JGUGDGQxQvXqFBc0DfpIbHjOn0xKQMbR5+1rATPlbjoAagVayKekx2MQtkSHQj
DBJDPKAu+VBZUEirvlY2sciCjSYIOMY+VKxogt+edBeppQOjSwmnDSgFrvQgecHo+B7l1/kBCFtj
us6mw08ZdrDXoxSYB3G3R3Pc3LakDLlncJ3oQJ2M1WXezxBo3LPAaKqNmdsnq8DaqbOiM98x9nXO
ISmj/QDUejNq7kNvhfcRAPwAQ7XIcsmqGagYl/050BTeahfwzc4C69yFCRYy7UIaSuEh+bwq6vA8
gXokrx4qh8eL5eMwV850LGfFXvcJahG+fpYnE/IcIPFb3qPCRAIJPFL2ESC4XmlrnHDx+k786XrK
rOeggo5bj8NhjjT3KIIBphRMhBrIjF/zQy7UdKeVXXjyY+s8mlC0bECYtmqxZ4MBwyaqXibEEmP9
mPu2FqxK87trlNz505ZMaXMfgo4sg4I5dwxIn7jFpotcddMp4aU+9+lJOzZ5wI9PjMbJhy+uRZ11
cFg1oVxabaLO3auz/+62j1ksUMRd+EPIcO7DFgLemGYHUP2+p9jTlbjs2PPBhqueLRWdTQVbeG0g
NmczmW0I082rFr1BGLhI8XDDDX6HoKxrfgPolCDt3H3tlaIhEVLurC61NvNXW22fp8LMzlXfuSpY
vR3TbMJ3Ebvso0jcZ6I65bbSbVZAQ3KHLJCLQAtPbexWq4NDhOYs5gO02Tt6NnrPGyNrvs7slHeh
WZ5s4oP0vMPlYdkqvutVAiIP6ZGibw7+kL6YSYZGeMmTNIeGyXzEZNXA1t/b6nxwTPda190RhiEr
QcL5j1MELdfGkBGKBhZ2atWgiaCOIwsdhOKCVj/EtcLt0WlgwEInId2gBfhnjgcET1EdakMHBr9/
cNBcWhfzzJoJDecDq8AODYrDaPCtJ2D8NppBYqnPSK/2UXdekozYtAL6cR0igB347r5zXXedGWWP
dl/4kiKcsU4KwHqzc8FzCd2GgmB0gHc4dyQ3aJr7pCHhNHV3/di7a+zoVWAXHjJm9rbP4wIBKf2r
sKvSyxEhdZxm/FhzJZCkJojUBycGjTj6Z8hmlKiirzSRdvvMwW8ZZ6LDYPEIREYCmemQlUWNfISm
mR3rJSPaqF2C0Hfp4aNxiWFBwBNs4i1VKqmjct/69U0YGQFwZaL0MTKyKCKsaqw0Os14BK80HbQY
imucg+xWDVgxGhB42Hk2oR6336et2KEmgC44XyZ0dQs3PSNID5apesn8NWXtAqY+RnBwrPuTPdvP
pPy/dUhYb+APfUNTwtN7v1lpMbYRIw6TUMIJW3RgfCa2HJj59d+1JrARp8LExiZABUHetjyzQvcP
ZDXLTZaavoncWDGQF/4+GOXLhAE4IJFTppPejLBrW4Wd8bVCaqVLWnNjxu1ZmUYNk5uzZYnonFWF
i7g6WtFxuW2G0j7oGgnPvuvUzRDiK4unEobh2FUbdnEmmvEu6UtCVSWYEEGcAXSVA+Cxqdx1rWKJ
gUv1TVMwvQtUTma7x0uiRUfZbVmCZ3r8EkF6yFmsLE9DdHdcOKuuvRotnCLyg/3m2IEn1E5b9UrO
76RGZ3RQD1baH4vsDVqgshJ9iRqG4xzZuap303AQeA9DO6+3UdG8slZ6ZqWXg69n02N2nsxbJ6rt
1VPXeO3Ybyw90ODjL6xMq8AwFAP6lW5VXm/1xZbb2s8QxVPZtmzsaEJoXz3EWmedYGZZKGL4r7M1
FNuJZ05n54aXg3VYNw3ofUfBJSpFWnObhL29ddANWuM8yOIrbS9Jbq3E3BN/F8iaJYVyTPgBYhyp
X4YdYJQghn1KUhzmbvycNWA4YqU8GTMo2WyBHhECXSQlhiNwCfe6m+KTErrdYSRVjBL98KR2iN0a
9byvS+N7aqS3fcVUapHHD1O2iC66PHHhemmiXgYNEp4LtdVvznOrZBtTG4436Nahn+pzHC4OSqJG
O6cyHgIbTErVDcXOSlMM9Ib7mV3Yyu6Pln7ZB6wlkIg6A/1prYMaH9qpnTeBUF6NYqe2LGXzpsdW
OclQ4uZG3pq+v6mVBgEj5VuMEt+KWAACtgVPOGGwJmGzgwq3HYZbXQ3OTLgL4f9j78yWHMW2LftF
HIMNm+ZVoNYl7z08wl8w74K+bzbw9TVQpJ28J6vsVpXVa6VZYlJ4hEtCsJu15hyTpKX45OYVAE4w
HBsWtcznBqXAmIWYn0VZ4HYNUNUyA0BQ4D9kOv0NbvY27hy0cLG3r/BvoJnzfiWWeDX0sKeLrT3q
JWTdtD6QXWtB83ihCso8moRqF7FlL2f2Js2jVbOb95aRfAMbDl5Uzxuh1+9GJmDDgA3c2R2rrHQp
A+BJFqjf7NmDouetyQbYCJ81L4Y62M7w9VAQ6M9pam66CbN2M7TVLjZiwlqSbAP1aoAC2fzAe0ni
ztzX2ygBmtfJlzpN+drFT09iW41TRCnrMgqiqYwpxCqVJoFBqNIO62ww5vYpI3E2wP5I4gqsGjMj
bGSsfvWdFvoVPbKdUG8qidF0MxQkpevu01g8ucQl5Vhonq1iP+oi2Sa2bbJEuNc7l+jkFUyOfgVC
drb1oi72q/QTbexr6jbyTP/iArrA3TBfTsZvT2vfoiE8UcTdoUVp9i6Vl43o1FYUAGVCYzh70p59
DYaTHSuLOSQzNoPA67NAKKEEER6j7r7M3lQ/g+1WXe0vKr11dIUJ/bdQnhdUaoHVNIAhltkIcgeg
96ThFbatEufVClDsnV1pT8a2ABYE5e7WsbEhgCqhxDu1p0yYxCMYyHgG90KvZ8vuTdsWGh0O6QJc
CNvwQHKLX/TsKt1GZ3s6D8is8UNUeU9tFXdfPFCj6uJyR+79s1CNc3TN5bVwdoDyUeakDC5VaKyJ
v+LQs+KxU+qhIxZTYghcOFYudMt1XRKF7JtMsLKG1Kx97850uif9Rz16L6hEsQL3P2z0DjvTFp+q
gupIanI9W3AZoUfAve5jGt34BEV0KeriedQZohKPqsUIGCYq0qcpbmC+xJRlfCweT4hgT+zF5kvf
UBrqaxjTsa4LbDXJz0zo3aMR4zNOS/W+yL3q0vromOZPsMn+BfTEE+6x58V0Tb5RBrDEqn0wyNWp
G/iu/zy8Pk+Lr2xwq6OGHvnQwOus255pZz0Ytru3uecQ+/Asj0R1aoyy37tWeC900lkKRz+Gcemd
RL5ou3DQ78ZEd7hJhmNXgBAI15AeObvJwtXEQ5VDD6T2to8Nkg1owZItwmbSbS1vl0cg7mOctA+x
AqDbqN8lSc9H3CPtNhLxfeeIH0PXRkHtjuXBZHtnjFjWekbkT6Xd27EcPoj3PDa5Z2/GTpZoLDzb
1wcAr0WuABJBneOdTQxMTc75jNpPIG9HW1soWMiBEY3YW840YTqIDTaGyCAKsVOMvWzeak+6A3pM
19W9GToXTdmsIedsCJKoPq69d6QECVs6EGVdPz+GWkUuaweSMu8fNdl8MhSRd2XaF8stTugJ3mwI
LQicVVBpuo+Y4FY4N21igUAAdrwkCE6rOIQjwqVdu9CiPbHgPXhLYJ7yIUb4YDlckdkVj7nniqB3
6l9MDzSR+1OTpmCb0mXZu1Kew5pEE1CD1r4FsQz8zr3NevuXV4uftVc8QiDqqAaNnwP+Cew8N0lV
6L6FpnKfNhFqV7RPXPQMK0sNwh00Cxetfo928mLM2MScyjGoz9JALlHS1w1a/lk3DxLZxNoqTzHE
SS3bV/2aqeaMPwsz9h0zjDaqKLKTIhAyT1Is1eauLWM/c2Sco25bwn2UZzeUE24tU5xBtzc7ORKK
RFOz30xDPAQ6bZWT+PfBLMlbNte/cv0zGYedr5lT6bsLYc2KdIutcAkMLXJxspforuNS2l+fhU3x
AojtIxmpmhBc1QULXI/N9eYgX50AZ90VDDIEOOCGPlUJSV39Sadheio9QGO5cgOweT/NXOf9LV7B
pLf+cMyXOegsm5FqfVvatKwR1+z9FsdYKITwZ/01CMpRMdk+pC1EY/ZWWctDm7Lkd6Vbn64H0C8V
J+Xfzw2+KD21Y3QM3M/Xw4wNH8LE+jwVcPoa8wjX9aY3U2/XREG7hmulHgZKEjNtkI1he4k6Abk9
We8/dpsEwZJ9uz4xkdiYYmwP1vrZr7/SiJCN/Pnt62ubNOeOBFkVw03Di+RaWeyvn1g6AwCv63m4
Pi9jr905Yn6U5vCBAAh0KuUTRb9tL4d2D5whKZhrJ3WaFovlFPsxdE+8CTZjkTpZXn9UCeA+bQ38
ur7T6yhyfVq15uK7676pXT/19a23Zv6zYbZiiiHWzRPg8uzROtBv6Q9lWG1BIEzbeFAsG8Xw0Heh
tZtQYlMfLZCSkTnEgAvfqdxh5X2kU1GeRuLu47oinYNSHeOa59WHOF0oS5EqNheTtjftjlZrkpIJ
nYTWjdECdBmnWGHSzdRJj3qSaVoHdx42wIyJHmve9XWWiPAamS8GA0fWnxzN6U4IRkGud+Jga5at
+xQX5/qwrjCu428Wi55ote62n69fIYg+C9gT5bC4OYUph+uj6+F6xelkgi36VGzna9KYgCUdunp+
+HOrXO+X9YBVmwGzdqBVAHM6DbULlTldB3uPf4xzpnMCuvcDV74ZEtxU2pt0MFnoJSR7Vcd6biC6
1PK7iAZxKnJ561Ip2OmAPk/Xg+m01Vb23PKOk48ns24wgRAkQbqP11I3CruIejejzRqB2LFUZ3NV
+QNg1GxKkxsMpXVg9Ox6rjfj9VCv1/P1UUzqyaGH0Kq1azqg9AgTjBpSl68H7AbV6XOwB2ZZY6jM
U1RP5mmwX/QSl9v1eyAku/zrG6Ga4wrtUxslW0EbD4jy5jNbveXcIQXcyCht95G+vExCOoFMirtZ
cwkGXQ8NpOFBEzM66fgHYBXzMrnzXz8zWm0vU9s9OnBvzjm8ffhR+tat2TAVVCTOtkulKwd8dv0L
pZq6G2H3m+vPjEKdOzv8rSw0cWaj7a1WzXs9owUuVDSSVVW0497kRtu0dVncjpZ5gJVOXgnVUGNs
gchpoYwvjaQGIafB2yr08+epqrFOj0/UFqjgtiySxPqm9ZYeV62RkFWw0LjEE9tSbeSpZi0kAg9M
j+YAhtAiO6M8kD99Gbyc8gV6+Us4/64GIz7boqOGRMFts8RzdiRM4ODCl9qlPbtnpWYCTLjEjQtD
priM7YDsG2gMMQ35Oc6aBb+zBgh4zOH3xJCNXe1XE63pGSlVzqq4cQGhVpuBvN+gnuSD7mH3Mqbi
rSY1K5B6/nMgbmIray4GQ7mfSVvcEzRE1aEbU+zFrLH1c+LW0HPt5GxIUd8MJH1uAELLwDa6lO1J
HK15XW3iwxwpbv4+OBOaA5OUtKAMCW9z7F3seg8UbmFLjqQGYZObcWguPWuQiJCxhKnO7asAPYo4
uZA3WQrxyEoFgevCPuh6XtyYi5v/OZAmQxFIsjgbnO9pBk2AtHGbeBVxHXMkToZlGqfro2Z9en30
9w/irhYn/CPCz+iY+tcf6LHF6q+WJCr/+xdcf8v1L1tG8qOjvr5rdM0+jZawT/Ahu3Jzfeg5hnaA
qxnkGpYGgIDXP/370KrK+fOPyha+PSKDzDdGkyXa5JzKvifYdFlnEurkpyjU3dOki2ynCv2A+zXI
WRHOa0CRAqmxAZb3QXHF4hcYMDfV3lOQsmpg/pMHc4ipgO+F4TEySZ1j4jzWjKpoyPpToVk5RXll
+w5BWTfGTHZiqhCvFywmQTsdLcG41mtZtZOMAti/jE8JOni0u9ekJ+omp8Bm9z9xzXB7uf1uqLrn
JGOPm7k46DPoguQaIzwxD5Rbh9syjL9yxKEbqM+xb6qa1lu7FR2g1bWGeTKz/M1Ql3RWgcyopI12
6wbEhn9OetNsTU5Z3nafnkPP2+233mQ+p95Pa6YwnkDI9HtrfmHKXhFnPVkaikpX1T452PFAhqVU
Tnr22RBIAQrtmzh5jnXi/ChmSJ/t0Xaq8EZ26S40BZVHk+jvgRFPAh7tOoyVvaTcVqb3bhefQjTA
dNji57F4S4rRZVy7M2dtxaoXd5WAgVAX8KwISuwdIqasnHBtgFhGSfyP17BYWOKVMZID+S3rW8Sq
G6O1uevD8eSKvL9Zy7Lrqh+w0W8yDGl+OQe7Se/N2ZKBcJhKl7z/YGZQO1fc5dp0oo9/j1tlr9L4
ZzPTY/PyZ1IX1wuLO8betKp8bp1wTfUk+GmpuAIYKfeeN9lEG0/E9obp3cIvI6iOilLLOeqTPYhE
KsY5OjhwmNaNw6BIPp3EZ7RZ6vm2gFN8yJ+7PmmD0STJmgGQOxgXIhtcXzRA8vVFvzRh+Ks3KFMm
zbZqiuNEZmVdJO81nQCnAL5RgjSo6ObgOxUEd9Insb0c8kDQD/jS+rC8tQ1vAzTkGE/e1+iUt1AJ
aCmMyTvCje00bIfaHJnRHkLXzbCdQiWuiIGqyTTW0BppcDCKuPLVEFCNCAZ33BuU/KqUoBiv3kpL
nCkEVmxV9Qskhz1qpNNoAsGAnEr53BLTbf5bE+Mh6fhWZQvHY7kA/w0yhUNDRD9a23gy7HPoyC8M
6llBegz1v6dJrZjagVQOsoxuZs2eAonperOMJnrV9XB9dD0MZiQwdDOWFnH6hhWAIAuH9WRmLTHQ
uOJVSKJnUzsvqfTHMZ31eFOsQwA9h4Z7fCDirkuJSIbbw+qNYPf2pJfc9nbrqXVxxvOuc5YgqVh1
K4E3OZvgsKdUGAdlNezhGHlVlJm/YtYe2ExnwVaIPty6z6RWwZfZUy09tetBxIqyVD2n3J1du00i
53bQ4EiaZNgOEb40w2Mfm9ilS0GBZeH1gOjzoSuWdldjYc03ybqYm7GCLX43fdiLnvp5wSbGWXcc
40gceujM+7gOVzkBqF6slSx81h9Od2mHP5OKK8bv9TBdV2iFPvYr9WWA3QdyUCRkgKXcK2WM7bCx
AK86Jffw1XSn2QQWSBp08NlweJRLATUm8/wxlpD5vYVEPzXpJR1dWyG041Cw5Tnpb+a63u4X7ckt
+STkEDLlXf9SS4bMIbZLP8bkS8Cv05zYrBHke304pXV4BJVmZDn+GDd6Farn4xRJy2pRXj/Un9Uj
zSAMOFD6c8ccbqaIxZ4YCkrx6wrV7OaGWaNiP/P389KQR11F/d7rFd3ev18+Xd8IjT063Ywta/R1
kVmubzcoBP9kYq9/dn10PWiiOlfc+qyPvOnEUsUhVwxwZL78Mq2uX8luPyRJNjfMBQYlOIpMVenQ
pKuAdZXD8FPvEkrC49osZPlrD/pwohQI19eBdTwnkiaQDTjzeogWbthIm/YlteHT9SBjZ+uS+npA
ts4nBK5YBjlLHioBqfCBtlDGMtJkl9R4TTSGRYAXk9oYTtWupBDG6QHxfbGutdl7sd0Aw7ntOkZU
HvKHeWf3J9V7T/9frPd/JtZzLf2/U+td3pPy+z+letd/8ZdWz7b/5Zm2xIYtJLiBqyDvL62eY/yL
pjqqWMOxBUBTExXdX1o9y/mXJdElu46nC9cUOqrav7R6Flo96ThSd3TaIZbwnP8brd5VYf63Al1a
ruN4ps4v8lwT4NA/lXqI2nStnzSW1Lj/NjQHUuZh+CrDRnwap/ZteNaO5NZDG2bY/N/I341/yAR5
cdewkSkansenkcY/ZIIVlvPG1r3lYE70CBN/6W9yhVFoZ8OoRTfT+K79baj/15dFCPlfVfeEMcix
BcdzaNkIIO67G7T9dsgBMW7C7kbWOwI+/8sl8b8Q+q9q8v88y//5Qf+h88/QNoakPS8HBr5heTAI
QiOrPmS4CPr0x3//WpZj/k8v56LmXPWhAuW1YYh/nFd8YzU886Y9AKMOT7Ht7JEU303wQIn3cJtL
0mUxC82VOeyxLZ7NLL14haL04EjWRCK7OEW5bFNiq3dcuR7+3QLlVQNLesErGCD0xlvU6WQRO/pr
6JB2W6WGjuqv2wyp9TU2Hg1ACRtHOSViDGRPrVn0yL44w6Q8buNU4XlrUDCl6kIdkcbm0qWBBA8a
UB7fjfwXdPox7iv9SNjaI9MtKTWoMKdpjlh5gRAx7eI2BMB4ChkZS6slTwHQu5ZMLybyDJZDzhML
8PDpMiQsdcWq6VCLjtNbh01IzKIRd8bBbt+BpXHlme/xDJO5KucXudbcS6q1Fjaozsa+bJjdxUF4
JqQ8lfFwZGFBR8y7FeFC8640v2UxXJK6eaMm9qLmOui67sKW6HUWykFdx5ldMHehggnRO7Q+KduU
W7uJNaoct7n9MSS0RaBtTaya6CsS0f6yljQgc7Vvq8CK+a7yy0TbUeSE+QYmAjIsC0yzOjTZp1GK
b3NFOiqTb0IQCIxcho8M6IwUtMI3yuWhMqp9raCStmTlbjltB62Zf5YaFOOs2Pb9Ygf4lI2CpWiZ
GNMG9PfWsqo3uOyQ7rKtM8zf2TK9xEg9ZYSEoZ1eZjpPfh7W+5HmDD725ds0i5eo/mJF9j50TR7M
Ll1bLyVfgO4Fcqti66j6baUba+yMRenS0rLHF1kX37qqtgmJU8H6ewpzetFneTdX93ZD7l8Ga5ip
0k+AXAZsl9npxI+RZLiq2ylYStowJKluLRCXSxKWvkMxH8kKfIHCnrJNbsKiLjrOmluDnrT13xQX
pg1r9HUCraxvaMxiT/Sdb4FP32TaPeE6oKPT5HeX8QkKqoCbWCMc1jR0pBILtYC8RfC48m+q7sur
WMBosQOsN8tYf/C3tcX81nMa2XnENScW2wcejZCBHm7j8kYaC7bPwooM7AEuEvw/F9rmmHVQ08UN
79npygfPaB+thcskN4wzCYGRP2pevsUnBSFFo7aLiLgUBirNhuunyXoaYmTDVbMeJKGOOyADKIhS
zNTHZn/9oj16VXMTvruee8/vivyqZ4wPORlK4Ncma5xX7wOATJeoFg8UGP5cviUJtCBAq08jtUms
cvMHhNXpZow6miSW+5i1YY7bgU8XapT4qwVxjClZbzp2dlyvm2kun7OCaCohEW3k/ZvREPfcaeO2
qsilsxyEAOxiZtABOi9AGhyexm/KxmDrY/0wwvjk9r1BiZgeB51+IXkKbF3a+6ScjH03dBe37l+0
siUSeeD0Xa88nQg8xt1V5Fe/CcFtmCeAj9MUC2IboktY77jKgbbn7PUmJulBRxuJJMNvLJEeRras
aJBBydDJxC7C3ZmxM2w1/RuXPY649JZkSnKM1pzJ9QA4BkcxKYO0z1ogeOpldDjHnWzfSANrA8cb
HtqZDnnqzXuXLc2G23n2xx/h2IrtIBWA1L6oCUIEx8/4SUhFvgThUBzXy8mttBHYFINZ1CeBUycv
ufmjbQSZNy5CS1nYD7LSdqnNDRmDbp2rGXZjDQEfs/Y2DpfdUjLkX4ejTKe0Qh2FgsVlkGvnMQcW
W4R8qLVxYPMiaWR902emPjHzjeQug/+kglKEj1TG+DFfqrWI7/baNvMIZzPtxxgKts0b6yd6aaUH
rtJKHtoRlnpbvmgia3dtMicbD4rp+u+npd9Jp3r1hHppxvml9You0MI7nTa8TyMX0FM6vQww5CMn
eRrgcjOostVR1jfIM2i1ah1j2uKtTeQLEOcxYp/nteZ3lc4vFCu5iBLjqE/mg7LyB0MvAEA2v72F
HrgUhDes97HFN7pMnK5Oy3bWWA0b3S1mXzZF5K9bM0srTuHS4S3gVBTgP/whPWMLUptpHdwn9NG1
Q7XR6YnhkRkFGKCZ5CMx//jtPF3anIoJ3nCYGa34ThyNsTNNnlGQjMO+Wfofc3ZAnonwz+OjgaAm
Ckibj53Xvq2nZG6YYoQ1oq/hbirQSvvZuFw/oKFBKGoGqOjrBS/r/q0hG6b0nHpP8FfHa/rEw43s
heUeoRmMRm69QsTgcfjCvZBYQb0rHhyrg01Qv8Vm9LPNEGIkjrW3nSU7z0zjg9MhNE3CvUfzKOiF
uR3a/GMxbKAW66gmQwqbilgeijtLs8mXlRSosI4r5VdKZQ+uaucDNCggpnWIctzpHkBXjKixW2Pr
tkDHY0nQWMktFLekt6rigSbf7ItJ3VtVfDuggG1K3I7rti9fZ764zy9m2qOgroatrOIn5ugbvsIw
SMfq1GYi8l31Uk9OsSMQFkN4WpU+qWO/+6jcExEtAvwctAtKfdO5fIQ+TirKqIjK4BP5GncsbYuy
8O1+foGP4KdkY28ZZbV9XRfgyRPSUZM53M3dTauel6jY0s6+I+6e0Au7WcjScH+2jYOcSHirbANY
tjNuCwOhi7NWjPuoQ30m+VVMql+dpJteWPdpKgwmwOmc8X/V0yObw/5Qi1G8qpj0d1ns85FlTZiu
TJF+uAGFzlVKRGpZiDP5TlQ1B9pUSYLrXslftsOl3BDJvtUn8abWHSlBSmVMxjyq2eE4IpCqVOTd
Le30EC+xxhhrvU8hEv8sj+CPqo66JmEVG9fkQ8XEs++s3AYL6GXP4wIrWmAk8LM8/9CqbK09okN0
6KUgpYBMgMZYBI2FG70qzM20RNapE7yjUfVHGGCm79Eeh+P2AFb5w5pzClq99ga3m7WONnM28Agn
5HFAT/KnQrmgS8WjhrCx9Xo3wC27cbtabkpt2jkpCzg+Clh6+h4ISVAE45I7i6W5M5VNj38BCaIx
+IyT0MBaptva8ic56geXHJadbaBCLBMEJw7CdLsLJ8QksMyNRSaH0VWfq46cSgHl2JGkoVG6/tyP
z24/WBA2tYDZoeIi0l2E+y48LeZ06A7adum+GO3UjT1O58hEj99PEElcNTwjP6v8RBK90zAB/XkT
CRpAEkMP1nwntOXsTQniQnwODVUP38I+wP0B9jOu0LyaiSeQ/0S7VNNftSjs/aSvD4g69MMCHwM5
PkICykUbkfbtvmITusli63k2k0czdorAoWNLgCXyGjzl+AS8sAwMSqF+jQFxP00ucaEm60Dz1DL3
pk1YHZM0ppTkHKfK+QhdCrQgkQSaj8BYJoqV3FRhbNSXJM2PDMAsCvoQ+ntPhQlmvX7oRfVY5vRb
tKb77Lg1t1X9lRRcEPEYf5LKSiFwcWb0kjoROeESeKx4Ye304Xaqg0xOX4s+UgohfpGFFqkRYsGr
tQ65jUZic46R4c8VxUCBeD3hfglxNdoE2Uy70GkBuDF6RPPZUIhwxFDS87dgzHAmzHUnQZ2PvgC6
sTA5TxpWJfkV5XzZnV2RmFSWGNeRjdOGxv85LVTRkeDObki5Pkk+sn6k9g34LfOok2H51rYe0sAN
m1tWNi6Js2HZ0+pqbDrdtNQJT8JcrAn9JTEJ14oQrefsvnyPsNl9puR7gYONxdYR29t4XyQzwwD+
TCB3+5ApfJdC9GZr1f+eWiZiNWUf7IpItFo5HXVjsRYu2r1mDpDl6ogZfV58LuM06E38EBG5GqUu
fkhB/EcPnnkVMCWEKN+SkAnVIUZYlJD0hnI9e6x1TBPpGD5n1RDvoSBj/SZnHrVQU+3GlPGIFoS3
CondYkwJeDTPVpJ9xKUqmduOwPUKmrRi9CfLIkRbfg1sWH0H+c2+BWOxddlutZbzhTfpd2ktpLFK
lrY1drZNQ+Dpleu8R0p6tGVHyLCepr6eDa+5PT46tYPQFpAeUxAhci6i4VyE/UNL+OXoGGobO+kt
gJrfsiXpXdYEplRz+kKkQLzThMLStmS3ssQIkdsETLhELhtibG46lhawbzTCmNlsZumWNaVNiFBn
AP0b2GyYXNIIzgN2CjtctN0+csId9rLRzzv3Z58Z4Pct7SmpnUdRj9gXtKLb5+aCFRlsi0U0+hgR
y4fZhUXsXHf7MD14o0wupgyfQsDGUj52CLD9OMzioBxPeG58S68A+pNFRbwoEKHKkQGV7JLwvOXD
WcBMG5q9Ux7izMgjEzqe01UZuzetV89V/fuUe0+2OfdHVlYUmSebfLQwtoPUcxjClTyzEEYqOHFf
e8q7I7SLHTklA3QQ+F66tvQzLPS7XhfPUlh3mjt9WG0OFsQQfL/Rbao8dSxbVtu5rfZFPX2gKkKF
HHOfYamptiqE8zHRVQo4u1zuPdSeNLUDx4q8Y68KdnRW26HfndjFdf15gh2yJTZBHWxUegvdJ7qv
i7fuNrk8Ean4U9TulCO1/ajWKy23dHwj+t5sxJbX3qmYHWNreLSTGS39hT0GUgf6+tN4XDTW+jF2
y92alFBFARWIQ+nq0rcdag8d9YYy22ojcYRaSk+s1Bf6DdlNpWrITjndLXveCxoVTgJUaTWcB3q8
qycYZ3Zp/kLjRETqmJ3GIv9wSM5V6TbD5KwvJ5osfOmyea8sjX3BZJwywzo1engeBFEI7rRfxejU
SIoHWEHf2TwfLaZgH5g7DcYUj0dccf1SLzzYXflLJ1yRLAbjOFf1Q5Vo73VUOBvW2Ui7yGFEmOKX
o8GcxjIHJKH32MdjF9wZFeB9s22/MGbQIauJNFy783snaXZL5jRBhc4LhM3jINnJhj38clFlH6kZ
dSj5LZxJFu0MXuaptKgcZst8CAm7c10rsAfToEPkElJHA1X+0ICe7RdbxjtUObeCRNpDQu5ETKNl
W5SEJaPzrIYE+mk9fBdd/TgW8ZNThj/KNEp94r7YsseISaKcQdXRbkxdgmOPrfZIof217tHq56Vd
7cjxFdSjNo2S8YauDGo5d7mpF9PPI94BZ/c8teZDl1gX026Bo+pVuk9rAiNyczpa9C6L3HYPqIDO
+PKXQxWhxw6ppKR8baxqzXvyS3iX0Uw3DcELBH5rjwnNCZwMwlPeoBahfjLFBGVM6bLLOsw7UV3c
253FyEw1aTvXbO+gyniYfNEk2opBMKy1rd2M9705rR4pBvFBt3+QUtmvYS5+0Q7YFa3BvjFd/Zjc
A4IfDxBqsd+kw287XmOaMJmi9wfSgSuui1gjOYMb4N2I0FilezZHo4+XIjzl4dRvQHvnRVYe7Aqq
ONXnl3pOvN26v8tk027n5lVQwQAoHvtxyfBGZ2kfgmDzrZhP0NRwnbgd4zmPz3nK8me2oDCiNs3J
lXRAeQTWvKT+WMy3mdMSwjkNgsUKllAnI61EWsFgGCXiro6A4oQhLA4TH2Qetr8425DrMl6mHu1y
mSCzzigJ0lCf1W42qumgEXDpmTyr8tp8HVLnPDSK7Fc0PXvLWlBAZwh/04X+vV5jsZTpoxNpxZHg
+gezMc0bwG6A3Rnq8Q6c9LDaAcnvuOcwU8ZOaPjdTOXXjKLCb7RIHkx96oJ5MT/irn1GtXwnnNgJ
zLD1fA8WdU6DcIduwOJ29i6Kht9xUPlxFHSqm0reTIvAB9Mo5IPMrmvMUDvGFJyaGwYcNvbrXI3Y
IPcV27Q0ZtfkeUzYcg0Jm0PCuDJHjwO1NK/VUuyLwWKtGTOyTwtbeARkdJ5tl5WcE957wJ8L1Zno
cbiRapGfW3J5qmmZ7yalANmBPLYFpCB8tri4SQWoHLM9NuiKGRfTl3F9855BpRhhbdC1BLDSH+79
URT5trUotTYSD/ZibsVEaLHdftWF9itHEIyncaJDmTErEPm6VesJFLI9Gh3LCqNydwA/kZ7NVqCQ
0EP2TQndYew14lDuutL74V4VRxbntMy6bivJjylcklgn6wRG48aWxUOsUTXsPGZMRRSf32dBSqWN
M1PulO1w+2RYYGcyDyuvwzGATGXNkt7N49AF1np99RgDce2588rtzLeKK4e+Wsf27dOGsnEqpPjh
RdRvaTrDJcSR1tJrrn7Z9IDP0epOJhEd72xVGPqpVxQfywXK82zkv0vbxmQVp8NOSpbl4dD3287g
mufinm6o+H7JAQPVkPPOiMm+5KZ2ByF6Z0/TuSyJg4aOn91btfZRZoiEM2ROuBG8Vh83KmrzA1OR
cYrebO23AIW3J0S820Qdic9xhQ9CphFx3SNNBQfSQCL2OWysi9EWh6rjmuOjsMoa1ENilmckMIqG
ryH9xsu+yonxnVDsdF++VMu0LZyahEypo6KHd+03Eyu2DCH0NMjJNw1MXp1TnKUXU56TXH+uZt9i
8MKkKciwd8rRpSmuyJrT43i7hBYzY1uUcIWoBHnVOgBhU1yQGF9/s94T2+jOGIVRnWYi+1SIcRCc
FQ/J/L6QWrmninKxNZBWsUGzmlk00byCtCp0at2CD3iQ8KactQhI3uOmUs2dEm7NktimNa6qF9Vb
2iaC1kL8CrMEsE7W1uSbtoZ9h6H9DTbtMSd9uRiLZ+1LYodfsBigAF/QN8bkHM3Jrq9NQhU0C0lx
vEMAfRys5r2RxxkdNjVStuSdDD/I6t6FqXvL4mrnWe128ciBIsoIJroNk3Ayb+zVrePMC7Fxxlmz
KWM3HUhA7nfFp3Cr9j1rCa5MwRijr4Ot1G2rdvzyBCVlhNy3dkbYaxaxcE+7eVs9TvbZtGeNEv9E
0Ae02KBED41+NNzVdneO6hCBzmA8a7XOCN9FwbhuMmLNQI8aP0RlfJQtXmpCSSrW0uZrmOHaaZp3
V8w0bQbtgRXqey0wnw/zaxq5Z/oED53BYAfgvk6Q8yyifZ+yufZVXR3shI9GSOY7hcHXBK3SolnP
Kst3Sa8uqB4ZyEwvJ1wRgSZX/HtnL0+WVv6ycKeR4NneeB0ilVlqrLVQqdgawUd4Zv2OyTJbpLaF
SoOJwPjZN5C568Q7kwbKUt6sPk1NRzfTriknJof5R2EYb4BQOS3Q8ehqskvMLAqeFSM5qX5+0+S+
LFvCz9ZxAV7NqcXWn7O/0kPyfq0m7djHKMIsp/gyeuHWYFub0x8KChJkfGlBCrC8JzPsN1HCJlDj
t5Rhg5m9Q4/fkq2LsRJnVdra/tiLJGiPM7fk/yDsPJbb1qJt+y+3jyrk0AVBAowiJVKU1EFJloSc
M77+Dfi+unWOj8vuuOQkkcSOa8055spC8uSKYm2iWyZ6DQvQcCn6yjOM8U2OAYZEykNDfWmNV55E
cX08c5EklEtDkLyovqBmJk0xH6fGuM+a/iLqfUQ8BkcnzGjDWs1PZLn27NG1YvcxN3cx6Dh0lnj3
EraZUIdt/POSl8IbkFSUza0Yb0Ih+iBHczw1Gst+JCy+JWKqYpW7H1F9DXYBo7R9q3hCxGOCtqWi
NwWYYEHYlVtZJiVQ91vrMiClyL6G3vrAO422iWmuWdUrQH2MFzW3HfMq1CM/LyZ4MLUmWskBekwO
RjOVaRKdh4hRr8T4OH9ebFvFwzKOFpdplSoS8akZ+smWRxizQI5hsTPB3q6sjmOJIRlXUtEf6wpj
qkAEiDMhrVoOLFVFiUga+nSvCZcmj2ugocYZ2mVxGOg4XHRxi/jpORukaNPUJNxpY3SPuyrYCdKS
uTkpG6EQw31Br84Wa/2mVYOKuexMWSByIV77+4yzyxLrW1Wl7NVZ8tgbfXXSzW5btClEriaIXVVy
Y3MWjkmhXMNp/GyEit4QRf89h716D55+JYyZ5eQCLRif23w3zuwmDc6QCvHISvZ1Vio+M9MoLAqA
9bXWbpkQBVtF1QJPuFe1M0H83c61SXor9atqOaf+3AuDRaMby48oANgNRv0UaGzZ2IxOikABmOBR
YZ1qxwoClCNoiJiE0rhqqtIwnxfJkGVtIh/b1DzSRhR5eD8XehQL5Lljv2q1MkYHG338HLpAQbji
i6kmAuBcTqAhZb9B+E4llYOQYh3EzDyLGINgMvenaA7Iu2ha2oF+Z+tl/6aOxsnsRQoKyzznvvKt
1Dx3Of6oI4m6clV+d0GIcoZvazUEH8dlASVrCt2fowE589VaXmOxHLcqwpFak9JFVSwnIuqI1cIH
KfKFmDVRCG2tlV7S7kW44Y1RsbAE2c3CuGycGCRRJ5n6KkL4S/CA9W4RJLlDt78uU3Mimp0TQIyi
zxalblmIYiArKvUOYDmXTn1SKCzujGKmQJeuWX7adZTC/aU6HK5Ec21heWVodLS+64Eru/Ad98O0
k8BwOjm4GN0wmINKNnM+4UXK3DfkmZy6ViDsoOL6xN2Lk6MorM1R/CYzDyhzaBm73thJrf45N6GF
gAr/OaoAwmSNdjz9/KpreslhoEo09MdoY/kQk2CzFauUo0AkskW0QT94qqKS18PpeFUqZk6mZXnD
JZjg2vcMkoWQeNtxmxGqgzrYRui5aNtYrQPpLkf+nn5lupN6gZmMAcKWLYA2pagE22KxalNrwPEY
cOthfyQseDxrJjbewMqih1ZMv1KVXWbUaxwZHB91X8aoAWWoFi1XSUGwJITdzQTXb/zoHFKZ2QRz
/JmLBm1S2aRrIymO2vlvWi8YtPsVcq2yt2kIOkrZ6M9j45iDmZk7yxb0FvazJaZ2NfcZB6Xqnic+
1SguU4iHwSU7oRS/YFHCyzpDbtVq7nZlQDYjYRgRm/ah0KgsyJWyhJiUkWsU+g/khYhGU+ZsGZHZ
aAYbXNHpq1FU52HZ0GbtQUHAxYaHlSlU4n5NGwyDWjR9d22/j1tIjOgizj33CFuLmtc8r1xK/59+
GR3hbkjgMkRKbyFC+Aynlx0FM7fDwL8HrSC8Gf3GUFqHG9CVlDBoMkbzRb7n6AjYhFTqvWVrkB2o
UGpR454DMq1VzOORvmkN7U2O5HknJsXMi+K6D5LgQYqqQ5mTOjZlfbOtyuSUlZUMmpckdI2s0EKh
gSX5/bsAOOo6dpRiLeKOqWvd8qkscOXIK5kT62pUwPaIFv3PSBF3Pkl8PJ7+ZCSQkDQlmFxON0sV
fOwPaglRphvWOfLpm8z1rOxJRsXsf5XU2nfY+EyOgZNKKI+6Ler8RHd85+vIwwcjhumRm8dJQkVU
ZtJ7iuEOzEwqLXLh2EkZvBs/CeZ1YfS1m2EgmNQ8OSjJ9C3TEHG6fpp3MrUlV03ylzyk2WnJI8Uh
uvybcNz0vj7s5coCXk4SjK61nI5k2R1j+GHiwl+I9SKlY4vfLRY6EbVJhLUzWLQTEupbg0LplA9P
pTgBAtHYQjnYYLGn1wfCoXo0VFxHle52hXUeZAqd+jxyCTd1LxeUBI5XT5jLIO3KOTNXVFzX+exT
TOE+FFSauZFS46E0AolrhxU2+Lj4pWAX3ykSytA1SoP/+1IWGWASdhWR+rAKXAC70P/+V/qH/NXP
f1u19ay8/PwOET5nnyRUxArcLDA8tWq/UBWqiHo83zbO2mijxP5NDEqNLJ/jlci++iEdFOATOZY1
bjaw4XvZQoEyWxeLGbBSSmkCQ1RanmRtEgEd8xgHD1ZYC++P+lzUyNEt/zQZDJZc/shb4yu5APWV
tijys005LXnawz4JrfnMe4h2Ygn3KdbWBsYiuxR760GUSS63zGCNrSG65BHd47QLEwQwXzDriI4S
VQNhW0J/n5/3JLGhz6bw5BM6mqQWsa7qNtdg6QOMeE3CpKWSMLzGgNQyMs6Poh725J2qBJRw0eJc
oxyDmkyxKeUZKhEGoJJoXvr6+UrBEr7PMnTooCkcXL1cXjKtP1ZFnKNoGb2y4K4nc2TK4nwTWQoe
Tz/hZJ08ZmCxNxgTsBMhzIj9bDej+2JtHnmCWXdvC/+gJ+XTlBBWLMntWa8TklH1Ac1JU++pSZE+
NfdLaGCv7QRZYImREnWroPtbaeK43LAKFoQWU2XxTWmRQ7qW3q0CQkxkbAbNL3m8uzroqJRWdiHF
ezFbZrqKPM9SxugxV4CiDoZBAEhClEvQWDu6+NtKpLs8yPDnwBPTsA+cOMtouSOtMhcrWWghBYOx
Y24MQ2lO3cwJKmjakyLKxDpDV1vKaJbb0Faj+qB1N1Q6MRfvaRNGcrmlABg9hKLlDSmWBZOhLkxf
U24mdwQVtplLO+ISxy20gtyOQrrNFQkUK/KueS192691fH+bJGewo9ayq5SMg64JaX2VSbCGDCDb
QP8hk5VE54WKAUfOfCxLvFhxSRe3mmhNx4sMCSF1vFdHjWSzWt9Nsk5GUzN8yzF52gUeT4venTEX
3zGgI22YfnRhhawoUg+aoe3pvTkUhihGSqBgqCzdkeURYkc2O4NYO6mTBNGiTvGuhbP6pJ9NIeou
XSRy7Q4oWIo40BURVkEDNRtf0mBsc9AVAjlZ65Tu1q5Gj8pU6Y0jNERATEZK0YwLuVe3mbmPKRdt
w0awkKH71rZSsHwMGm+D4Z9tA0tX9oVYNNxBLPkAWW6GaCKD6vJLc5MoPbnKPh32ODw2leqf0EPJ
61qOxbMhEVCTV0ruzXR7ULjgbmmLJniUqEM6mqT1j1RgO4eAUeFRwRfbCxznzSAbn1qV1nottNG1
UgV1JdSVeO2sClKfamQ3JDv1qjIKDsChTpOTRvlW8rlQqcywlZ779fPANQazflI/W3XNCIck8hwg
tl6NYpc/txVNpHIk0lRaHBTZQF9YrMsUdFYTPzfLN5WnOnymFopoTkqCZ3+iv9RySL0BycpJS7PM
GwsTBXnMMjfkVRBkerU++4m1jqZCpsKNPIqQU/a65bdxOMsnLA3ieoxegBTpdjnQW/ctgdZiJZzD
WNO2kd4MZLOp/altSRoc8lI5dCF9zOXP22po13iwIT2khnZspHZfx4YHv8R8bhPz1gK2Y8H+QCMe
AXVY2guClKwzM3gF10cmToiFVF3smfpIyLyeg7wsSBFeN11Gbb3nQQhjITlo3X7QryQ7leR1ytS6
uq4KeqO1KE1HmXMJhZFEWSdt9i5M80EUpeIc6/HgzuVpIH7OTavEOM+8YiHWCbyN8W5U6WOmsRzT
AQaD4lusZz1UF+62np/Uxj4ZZJ+NiI6gWqKUUHNtEewIuGtA7W0k4OdRqKMLMPqjpvZ0Twbf3CHa
ATZZd49tEO/buphdsg3p1mjJuY4iD6ZxvIPUnXNyY5Hve/rJo5Ie/MIcVphH/QreDoV9TnYcp9gE
2rdcLGaPJluzzqb60/RjCm7JSV5W7SAtl0j1xU6TZ9yPFoqdv9xr6ZJA/kShpSyntbxvCLFla9DD
iq6f7s4BQiyEYCUCAZkqT6hYa1SUOAOLhgN7ijW/NcyZQAVdP8YcNrk0WRtTmbq9pALRyCkBk9kX
H+h87Zu6JgXSB+aJ61besiCMHsNP44U9CP1YIWKdN0NP/sVo4AEiCRUpiIFBREtDzet0nTv9mDvi
xDmEBF9uDjGNRTW+YVGozsFEQqdCUYxle3bxuE07rkJyED3PcFIeA8oIB6NC25Iron8kOQZLW002
MbApHCLU6gsFIlOYspQE8Fs6WErTSE2ANzlv07Cdz8YsyVTqjqYoJeS76ptp6NRDGvWc8wzD3Kn4
aO0uwttNeIvbBwDedE1+oCuIUFVR7lCivqa0voUImRlZ04Ne0iwfNUkhpYgVN2x6oCCsWl4aaBQt
CWgvujrG09UsOLUJGJE1PCC0GA2WY0vUsx17v7+edPxt4pK3MdIfmURrWpEKuSRVq8MeH47iysZD
q3YYOkIaNl0pZztwNSKrfnfA31tszakfoLAX1YGT2SmY/X7TMd5orQMxFMPiyrVOQm2k7+vRGnft
qBKgWfeNW8Ixoh3bbbiZpDvNEOo1KV/HrgheBdFC9k7J2J266jyNGVtDLakee+iLLHMNChVzKf54
tVGfLFx4K7VJ401emanrJ0q1tnzEVa0e7DozY/Ms60ujcAOGS4WVuBuooeah4szjSC/WF/HTthOD
sT8YRgsqLa0xU+sPPy+OfJJ2nemCG2K5hTYaUC5AQdBrLppU/SLotbyqOi3FmKbCKZWNo2Ygx03z
XifniHt0Jcoow4XgNGcycSQz1wtBmTKg3XhODd+iSogYD5oounG4Ws/EIqa7ZM63uijre0tvD1Os
tZ4ax2etmKiSpIGOwVkl+y4auAu1QSrtAxzFWMzoD5bL5v/zz37+0i9/688WsjStnihWZ43mZLqB
cUdvvEAzxD0yNlNY6bCwVAgPW2WcxH20/MXPr2RIvk5uaUtFHM+zeTTrjXrpW1eTV3MAO8bWdxHU
WprXF9JBkbtfA6faQvA55y/mW//DIq7QVsO7JGxAuVHYzRz1meuCeqkYCOp6uJjT0X8n3awdLk3l
WmgJBXspq0yrRt2E2AFfg35TurEneqlLsN4P/uCheNL5r8joSXmUMOE9y5eoOc2vGCKZGIjstHNu
YYa065txiDbzUSB72nuuoVXGFLnt+SEjVfJKi1D8gA52IvddeUo+AAaoBQQPW3TJx06c/LO8wju3
qqNRElzs6JfgWc28pvroyyMLQkOLkX2EVma+l5o1tlpFBsqwgYHYkUNNNRHOGQU7x4JcUXJjSDfx
wU9dpDDyY/VRiHbnZenRNK6C8IO3jjhvo9ySdoW0hxrT8FltEZa0tCLfseWNBBxigFqVu9Ktkmv2
xKlbzbfwdUTkiqwdFzwk3TZ/jp+FN6QElJKwPawJz9LWyrP6kcp7WbTh3szhV3tUbsD+GKpel6E9
9gKaiXa/rw7o29LKjt/69wz+7SV0zDNvblqpP3Cd3stx17+E1+6ZbCRlhdT2KFCTxvX1xK6GhMjl
xgnvB1LCSTXsclWnqDDs/Aa9EDWJcMWKOcKV7dd96/jtaX6AgxcfyJyDKYa7BqdLqq2GeNXs5qfB
w/4Cloz/F6/pbu1JC+bZTLv8kD1LD9o1H1aqfulkL0Xhe1TB68B4wxK5Ifj3YlzlyZEZOMJWZFxX
zku3wxswUxuOV8IBi/yRwjEXyWu8TcdlBATcOCYvuNOw6zf5V32sXoXLuEtR6LvZdl6r+xvCyXUI
Q9ip7lGzQlBDNflHw5H3vXao/Z2kz5Fyv605mFqTB+zg7Rt2iDsLcAZqpFxLkTvACaJPxKZ6svC5
2nTNjO0E3kjZxjdTXHXcZMedQZGZqep012qTn7iHoyUAMSXuwud00VU7PJGGFkvtNAfZjnfB03gT
3PikudHWuNX5WYu2euD4gXOXLvLZ33I2hTCZ3wEwJ1/1PluxDDYUS6itbgKVfcduXhuneKn3PmXA
e7dRHeExApuEjs1uPfhlqEnC0/ie7uqjcS7d9zFcNQfFLdeocivHdMZ78oYh5AnzZ8g3UiHzODhV
1IQIzTWA1PY7/ibEAfFEA/JrrZxE5dx60p6iz/DGUqZ80OdbBPUowF2q34StKSeFDwalppc/WR9a
sqreipuwomVSuuq13ZsDcgdP+mjeRDhezOi1cKy2YrdCBWqtxpX5AmrxSQpXBOHaEI/d7iF7Whw9
SHGhiHvJUzp4wpVaEURDSmDgcq7qRv7RvMTvPm2qteFql9mw63sJXf2Je+L8LeGPTT0Im0/KxbqE
8ZYymL+dKSCf+IS4rMdQVuzmQ1Cd1uW4ka9pE+m7cFc86C/DxnjzD/U+cHOv/G42ob+KP6ql02Rb
2d6ge8I3B0hqAzby4ZW++fvOeEwvgJiiTS/Y6Y26/YuorJIHnK8ahyacNl7GAoR5BjXQdyAeVfS6
HVuibXyi45wmDDCnAWmNsoLSVwNssyv2GgaNjBzMBo+C9BGyq5rZvrLlk7fL5/AdNussrpof3Fjh
cU7ARmyasbhO140nnUPUx25M/t++O+AJL14YTDl5amxNi/bBNh/Ki9hSJXR8tqxoLwyuoa0QQCOv
09fNzr+B2VKnlVg/Iogc57PwJNN3fIxv6LkFSsF2mrmNupaOk4fxTvXoxsKy/uh/BCfzWIIdc8R1
exCexrN1mB9AfCacGI7WIdCO/tdgruKDsOGWiA9DubIjSpzdXrSrcTZegye2hFdjq3wKh8Zj/sVc
6ikY4O5tVqFXP9c7xEARStGV+GCtMTOswlf9O9gjEw9ovtryK/RldbDpSPT0SD3pZAV25NLItXZN
gE5htaBjYY1aa/MJjnj9LQZrYRe/Ae3xH6Wt9FB17/Ehu4OJomoH7SYa7HbFrQ2ZTOHwm6J9SFnK
Jt+rWA/FwVWJfHaCbTZt4m+rfRYINnQ0eJOtehx5LYttBEShw8xSUdc63Wu2bUqPlhKaCoNxvhWO
tGBRWU8OyPqcBog3X8LcFWU7XwdOCzBtbSDNviiTLW/aZ+soiW65xwQJ0q5yx4PuWkwT6UF4gcPu
cXSXz9FXcAR0an6K/VZnTT1Pko12oXOMzEUnzCFI/ZF77Z4eJ9zjqLqBYoHMJuercY/MN1wXp/zV
euGMLh0qwQY/QRtQeKfOjxzX/9ROyWCTPqnaNbBfrinthyWi00NgfKx9lgVHuOhPQX/Rx928T53G
bVYBBiC3OgLK+Mjv8nV6yWijfFD6AcKzz0/kiTav4XM5rZsfTDnAv+1e+RAe+XQ30s4PSXQDvPvA
BzFXq6hxomsSepZ1IXy0k7YybbSWsiZPiTltK3cx2ukwCbYaicx270nujEjjpfXARZJgX4a2/unD
DweyQezB3hcd49h/t6LnU/uSqQW5+XODYHDV34TXmU8aRjKXsQdzHyn0m9ZQwtM90by+Z3H3t6tD
6KkfIHS7B4SJxTitgOj88LeKsLKiTfcYa54wbJqbgAMDlJKPgcbO+PD2GBSntRzRfvaGB6076CGc
qJV8ML4LxnZka5oNAFqytQswAEV4mjhvRCvtub4MyOQ/MM3DKsbpcRY2AZIalLUGymS4u2smZu6W
ruktgZTzAyOsOWcL/MIJxRUNK+QP3T5tHRMrEiT0R/69AeAXt0G/BoHe7w1AJ2grE5u1ij4SyalK
vjG1HXd2Et04KcTFTVePbes05pWLpNAdObCVX/Uj3m4ofCT2aG8xPOULCxTyJzm6URTMH5uH6CHH
U7kbACY8dfekckmYZcbQrrEDB64hB5fyhwjPnk3/WXsAggLQklsxygDdC4pTlewoznGcQ4UUnYJ3
800+skikX/GlfzOo3Xn9WnkrDtU23HX79lV9LFN3oiOMpvRJKUK7wzYFpm/2wswp15XhWW9t5poo
irJ9oaym/CE3HCyAkG/8h2B+Kj7LtzLEuQEPgJx1juZfAbFJvJtvvF2Z+oW3bHrBu4gNKwWZiwJU
w8K44szYboyHWrbFHWXSa+5G3b55otvp37HRz8f5uzjoT8VLbK4I3YSgb4+7/BkP6kppVyPePPKu
nZKHhXVEX1VMVp4Sg+0CHqRGgbJKb5zj2vyd4HhgSPlxpK5353ViDsU8wPa1g1KKQcd8pOPml3et
vwjn7AmnzKjaHMfpXsdIRT8Qe85fbGwVxog9sFpqlEQw3NGtPDXcOnaCgn/H9k+m1yCYpq44r7SL
Bi3WJvZx43NG/WDgC+DidpxbMfw4FMzztwju8Fd3aByJKcP2hKoOQf5zzlK98z3OLU52SfZK7Wib
YpduzG10NA8lXjCTU/DKOIYPnByCN+ZMuu+LXYkFBmalaJdP+rwr483it01QsK9r6+pjjWG0aTvt
ZJCpsaeuTp1C9XwcfOWGRFY6nuUT7d/gTWLB4kQVOxhL8n1iuumzLzlz8fkqvJXjm1hc+tSpXqg6
B8LW33CCilwkCgipOZ6N9RXqtGs+duUaHFh6aQnZ4ewj2tYnD4NdNeEYz4VmK9vCMbuONzOy+zfL
cMBAhDZV9s8JessVQwvdSUl15jMAMWFT3UWPx+g/+kiKBva7fcjBT95QCIbcF96YoAXK8Y26yy6B
i8gW0LK5S7fpoXjvTRuE3TU4AasuLM5K8NviLwoBj+oH/RkuohxYzTU2GeuAYjmAvsHQiM75Iy9b
Ootv4kW5Uszgx+KO4o7witenR5GMnH0PL/sjEPbpG7U7LgrpV+PvEZAsXfZr8MlqnAk7FFXtybxj
2P2Iv2svpqW3LdfqD/9gYtYEEI7PARjkkeCpHC6IXR4WlMdKc5p1+Aloluu22HtkiDGP6l28Zo9i
vHQvlArYrzsCYOi7r2qMLQ5M8Af1UXjNNuIPcdpAhof2JJwT1kOEn3zk7TtID/VH/c2uNVQOyLGi
cYYt4RTkh/7w9809qPcxYt6tfBAcY5dhcwsdUL+duRU31SvkzZxwnTsf9jcSekGzrR0+EAOthOOP
G821LvWlvSHmvBOIU+B/RPjJXEURupkO4Tun6vib1U9KHdKP04+JAl9gf/UlKssNxyb02ezy7b27
hMoh/dReGJ2P0bvvZh70/TFyrL1xkvAXftJbQHRhzc8hBUxw3EjhbfVNOIhehVF+bU02MSODre9p
nTjhkWE1Nut42+xCLPBn6WlZbBaRGHc4Yyudy+USa9JhcKnnBafpJr28VBJteYeyD01bPOdsjNVb
ipZ9NW7UEwOHhxRe5H34hf0VUm1hR9/xtf/BJiA8SZv8Nb9OmVuwT1x8d9waT6xRCyPvk67bQTlM
O+DRxmsCuoHctye+2fjaBk43b1UyuIk5Ih15y4nY/0I5znUd7W38pXLF4GSkopy0Yb41K/GRVT6w
R+wWxxgPzLU4Fe/I0a3DUt8U6Pqs/cfgKWQ+2f49/WIM9y8coacdekzxEj2wHMksOVjObNpdzb25
a6/NneUxfBT3GAnO1Wa4c3dVj/lB2hj7bXIhCOkFnNKmQlBakKy6LJbaK2frW/82eHRj7uUNgZrg
TOhIyfJxsNu9cGEntKU5lOgkKwfoNS0/mn3P1o7R9FFfKoGyzCpBFJY7w9V8mca95fQn/8cw3uOG
pCdXIydI5W5po+r3jFNC6Z9pg8OHSxy8IMkmJ40JNJ6qYV9++xtN9mZ1k3EC6DZi5QUu/7Bwtf10
Kh9YBdEcWruJF1u79aO2G10+AfGgrBsagjc8xqGdUA/Kn0cNL9A2YqOkuXVajs94CT9yjmXhelyL
n5XpJs2aBfwusJAvwgW79Ixj+d68YKeQuXhKF+EWgXHU2p6p1KmugQh6sFJ/J9CagXjKV8m4YMWT
0iKQgngfo2ZKI97H0PQWkB4BtCYZZgoNEXAbvLJEOO+jn3+eIMLKkrZiqFjJvpF6cx3X7ON4nnwn
ijFMKXP6IqRKszFajfetL5w6Ucv5MjCTHY5DOn4x7pKIsxcqZRSiQ3dOxLhy05zXE5Y9VueJyTAs
v8TIblYdnQ083iRIGEZzUKWR49JY/P9fRrM+dmqpuwn5DLtxyGlRqhwo0zolbunL+ioaCyw3QLMO
HC18KJIdaHqUAjeVn7/o8y01hMCluUARE4FxuSanjeNDaN4RWdZeWHIwR/eIBZHCM9ikGiUHJdpp
/hS1+Cok54CKxVAGhBsnEtbn+jSo8qeciA18NC5zunnxeb+7qKL9V5HtWFTcuXyB+7eFuxss7pdS
+ke/JfElUIMO89hLrMsNU0VcGNwsuyoUVlHISL4AFziPF6PpwPpitaAyQ+PML5/V5j6pqFeXryNz
rFCLNJ9CHF+ttHyqx+axFeaENZJwozF9H/SSEup0n0pBcVtV9Kisb6TJOCdT4JWCfFK4eFq9/5hL
6pPhczkyZM1O9IkbS614crowtad5PbTmc9nN2iYJUAP543wbZvmBx8EBpiD0GP3fJ2npkKb6zqnF
8Ycpa8LOAnsXZaHnK/WhyceGkDcuxoaaptva4OhqjN4gTuGpFjCdYMaYXL/qwJMH0SpSly5mYxzN
1Br3fc4h0+opBlYZ5SCBeFvLkn9MFI1hbxrEWSHOcALJxz96nzvtWx0QPgo+sy7p0o2WclxYgEwY
2E9xFXIblszV//wxuFUCAfRvoIuJeMnQlvBWS+KH/gJ00cdUznvBrL1BhQ9RWGAKevYLGYxXk0E3
yyq3Jgy+BBW28OJvf/7x/+W7LD+dnDvR1OkQqb/wXYxRG1utMGpPTEhXG1VHbAJKBzFVDGERKPm1
TrVLxCv9558rgR36z9uW5CUjUKO5pZIT+C9yjtjo5SiPUk2nheyxGqdYrYO9Hc6Tjhd+FlHTZ/UR
G95Rt9Bz0k7mZlsoW9Uadn95Kct7/BdShycgyUS3qqq1pBb+8gSkRBMn5KG154tgEeJKAAshfIWF
iSryIXwISvqTCxCG4TvSPetvGonJoDM3RR9MfxkOxm9eiyyhRVVMVZOtX1+LFvmSLBQRvfIqx1AV
s8EvWIF0Kt9DvGi+YKp/eRLK7wagjMXDwGIi6qr+y5NI6NjNZQnXVs8p9xlDdjMUDZ0kJy3goog3
+fgNqX0rSx9gTO42OFGrkaM9cgBcJulOSf0YiXFsi1hpbVDxfEoa/8lPNthucVzV9bOJBqScUKa2
GY+3JPcaaSVl3fwdcdg6MtvLnx/q756prCgGFllzoV79Mq6nQC3ZlYLGMzM2Qrh6UHKq4S+T5+cg
/XXkKDJzRxPhbxmG/O9BPOJ0nlpLrr2+1q6waS59ZuwHg+J3y4wpKcGSQHSZyx4cg8UXA2k6sUbk
JB8EUsKLHjKi0qY8DwdfNQ88e7c0VSKPFmZJ+ZZW9XGeAGiUeuWKjX8Wu/C7qLN68+cPS/4PPYsZ
oMi6JouWKVmSugyRf4RHW5o6SoGscB2wOJoGRgGtQEfjRKtlynimRMllXmYo2xHak7iUlc1NXqfP
gTQgcPwZWTh+BZb8ZSb1rVmYC0oArWAegrOfmfVf5shv1w5FpXG3MMdk/eff/+PlKo2lF0bEy2Vk
rToJqg2GqxVx5WD0s/6W0FJfPP1vo7aPFWqXAQI4ajI2aWPt317L72aPwsItqijqEYb+MgQChCWS
YE61l2h0T4wqmZyFNjIRmIbxuHIDjfnU9rTYA9oYQ5h9/vnZ/Xb6KiQJqSKcN52B+Muzw2/yv2Nw
RFDk1BLsxqSPEIlON7OLCQ9UCrtZZh6+LNDjCyVG6eWn2KSutOBkRmxy2NjHL38BosyI/VdtLH21
RkLBNTiWaQm7J+WWbbXY+6drH/ofcCL22CgpmMb9bqEstQuG6s9v7Lcbo2KZusFuLKvmf9YlNKgM
ILH2mmKvdZTYdQVXIKq1zQhqpo3REs+SBc+fWxPklz//9N/ti4ywhXgmAtxTftkT1NFXOzVjT5gW
To9AaWLA4MakjV0pMG6xllMgGdq/vOffrVqqCDFJhe8Dye4XnByA0byfiHf05pFnieDmTTeLtz+/
s7/9jF/eWaS1Mj5RBiwiv+Os165qZn9ZfH87JpkMEo+PUWn8Z0xaMawWuWVSVNJGITWQgEI6SSMD
TCvyy/gTE6RGa63qjvhlLpiaaMajH05TiOXVPqr7Yy/iDzVlCSAquWyqQcUgnMK3qCSasEEB3CuM
5E6YbmHJ3jwtwKjAeCwj/2MBjhEjN/7l4UjLVP73ak8ggGaSYaKKFpL9X/YUVSs7RQAW5AWI0+2W
bdxW02wtI4JaxRnTzGjSG+5uWg7gbgKhomtScvQtrdz58zP8d+S8Rs4lr8QwSVOTNVkyfl10Kt0Q
zalUKq/Kv4WAZnsoU782Wok+7nQZ69bfKwArQmX/55/739MJqkkTYZ2hm7Ji/vyE/rHwWoHUzjW5
ld48h44hMychHmMCJcNQ0Fl0YW3/ZX1dRvwvnznvz9QMjPOaov56OraaKJqnycQdpprwI1Bmc5R9
Kev4+c/v7Lc/R5VFiQfMaq4u7/wf70znDqdYtVF4JrWb2ZddYcDMUPl/OWuayu/ezz9+zi+HLUFJ
dR/hSOGBpGgFS3XQfHPLBzY/IguQCpW+4mMaFduiiUfW7fJVjf8faWfa27aWdtm/UrjfWc2ZPI23
CmiNlGTLlq3ETr4Qduxwnmf++l5UbnUSRa/VjQYCQ5EtieJweM7z7L32xirCI1+fWkPbtCtJTJor
LVlq6LEUzYd1z0wI/H3CFqeDze8gH3Qo2AodwE3jUTPSRY/9PpfTNfxQadkb5Eek0H0aYSOqcL1H
L8EHpros80NtYxQEco3tKkv85KbT6dAprZXNhacjgM/qpZ+N3/CZS5uOBSWeyQ55JL38vPnWkudJ
P8L3WBDjFwMo8kIsHstTWm1eD4I8tr8oFkoJsI855qauXmQbZEjKER/j1vb8L11CtDXRDtLS6PWD
l/vfZZh4i8ilg20ZNjXMUSFRxDCeSSYNx3sWzcXapcKaCRrgrYndJowQD9i9/zkYx6MX3H18pigX
bkxMKC2DS1BGGWacz5Ziwoc0lmmZEyYAAUA7P7ZxetA69dEuxSvViHYmD9EBO8+TSML7Svg6kKYO
q/9NFhjbIdUfMa8/G0qxVPz80ygBcTdJ91K1mmzyWF2Pg09hpzAXgQwruzWhh/sulGZFWfeu/FZW
+Kut6ICtjS6V7n/OWlqnEkBQTbwCAH40arEf6+ZRJYa2at2VHqY0RBKxLwt/qWMjrHVeEAKj1/pm
4Xd4OcNDouo3eEkOat0+YpnzyrdwSDeaprwNnrImr3oPDyaaaaX60qTKOu9pPQbsdhdIuj5lz9IN
KMoRcQWehfm0nareRYvKah59U3k7va41b6qsOqC+XVQthAoVOV8di22vuY5BW7Ap5ZcqbB23Z0xT
9GdNTTf4LLZxkN6OvnrvGfqdR2yj6ZefpDG7xe0Cc8f3P/ld9KX08/Gm9mHyuJ70QPblrd5Yb0SK
Uc23y6cMO+J91JIRlqb3WOOyB9agnFMuhqsrZ8iFG4UqoKVSfDJQZVpngwkhgQWLggF1NBiyzCuH
bQ25dG4K6pBJaayCRLwFCNiRZJTIWWQOe1T1NEFdrXOubMt0Oz8bQDXV0sFNCFge4nyJQpWlbbs8
yRxwIMjTt5EkBZNRLVkSmDBvTKXdIryX51LevfRW/U3J5MeqRFlDFq++zNqcbqIteZuu7q/cxJQ/
Vx0aKzTZNFXFhop5PraX3tBKfmOmjodlgHpXbiOVpfGCuNzbuX35xU1IGGUFEDuVBWfLl7pN08ju
lZvaBEc+30Xwbbmf2TYhbsxYfh/76yGyO3dowMvanyACJGv8f4lEeiMgDEwdsz7sh10aI07Usk05
0TQIY6uXeiuQFcchjkbzm5HsYuwElOX7e3h/423mErLWYixRdfJFBMpZt6wXoynda23MdwlqFeIc
bC09G4kyMwkFomJ+5eD/uTjRWB8RACcb1DZU9WxtUEV1Hkd4qiC0NvtaFbTeyxcYVLM2Lo8FEQdx
MyD90UZgMdnLxx/+5wxan+6migUS2hKGcTbPJAkUd5MSYkexaTfhV1r0w3CkWrcKTDLq1ORhlBAP
ffyhF84pZu3gri2LiZEmm2ffOK+yrPHaJnayCMknWsI8ql5GswH6Ed4ZLjrpFI9c/5KE1gEV9dvH
H3+aAv5+temyxtdWFV0xTeN8YuYFMfFncRE7o1Hr9BZbzg5TRXonE6yr34WxeWgxB9DeNuhJS6At
OqoTBcE6vWw/lY12bKZf2+RfDxVe/ry3qZhkL8PwoDW3YPy2YYZFn4ijK0frz2GCDWfRwaTdMNj8
aUj7Zf5TGNStzSZhwzHd+xpu4NF+CzHhg6A8fLyTLp0YGkU/k93ETMg4+ygfqbBr1yJyogiugYXD
w7PWidHcEtc0YhljRVmLp48/888JM18PYroG5HwabM6nXXoOWFOyI5RAvL3IX7JBOYJkWMi58um0
yyM3WeqqdeV8/HNaqcssybXTZJ0PPrsIjIoiRu1akSM1zXaIW0fXo7vAlG8+/nrKpX1qyJS7NBuy
oHpexmXa1QcB7+14qXEwW9bwBJZNBTduldmXQtJuIl1dhbKxsmEL6BWjbKnhtGqGTYAoEEiVAQdu
tJ4k99qZdWG6xD5QZObvtiqTv3N2SfaS2qdhiO23xAc0Bv6jZvSMAe5NHdS7pv2iECZGdiWMKOXa
qWZMd9rz63Ea+iwDSBh3mrPP5gZSCyhHkSMM4BI6Rj8qILAWZCtjXM+6TQ3TbYZBE1wDJJKUwGe+
AarixLvzMcHPutYl960Obk/AW1vBCGhzUWsK3uOeRMEx4k7gBTMuewpmiloucMYhCsmbdOVW6UOs
YyLvJ4LMCTpW5zoGetwk+MSInEIMcWIZSIW9NDrgRac/B4gnYCcBfcJETqkVHFzXfa0rY1u2IBnG
TJ5M8R5xUFoxh30MkiN4pa6H8q0H7kdenQOIS8xVpXgB8LzKp2XAlRNuukj/2LG2mEozii308xNu
DGG4+joD3dBJX90QvZxvLM1hm5So0QqAKK5BglsKiQTT1BvunKWWV/cfb8TFi4vIAdoXghCf8zEr
0QsmD2QVOng6kVTxteVIOdpWfWXRdqHeyBksTNa9DOomtb7fB0fcblqaF2nsdBpNJ7SJdgOyg3G6
Klri3ZQjzAP04BybWjMOfqPelG5LDOt4bUP+nKlMFXqFNpFN8ZO9//uGjKGMjRg0q6NUcC8afiz6
cl15L1EyPBuTlbOq4teyMPaTET6xX//fdzh7QeeGrtuyfF6R4zIw28hnNBsi923a3yX6sqR0rwzW
6p+LZIpgjIz0GSjfq+dXbV9FqTJmjBhmRItBwPmfxXmMOss6RAPBSCZjVqhNIfKmmHU1Zznk+VmL
xkQtoYhHGB5YOTijYMo7te8CXTwlMHNUl7CBHnlgpSBwuj4MXxptSGfQFdoOF8oytlnaIPzaCGVn
s5W6eivl+Qu7cp6qhIrKV0f9i/tJ1WDdgb2w/+jcxOwky6T65Qz9naQ0IJGj/KWhbAoS0kZZEwev
TfyqA37pJHBVHTNSs9gGKQKYj08Ma7oCzocDDhRNXl3RCCc5u8+JRgXw5BWRg8kYlw6gfxvwAwTK
AmplgPYLk1RWV/c+swmmBAdhV2vZ/mLZ+jFBW5O99x7WlSBpnYrpUsgNEtS0T5QDP1pBElHXG7eG
cG+HWj3aPcWMnJNBJtNer6PPhLQ+Jnn2Inr5JgdUT4QQXqbyS2mTsOtJqGuZL1GqpgQpjqNSPGjQ
mnIRTODh94Dw65lvJ9oyU80bPMYPLZlFs9wqd36jgbeQV3T4F65lATw1n9KAZS6nvYzitJfBWqo3
PqfDLDICWDtfT48tkyC9aS/nBRUVP3sN5Wt3Vf3isbeosDL+4e07n9qXLll6U6atI4pymwJbsqN2
29HkXEwXRNl16IP8wTGUpmQB82qyp0OhHMMyfQm98lvjV5tR1o9SwCyz7hiwi7J4hMVxPxL5yLRU
zKPS/xa+KgLkyBSAC+nxHoeXk8EiiybOlBWbKKMl863l5LJzo5q3GrrHaSzWLH4lQ8AHL0WMXNzi
JMi8h7qin2VJV24DlyYYiqyzjMTgLaZl3O+jYmw1BHcCEHGkWpkpffrg9e5WDpeKV3zKyuFFztHq
uPFBZMOVWbN64RakMBhOk2aatdr5fF9VuKp17NvO6Cpv4Nqegf1/thR/WYj0Mcy/NormaM7wbk7G
MgPhjv8sZ9ZN5movdls/pgVAPTun65dPlap11SOgUN10Rb0HS5WoH/0y3nx8rV4aXalpKSbzfeZj
fyy7W2irfellmdOFKNqsdFM01HeS7rGM0s2YR1u5s1aaj0MLleaQsnHoSGad3DzGNeoIy8c649/F
1vgt7PXnxJbfRlhwof1JSYaXqJKvrKkuHl5FoS1JL4Y13fndV5dEGJR2lTnY6faF2ZWIhj57db6T
5eDgMdlK4345hN56sI2ruUIXJtZ89lR5VhVDMFb/fm4x5HV1pRecW4SnzFXOZqXXb7hq1qRzGVL4
iLN+64/yWx7Lb9SpVxDb1mnn7g21ecSaP4vIFZ01wKc1Ob39+EheWuyycSxnNOZgrNzORt3ELXWA
8xzJsc6ewY2thtF4Dg2GS8+3ZqxPb+SU2pJnGHvTE1u99z5f2YIL6yqOjCw022SBZZ9PA3NLD+ok
pbpUDO3jdHw6UzheBcS8ftZF+yjL0ecsMYm1tfcBfjJ0HlmoPYfV+FZb3kFK9ecUyL6k45q1lCtX
54XbsaKhqhGazj3pj+58C98yHalDo4RuWFdn74ZRHOOKEyjwioPdpNeawZdOFo2YLdVQVCQl5wMR
Z4abqdWYOlQHVqWHGh6eyQzy6iI3/cfQH3iyv3I5T8f47M5Lv142NI0OtK6KaYT6ZeGej11fyi7F
KxzLTyM6xh5vuFXfell6rfBtXTrav37W2flGZmYU6vpUKBPwsarAxWCqQOpihaMEL0VPYmRgI2vU
tbUvF/sxzyxMOPbOJkyR03GBZf04EX0T3Vp59PNKMlflTH8CVJ/QySedBNxSPK5zpSFO0JI3lZQf
scT6IPS1mmItFImdtcub8ngiHyPRTGg/wubL3/VUcQaNeaHRgl0Jx03lK5sitZZp1t4NwZunWktR
pSjprK2NB5uSi9pnTp0Rb1yIXV62e5EAfZGGdTlWe6krjhEAn0bCaooBNG5vk3bYaA0utaL5Hob1
sa3YSi/d9ykEk8QdH42YTokqiDTKMGnPAwuETdyPs/zV3vgRy7NMFzBfXPmZKJsvUWWSTdvMpEEb
5oC0Rb9oZUJyNIg0qwI/2olwKfgqKx2VJG48fWuiCbJCr1glPUppOXnJkWZRWazIwap3ozfEsFBT
7iNmQZJPxhkIXmCta6MKFMkLtlzBOEFptaxDr0O4WXew6QBFdUNIQEQTPTQJk0RN6IBBYjnmLSbq
PrJEWAnG3ifdcA1ZCMk4FewZIQzPboHOOhTaOiUWyJbyAxg9PDqc9aOdHkCdL8jfRiIs9xuith3N
gBoX4RduyQ4S0bvAHmQF1dF27Z1hl+9tkB28Mj1IVY2WwkXzpGNpz75VtvKkxvgW0yj7HPYbWIYz
ywR3S+PgyQKO5OaYvIEUC9/xDd4rcm9lQq0awAGab6xqaTOdEr1ZHMRg7WxzwETKRk7jAJD0NfrW
tRbBPXT9my5onjPL6xdpM6w/Hi4vXj+KZSkMDhqylWlR/cu1ahZVQZg6A5JauYvSZET2u/shJ/EC
lZA+mMtmFDu+4pVx8NIkhfoHq1fEFGiVzj7W8AcYKt6Ai4z2jyKLfRol1PPTKyPRxduRwQxTo2NL
G1GcfY6OOAh4vUidbhBO0zV4oiDBJ7h1qaZkyOmAbvoHUaq3AbE4hXJ9pnBpxOemapnsY6qw5wtH
kSdFkncGHQU8HHGB4rRB/95J5g1P7xEKsOizZ643PjD4L/0AxStIxBu5BJBsU3xsCOSp6/I+UonU
ss2dm6h0sAxgyS5BNB3kzFlC0KwVVq7jxelb5tUPje9t4YrvxNACUyBtqjVKHAop1XyPoBAPA3FC
kO6QmUetAQMXMVw2w9QjjKW5WkIr9YfJ6SQPL1o6OulI4I5vzQmE3Se+jJD/Ta0ihDktBnxyvYiy
Dx6K/FDaGRp2HdOAXI8v09HMIIPh/+qjhR2an1lKRYkJtGEAnxUeSnhLkHuZiXx1pQ7hwtSx8xk3
NDh6C8ULKNS04a3NJJWsghCcAlWoKrHqhRq2HlUGMI4KCOHYDdZEfpBCgEC9jvN3jFSASWXY3H0L
lh9hROfpRBrU+jHvu2I1oPm38toD7yBwaCtwKOg9Wq25rWRMlHHpzZoej20bfh6jHPpGMonE8XwG
Lh8wYQU/vgYv3S9NjSW6QO/GqTpdo79cg4FcGUkatSn0Q3pM6qfEjHdDJ68jhbia/6+POl+itTm8
YcKDU8e3ICmm8IVTauxgEuddLV35WhdnySbrKnQpyNFYzv3+veRCzbNCL/lekVP5pOl56dLvs9U0
bw+V4YviES+Gkx3c8JWveWnWQ5WGkhRTLdZhZ1Nks0RWkMYMLz1tXwjoSYLlpa73li92Ss7x5f8f
79jLn2hQyZ+CTf+oNgCnRt0Cx9ApwxIDWHmEKvOiuMNTFpfvNfcQqE7Ljz/yNHScz7MmfSy1TtTK
1rn4Z6xyqP4kKDhhTxS7Tshhi8YRs6UgaFQuZ2NtPlawmciC6+JH2z4WERTHcmCOUHZTqy/DY14f
JG5UFWZXfKZJzYw0GNdiQNpgSBnUCZJHrMTYRYjeKHQREqyPGzO3zPlYjmvPzeu5ZXO9dbjSyBqg
tr1r4eguuFZ2QQBfiuZtRQ79YxljjKthwiVCc7JE/dSL4j6V0mHmUolF0Lzwax+asJCihUp+ArXZ
Dtfx5D4vKqBJCAAJCcvmrD7TORz/L6ENdcIAjvfxXr141nLOarSCaE2jQf39rO16l6w0XyROV+Tv
8fBZQBuJ3HEDvm6vEj7fLEL8juO1QualEwgeEIVMCrr6HyuDqpUGP1fNxIFQ/R6OHD4xVi9DXL8k
kwajL/MD3J/jx1/20t2fzhOKd3n6cZpd/zLykB0dIUiGfBhxC8nA1cwFOq3p1l9mxja0lbs4K47T
/OTjz7004v3yuefr53DU4zYz5ARjc7+2Y86x0K72nao8lVm7//izxIUKNSnEJiIxlqWMCmel8rqz
CfQglMnR0vCh79tuESBb96jGqmVcE+OSfzcIc6P7NK4H2cfLbsPMoG6ocKBdt7JmRuVo3lucQT8y
TZLLPe0Aq7JPXACnWozIT1LePBMvVqUDy3ONLyEayaWqIsvrid2rYAz6IeAcY/xUNyBNxuiRsRF2
L+SplZ9umNNii8ZtUuHWJrnt6WQuMe1QJvYJ253YRxlupEJivaGAv56x8qJgnDHXl9IjMRsVlhDq
zq6y9lqDjLu6Ik2PYEikVMvU6L60o94RAseyR6mNNXKvvWt6kJw74JdkmnALrmFMRHNPhSEcaf1B
j/3tNG8uSu3JZkbcV5wbRCosPb9/0r2RGKz6GGbNnriHfGlF0q6PjGUHfjaQ/O/SWA5Lw6+3ZMzW
e6P0SYvC/EpC75VbzKWLRkwB1DQeuFrPRZ1xnFfoLnPq6jmrq0x7asFR1LL+ZOTGjobvU01E2ZWR
Xr108go0GbghLFrF5+cT60uP3EIGCDO29irAe2S3rrpQqnkBCTeY0qGUqQVXBcIx3ZBIw8Td90EY
Ol6YPJYNbc1cpe2bkNqhht9TN39Gb0+4VTtOaIloB4sXXkIDUB1s1jJusQArBjSIj6+LC04BHY8F
Og+V4YZa5dl14UlDjKYyhnnkJiv0UzjcZSrefans9YRvRf5WPgsw9UkD/PVI8gnbEwJh9pBRIfcw
IkqiXrcNo3CdPpKqh34Lq9Oa1AKcuPDbifSIP7fayjU14PE5xMtaIoAilqdoaJnc16D1nY+/1J+J
36AfEQ0o02TKpvwznTG/jGjCHOykVrXY6dVwWVBUB6VmH+uMKItS7VeKcPNFloAOT1Tl6MNXYA2f
Yu/1yAap02gdRCwDoFbavn1lHLokxEC0TetomiVYfxRmvd4Yc7dlsM1t/6YJ4hcpLg5+hjHa0DEi
12SclHC8K6M/An+88/v61qD1NWtdVp51ZX3uVomfvtcRBwpKPTK35H0grcDqeIsmtXeE1qD20aXv
V/apfGEERRuBVACBG42d866mHLqeSdkoQZ9dEqQU4fdrBoYNV96S/IxGhL3bj1mw6fyt6EAPZGE0
3goZdkPnv8lDod7RQKO7HUMM0twpn7MpUL0pw4s3crkM8Sv5kOmyS+s76KhwT0hWFDk1jtTkajGC
VlqEcFXJ7eRiG6COG3bwwGAFoDLNLCeOhE7abspayta2mUpCjuZTF546X3BT/C0ANSB9MQWKtp24
pu47PsWHp6rQfLSGQlrKRY7yVNIebCN4SpEhzbRGV2ZdzlzJluybSHyzOoZgM2zePENeuAazmbR1
ELItCvMrxNJ3z/W2vQf7yQuNhadlh+l+0lqfiMH8Ok0K61h7qsryqDTNm0qvj775UxuoCt1/3liT
66PPnL/r2o3Iaxrk/g5qfbvwgu77rStre8HdwNPDaE21EEt6WRCZIqwDccgsHyECMsS2ML/y2hnj
iTs6yF/TbPh25Vy4dCogSNNkRCssas+7agPNhLiqtcTpwywGC6nNwPs+JF7Vr1nPsX8CcWh1iRDP
afzCZxMlyhVlyYVJCwZBG525Md3Rzwu8xF0XRTJN0ETG4evi/LNpgRhuRcG+QU7qiKFYjvhIZwGs
5WtX8YXRn1IJPR3KuMwQz6vvKT32pkuC1IkaQiTzNHT0DIaZBeh+oRXYqzLMSDe28WhwDawS1wce
WjlunpH77Nf2Wk3DvdsU6kYbpgjAVgAhJJdLNjZt07u30DIXBCYdA5vgUOYWa2Y1zAnL8sdd7H98
6/+n957d/1gmVP/+L/7/LcsJXvX8+uy//74lli2rsu/1f00v+z9/9vuL/n3MEv59+Cf/7Rv99r58
/N+bt3ipX377zzJFWDMcmvdyeHivmrg+bQNfZPrL/9tf/uP99C7HIX//118vbxwDcMT4nr/Vf/39
q83bv/5SkD79cs5PH/D3b/cvCS/8X/HL60tCOevHu/18yftLVf/rL8yM/5zMMJNqaOr92JMhpnv/
8Sv7nzqFNI3hHQfYtBT86x9pVtb+v/7SjH/ijjCmibbGrZYL869/VFlz+pX8T8iWWGsMhBzcYZm/
/ufb/3YYfx7Wf6RNcp8FaV3xdc4vUN4GMwibIdOF//MGGCq5qleaTqZCUouVajNv0CjhSUEHc8xb
KQmzpaqASeBVCU7lmPLu2LrR4pd99vdmXd0M6+RcZayYVuK/34dHpSqHFhyrU+TImoZYtXe127xa
9OIEMRleAaIsqAiIayIbXIEsYQ1Re+3adOC8zsjeoEnHtUoFgtuXwaH/dTpg60qIlx4pt1wCWHRj
ovAGRVI3Enqo1tp0XfYcme69GQgIPCXA8Kye5wpktDFNpXWlte2+C9Liyspd0fXzYUQYNIapjMjc
URUUx9Nh/GWe0keVUShW6TpWO6SAeptsrYfEEmS+fZNYZCchKOgXme9L23IE7WgNvbLoQ1UH6I2R
HvSvmS0NrLNrt/G2bZ5B4wRvCud0HfWufVOpFO4Mkdx3GSJ6aM1//4gREbASQAWfD/awTDuSNxvh
93djEQxbcr2fQIXmu95Fg6YFUnZLJiDhdZn8jiDM3OoHw3soYAzMcU6tB5MUEokAj42npN+Fa/fQ
qit5XrjhsqorhyjUW1eJqyWNX8Bg0Ntv5aR6a/FCGGMH0gRu9a0cjo92RsCTNHxzvXquVWG2wpdh
eVu37eq1bcVQcYZ25xHUYSPwn3JZzURbFVKxt8I3MUTwyjt/B2xWrEWB1EQrYtTRand0KSCu7KYB
TCd2wAjmoaqmNzEVI2aCIdVgy2HF2OGBiMJN6acLswUvHA0Y+lRrQYN+Y/uKE4dsVpR8Hwpok1RL
4Bn64r2eDghe/dsueEoMMjP7ukkWIwJr7oJQ60bymLpK36LdqxcBI3/XKu66GIL3NAHl1eNmnfLa
rXS8z4R3X2jaPNRJIujb4hA+ItV4ZcJBbiJQaVzmYlEynNxFAEnHHJBcj2sAWzxR7tpUginbGy/R
15VEKc1sRkg2OoKjUr0f3dKxUkwXijAe6QCYa1UJudX4IUtFIKo5MxEj6T7hahvp+xTNUuq9eJv3
xStiWcKF75XR+upZI1gttMVgrdwn0pvjRa7QW5M0+UASFWkX8buig0yqE1YQZYKMv9Im4k8HWTW1
vij5Y6Ak+D3TAaCK/Oq1OZxDYwEleib7WDgSuSfdNOree2K8DVKep4QEutaJFc1gNMcry8ZsQszq
bYOCemV7jXavJyTKxKXPWUFQTl+WORBc8xvWEGM+hORqZUP3PWb1AzRlcGdxA5uW2ou7qJoiAbDj
1SstoCof6rlxC1/9hhAoiCAFZvKcia4jYuaSjWYsfFNHO2XwQ5csRNKnh3LYNSg6/vMjqcHmFGEA
X3Z6TjKK1yGIx2Wi9jV7078zvcqg15rX29NTrVfCATz9//SjbtJPzDriX/7k9Hw0vf70ip+vPT33
87+nR6XRj/BQIWJPGRap2gas13v9ySMId3l6rhnGdHt6hPXJwnMTP6k+orZlLRXptgv0rCImgBef
/lAh3YWpnWUuTr8+/chQPY3z00NOGRFNu7ScE+5EDMP0wh9P/vh5+iviRmzsu5r+40Xl9EE/3w4J
vE2v4PTSX7YE+QqYDci3dSVPni2FteP0wp/bZnvIpmHhTZtwenY4bfzp7a3Ts6eHxWlzGULgAkHW
0U1oOEYo3huNpkMlcXpKnvLaRcCTVZ2LxzNgRZOOuCN4m6Dc0L2v3GlCLgPTBsZa9mW39fv2GOjV
W9Lcte4QfkYBdEMswZZFf3uwivGzrjXf677bstgg088A+ebmPov4oaH+NKIE5LoA2sjAjp/JIwOs
nBgP3oMumVRkAxJWWyt8CDV3FpranRuRAjEU9UH1bAJH0+ZrHIul1fiEJFWlvvBFnBI4BkoG/+De
B6xO8iKEMvu2z+1oUYdwcRi/QeiK/L1ukUGlZumkWtDNXbXsIc3REvJl5VHQMF7jrNlLvctyCeC5
TmDMEaM2Nisyza1hOQbkzpVp188TA4iLNfUpx9qeUS/tF7kPqyjQII4mguWPbJHsFAy5R8ZojCtT
2bg1xiy5kys6SUJeZnHSQEOryKkb7KUVJJDffWifhvJecP1+KZo704dNTqjxuKrfIsszb8zAzGlR
puFC9XtWoKyRx0nW25j6uCxJJLKrplkVEBTlepVQtCT3KhgWUdZ/GkzM5lqqloBWwS5wg6t634Dd
7jmdOrgLVaciGDRvZZe86+P42srlJ4Ps1QeptQpHlYQjIm51Xhfkd2kss1wjc2AuN2G2078z36P0
xlo3qwtsLOTHwpFoX6oe4q1VNspcs4JsaYLdJ2oNGlbUMBjL277iCitpILc1lLJ2VLiTktSemFBL
i1Ylx65ZVPG9LePIQdmZzXKMh0HWbpNCIbOpeFPsHHmNZy/z4q7o/eeARctCtUIfc2azTayG/LFA
ezKbl5R15k6xwTsFcUHYbAZ+q9HKdasD9FQCkGWK+aomxTvRnXDugqJYDqOeziUB4zHLAYn3t2Ru
jHOMQXuchrCap2W5SmoXUg9gY6E7ow3TzNRCW1UwGRR6CYOh3hAvivIoc2R0fQtO7DuTle9K9phv
6ibYSiJUkK3siqbtl95A8GlVR9J9xmxm0/bvo8XpFdEaXYXuuPLq7muQySPBs0DQPP8QB8k3LnHC
cE18M1ZCT8+4GcGyRlb6ya3TkNlceTSJ8mgfqOURKVY/JC4oPgm/YNnmjuanyRKLF6JO23/WAji7
MskZcgqjU+R3IUoJjkS201RuUD38NFHY81YigjYovXvZt7j2kGaa2sOQtM+dSyiXhRB057vhSmo9
MojNe2Z+m4hIwPmIskMKfKjqXv9QKnqyMmGZcMy17/izObfUXU/oFHfLRCzbnIVfIn/tCwq5vsi/
keUEyNai45E0NK2LgLtYFDx2AjSZaFtt0ZA/e2tq+V0fVmTwGTDeml6gN2zAQkLJrrcqEXW2VdxT
Yw6oOegzJk5fere7JSnocxkxNAnSs1ppW9htzqg93PeBx44eQEGVpNcq7TGzCTqjYa4zTNIytCXx
YLk2o4sPbdOnKtRbBjfhcqgWRqY6udU+IVQxiD8JZ6HGGrZFoU8YxKpOYf4VWnBjEldgeQuK5wHA
3uHGrHv8o5J8k8YaacBtsyvHBxWfJWwkGOL0m77mGtprijOfw9oD0q1rR2vc2QEKM8IrbmU5Pg6h
+U5+3AuhOJHkfpJ8cxvpJXVobBVh9kgkGwE84XCjC/st7ZKnLMfpKgeO2A0Ny3QzsfyF5ol4D2MC
2QnhOsme4CMNAS3MudNvTs/9+LUSm8ylzGEZZfmx4CbjxK36fPorN0/KZd70RHxy+99LTGLW2Hjh
bqs2KZsu5PyQzLX9mNLxV1EQY5ge9moO/1OViLkpJiygSXIFJj3YoWXO1ajC5rcKAkXkwq1meoRG
yZa/W05LtsWN5hUWGoL0odTdTZLDnNJq1brtFGZ62aj0KwvpbZDHKvlb3NJcOe9vFekYWBbfcNoS
nc790qQgzKhqsfvaCb6tIbUsxxYzNURZOfju1WMKWBU1F+1BEM5t+9L5JdFwkYg58APRpzaljMYa
tFs4WiSoa7dEcvOt6+RW5Oq7KsjZkKT+q5RrRJe5M5ZI7k1Y9/YmkbN7DPbmOk0B6hkQ5tSx2dtJ
FCyRVn+XJPMusmCKjrV311Gk4aZXa3tyydDmxPHtqxxOjJMxQ8RlbtQMZnxnlLcEWFR7r5cPRqzK
Gyupkpt8IFvDlipea1UzfzqIeZIQuxf7LtQgSotDpQxLu2jdeW60JOMS5pcEGa540Ng6SWl1kTf7
qOqQWyEGT13iP0K/cJSheA0yb6vpbr0TYRdtRT8+uE037PXe1reKVWy9JPrum2wjci6tavmYhDOL
RNhs3xnRrQJxg0mj8YRYLKP7JFN4Jbe+tr5AJejnRKTkrP2Gdq+WBH1GpLEF+bD17fQujhR3kzIX
nutG6hIIWBjc+6VloQzDIqmyAk2Iv0lru9vH0w+hdjC1MSckIKxTc/yM9oTOrxMS5LMwa2YuOkl2
c9kF6G9rwStKss4JXDu6we9HcKycb1x1fEP4cW+IV4iVnBbd9vSjnR5JmTUoiLB5WDXKqKCO4qHm
Qcu0ClZ0frHN9ZwdMj0KfTLmKGD/5/+nJ/W8JOr19JCIFH7PQv7vv7/4ZKWLRaQBoMMNTyaOz942
q6HYnh4Falj+9/89/Uk5veL06OdrTy/7+d/To59vZesDYxW56MzJ+KDTGzB+G1JtbyDmlVtCT8rt
6dHPH//tc3aqN0waL7yuYOAPzCxCYkNj5udbWWpYyPOf/0dwBIZ9eoMf7/XzowJV/OcvKS8nbqsT
jAXN1gp//P0vv/f0RkDGnN4lIvXp7y06/f/0fk3TfC3tQV0yVZqcpNNnRoXBQH16GBOqGHvqp3iS
f6pueOdLeJVSTYufTBRYdeb9b/LOo8ltY+33X+XW3UMvctgSzOSMZjTKG5Qs2cg549PfXzclYTy2
T51zvHHdl4uuTgBIEKG7n3/Q8KrG5aBL59bXmeKdkpAwPzCYYVM4eLbWrBLiPpfjIhU+Il8UbhoM
ITk3OC7ZKDs0Zpnfzb2DkESXt/vaDTDbAEa4V6IWPKQoDqGW3RGPRDcugt83VqN51VrjPZxD87AY
TKUzK9B3ZjZa1daGkBsXjXYSq99XQEAbYvBPjohgmMmxB6J+TaI4u1YR/kCqwTsMdqq/jO1wchv1
deJ4mClg4NlcZ77eJlT1aD97R6dbyus8nN8xEV+uQ6EsV5lzcRPDg5fgrixqorUw3HPL4AFJ+Ph7
t3DR4AejYbhPNVTNC+OA5U12XaxPcW4Xd0kMDH6ZmRO0KTYLlRFs3W7BNARwU0MsCknlILx2ItFY
u8Cb0zoldY1E82ja2+zeVJQ7nZkK3pK1cdHDh4wXG+eIHTKd5/WylNOVp+l0tcL8LabDDs9lejSh
Ml5ThaA5WkT6rs3Qg1CcKmeanrHCMMXvHb2p7hbXBaoaoIPvmcXXCMUoaOXVpvXa+ggtCUtC1boo
Q3cMaiZ4S4Zma+khn25PKNqC3d13Sfyx8ez4ELqlesVOWb3KnEyMcVavHq53GHEWzJcsgnkMqAz+
gmFJ9XIre1WzV+xZmcFS0PWsS52Di7MM7Vg0Ll5OmvPVYzp/dawGykrY7RRR6sWVwvyCdUqT0NZa
FzksrQANa4fxDUv/HHTJzau8sGTOHcZwn1g68peIXjFw7K6ADu2jlS/G1Rs745AmyYfFM/VqC1I0
tbSrI5pkuz1WBorHxybKGPQhT8Ka7bgL8e86WRUzyrnsLoo6AV21FIehlhtcdUQBrjKXha7LBCwu
dl5eAWa8Oh2KfRjtKTgsWUqxy7IaOUls8+xx2en1iKpuOqRXW89wCXW6T41x8JBc28taYsPN1sZN
FY6Mi/7vz56yu0zATCd2/9b0LJwB5rQ7E2v1tubMmzgWf1aUo4DtinPYiYteJmCoS3/RkCee24qJ
IPaCSzR+T7B9JjYny7esgruVmLWjNa8s72VDLzYpkx4R8WcdZVbuTbbLoqOiT4s1K050Ypu1YT2q
rFuLXlcLi12GvGvdetDKAMUx9x+MRDgjNhH2abJRJlVoMwUwvf2z77ceUXaR+6zlN88GVs4CYgHI
lPPjRy44z0zUw9pP5l58vRdF2eXF15DHkP2GLv6a9fVdg6nmAeyjynsXORarSp/S3rm6I+SpvEF9
3ySK8lCy4Hw0KgxRM1O5TxqMHEJWfnaM0jEBdyPrzovQ83fa5T4ovYuBJqraKKjbpYiCTo2FXruV
aWdkYoSV4oIkymIfGdVHc7dgafChddQD5qTGTm/Srzrj3J1rY6Ghdsx0zdINNgZ3pxmyHltBWxdz
y+izi9x9maGIvrQuNMEJf7xYVw95V3EF69rB7N1PQTGrd3affYyY1xBq5UoZce30KeonvkSH+hXD
QQvpLxyqHsJlDu+WoPicq7P7YYi+VF20r5pJe+0Alm+G5qg0w2OB4/oGq8Len5k8+Ys7NLu0SD9F
Cq/lZVzGKxRjdTP2xtfebL+iyWqexErHbkhAb3dTct+Zw6c2cB9yS7X3GD2GUdpeCJMzT7Mu2Zzt
Fv6jHc/zYBeUoC4UdywvtTv6Sh95TwFSCH6ZzDyJcpcAwATQdw4vjPsDRAOr/RK0TJ088xer8vBN
UccTHl7pG/hQFivoEYaOYZMePLVE+39sX4OSzXGx60ZWgydfM9v4sPQ28h+t+stYt5871dL25szE
YjGRwag+LokVorWdHgjA2nsukrsRn3kIFMnDUOvxHg80fPmC+2FmQYdb2Twj0DCZKVMwBRyR3TzC
Eds1aVzt+kEpjkEWjBdrWVBmfq10dntI1OBceiYEHHdetmWpRyxA99V99zkJbPc6DnP1tvPic8fy
5akcEgxzigAiX9Fb+0jBoEWrSvu12TNdKnMT7eR22Q9DZb0BroUCJOKeQ2nfjcqoETYPDkmVG+es
KAiNB5F7qePxVx2bPeKwobFjnD0fp27s8f2YERr1lgXama5s2qDHSMdCwZ8BSbkLIgUf3XHeqbna
+YmjaPvIHDDVmhflsUL2t0cS+gQVglUOCOC+1Vf6sZyT38zITV+rZon4E1cUK20Gi3zjIZvDfu8p
w7iPMsXa9dn4C7O+TTLZyy4FLX9CG/iUanZ3C8v9R1HfvxPP/V2Y+PBrKUKm7cvQ8D8x6OuZRAb/
50dc9Y9B3yZeyuL3QV+5yfegr6Z6r1S0Y9BOAnArVHl/Bn01jYCwZkpUD2hj2Itr0Nch6IvSjoCK
Odrvg77aKzjSLigK5E0sD/GMH9/t34n52saLOCcaqcQTNVBpyMURbXwJy8hrp21hWY1X18j6XUwQ
DOlukmlKl7Mm7M91FqD8ogoHIIUM6oO6JZETE5kTSbxkHwq8Ffdjx0weTG80nAM4BGeZg/bMvDm6
LeDLGMG6lD/K2IJIbuvvskWp0/7g6dFJnRLm1eX8NkKdGIiplhdntUDO6yPqvFc96oJ94hoFeNMf
CVoCrJbKcr6ACIYalX+QYQu53i+X9zFxJApg32IBNQPQkMDu1vTi6iwTve6mhWW3hvKa1TPva5zq
7S5sC1QRZfMw8Fy/9UzyAt3HLE3mbTKwVmLLuZU8Yy7m18fUxJ9Bzodk3a15rPNLW5wndT/mRXW2
5qA8d/ZQnddilkWZUNeJknMN36LsunOxIPLsy2w4LgSDZFYmiqd1ZwTRTaZ1Ra/6SzlE+FAQYlkT
Hg78/BCAAvrG4syDLhO22dgHID9bnqPKLs9QGCp157Kggr5PaGvg/kW17LD2QhcT/2ZD2S2EGPdz
Xb+ZYcdBD2BOJ3Paz1zMsrHqv2hW4ynA0M1I8r0yaW8Dt2cu2AkvadlRlvVBTlLXpnXvz/ZZGGKq
OXc16gpzroH14nusR69uzT8r5T5uR5LZtafcMK8OrPIU6IulYibkarecYnb62bCyHJNDkZXNMqmX
7DPQj2C3VslcLnYgc1atzMcCT4UX9esGVqvl57I65ArWDlPhcuaxjiW95WX1mjjiWrm1y8o/LT/b
lczG9ZjsU8t4u24ic7f9vNzFs+P+IZt434x8LE8vj/BsT5kN8E4b8HB7tvWz9n/x5Z9t8Cy7fuln
m/5pu+z58qu97Bkj04OshLF3rBTzK5fbf728Ze4v6273xcvmGGWV44tKpeSukbcOusP94r84AhJf
jbpTloW/2WwmZsA80tZt1t4vdisb7OUxiivr5C5cCqyZlGeZ0woeJWvxRR1GBUSPbLHJH7Kyq2yS
OZnIHcldrkVLGXgCynIudyez1tix5399dNlRJvIw6D2+VXCK3ssqPa3t4aPMDkk0qDuY1doBAv/B
YLnwbFtudZ6BT2ebpMfvQlbKxM10Qky3JtlL1nbxaC3YzNfMuutk3JodqhkX2bSoib08yazK+kT5
+tludDvE/6bSUizq0OPZ3PalGOYmuTRNHOxT1Dy2c6bdeQr0g8qefokb81OwVIRYNAyEohwbm6b/
Jc3MxG8QpN4N2TdYWX5O7HaXK1hZzVWh+6MbXwj2VrtswpuAkF+fnw0n/GosA06jvII2Y6rlftCw
Mv/sW95+xmwSfJrjJtr1IsTNcJJExuBlxPuv6tqfrbfNxBZy278seqwr8Rb9/a7/jd0gg9sfkBk/
yj178mUrj3TLylq5G6j+ROPlAf7ym+T46kWEpA/Pv03LMk+lz28q+SZT4WeevXzKzzLXiS+81r3s
szavfda6qrZZUFrLf7ZbfWh4f8qt1138Z4eRu12Psu5G1nlJ+ilP3eI8e4y6JvHq0sXbVOZknSzy
Bn/QEtSC1vohakfehWKzW1Y2JfK9Krd5sUdZzOUbUjbfesqNFnFYmbu1r+XbPiMTKyLFyraL1jEL
KhWkIiBQaOrnaFLyS7TkV6giA6OLGeBSD2enVUdUThmRsi6JtaybqtsFJSM/M+3KT6Lql3Swl60L
xBWH+6rb2ZGDP5+Veri/5tfW88rj0GlYQoPxRnPvs2GGINLic9p+thX3pKUVdGC3ZiYc6FDbnDdz
gYFlqGL4qbT112QZmGkxwtjFxr1rh6w51MGhRZrwnDaZtsni+q3qKOYhKtuPWax8xR07PqDT5O1K
WOPhqOIjqi8++gQt/K6DF7MeYeECYaURSwtgCjJ1RJGyGDZ2h6lkHX1NgxLawmgfjVbpfCsYdxFg
9rzCNGuYsnFfOOYRoZ+HQIl/S1HbQCgID+jEtq9MEaJNMHr2BtIsjC4Xx24ivpeYEfkWevSZmNSH
3EgnFLKqqzrjpM3YfTvbztMwlgnSx3sPNLtflzWmpR7eESb6oP4wxm9sbVG2dpilmy9DgYEjkAmM
eRWVKT1CuNd4XFjTib+wCG3stPGT2j71YfVQm3gt1ZDw1HxXOeI5Z0WHpUGICv8MRpOxmm4tFw/T
PkgQeF4m33lkHe5Y2z1Xr44vutFhltGjA18K7oHbhQqPRcyF58h41I1v2eAZZ6DPAzZFLOGk0fwm
7+xrEdefLCuAA8+aTz8/hnl4TvQKH9HptwoS81mpm2BjVYDQrBEMvNa1wLYiVPKCIopPHTQbhrrN
HVP189jxUK1VXCVN7IpyiLzE0PTeJzT6NQFFudFb3b1CY9x6Nv6tlgc7IXL0T0NENLvJiWIzH4ec
6m6rCrc1gD5maDk7w2e9kbG/FVf7PuZn2ct4mkb3UxHpyeuhr5bH/qP7pE79cHAEt8hqlV8V8Ep1
Ue2zSH1fekt5QEx4k4URbmGL8WDAMSsLSNeVs5m8yvM7azJ9Df0hhGwRACxwFSMUh6UNCzBRkbWY
TRElj5MYtxO3cbZRPWwVuJTbQBA5rbw+Gl73KUz73yrW4gGdd/0mT18PapfvIEdYry3tEpX+kHrB
fWV09sUNA3/2hCRG9U2xw2CPodY+yyugpCWGTl2vnb22+q2ozQerD7Q9QJPDsouasN2ZS1wdvPSh
TkBdWkDWfLvFlc1iido3csyv8iCOt23JK9rOmNmYNhAWN0TvAkDLG5RAiCFoNvsJYoyYx08dRlA2
i0S7NsaSsNeB1Ikt5iqCiKHOd0XZPhRBWBHozI6xtlw6x9nn3B9tmhOvxvitTZLHntH+pmoz92Jr
0bgNEPhIVTDTnm6ea2Q0L3qSoMFTM1kzQ+3rZGFVHoxm5lvhXD1MhX2C8T0fm8xTt5Vr+NOU9Y8V
d5XfxzlEoa6MfEuL8wcgfChJIz6B+577bhkH3uENzKWqD/DmNBChri3zrd5P9RWHsKfGiFx06M9o
BLNsNaMlAv3VYkLGELqGaHmnuuc8iqzDZGQP08j0b0jNeVeW1juWF4t9s8zHYUzL04QcIwKNmljM
a3eV2+2XZPhiguZHKw6eFRgOjAkVzOWAW8J3anaWEhyQO5v2eiq0dPvqndIL5mJnmNegRh7Smz8b
DEZsoy14nlaZr7glT7dGaJxhFbMLWbhvzXqvuRe0h+uT1aA9YA3b2eKRYDUVy6p99qHEas8YWX6H
Pt9sDbO9q0cPH5uhqwFygtdbCpikqjZ97Dq4V1YyHiv+3I0+RL8CM/+1KKO7eFiOdjI9BQVglKCy
8E6FsKzUuPFoRCs6BVuUqezelshWbqMAhzNVyaJDZxhPgyEsL2PvVMQukQ5lmh/GBIgMSOXDAHpz
E0VZuu9yC5feEmtA26n2WJT1yMZDViagWNfTfWDYH0GpYUyQwqDMPTRcyuXTFlmpN7VTvefuEyQ4
4lSjpxbbjFLnBftyxMFxTmPWxpfwkmCjMjUt3qxzAfcpD9/F3KaH3viCIgGhxg57e60meM/C09MU
eOnWGfAlnTvgSknnbDT0H9JQgwzEsKzD7U21PuNyh+muDn+lMwXYFSdFrcmfDBRD8StKkSQqsMKO
1Oxge531BO90GFz9AlKuriHccINxpxEgTOIZaRXHr4WMR5t7F30eoIzBx92FaP0u4JbjintyDAiU
FjVo+Ml6cPvuvp7SZls7XHtjCnsnbNNT2n1oGEX5vBrVgMdd16WfmSAAjgDm7HWety8FncuyKxBd
KZCyrkniHSPpU4NJX6/P7UPqxkhhmckjriVbnnYJAUuEDuIywq9yyjADcDChEevfZpxgCnsol87z
e9gwfu+Yh3kI3i/2XPrm5L2fdXUhXotsQdZnfjcHX5reugx6gSViSrSqSO1f8ybDmHOaY587hfVn
ZgKbsNKfiinWQJPFzS5zLrodqWBLMWzuJk/bd1Gd7hJsnzbAMD/VLqA9rxGCLi5VTaW6x9lBZ2sq
yk+sqOWnZWBE1Nsx/p72u2mY97aWvwM2BgDaFbJH/MMYb+Bo7S3X2jU7ZuvtW5RHm02P8I2PLcB9
6pYj689Wuqm1OPBbtxBQ2XAHSfl180bt9OmeSNPeScD/ltwbThqMBNpYEu6GL0Mf78IAggCatQ+G
k+EkG+oWF7R6rgEqsvyun8c0ngkAmpCikvh9gJQ3ZD3l3unxmh6mfaQt4Vl1I3FleBtEkZv9Mtv3
ZaNkBzNeNmjrXQNxpittuC8Lh8lSxZNv7Fh/78Zd4TbuxnDjb5WG1s1sMlBoARcCJjCJzZdVA23O
Q0xkqDC/LVDT0XAgNMMzol/7qNXGuyLBsDCwdKwDQdD0kWrvQqPS/Vktn1pGDnVtN9uu6x48A7We
cDD8rNOr18gOvgf1cilxDLV7necZQiROgoxKj8V2nT71qXalE3+b8ThZGs6heXiN9eGXilV+UyUU
VKggWuDqIF0b1FdNj96YU4ZvddLtxyT6lk7vbUA7eFz9lo0KbFBHwUs91FALAvtqmKkDzTXvdzkI
XH/6DRoXZu815qa6Y75zPXRSDDW6DwZXIRClaJsahsemKBKPOAZO8HFaBKeaIbTalFc09grIEWZ7
LNFzclz8WhTj1EeAHHogNhzRX6D2+TEkCmR3DfVUO9N+Qc3qyDNul0NnvQMQC7xx+NrD5DFTDUN2
lxMXZfE+AZ7NyKe/1JFts+JrX+rqiCxGfELBcRu2ABNH7dJ5cHZbtfYz3D0gJuPaAiDuwPTB183P
Y1kbr1tNPDoz6LEARLd5P3wtVCLTNt5rdQrKKHTfMmOrmNYdyrY64HSGj7WXv5nMwt0qRXUXGuob
fcRGEsW5JwsCZNgOAC0rHNuc6GOWAIPAHEO/Kma9U2O9x1t72i31xKM5SqILzKp7pCTnacFH1tQ+
NnHkbXgYomCfVlfegwy3bJfTDW20Lz1I6AwUYFBWgo5iHura8zWrBXhQj6AC1M9DN39WrGEfGpCX
NaN8k3tufMg6nLILKzz22TJvVQAMPPMW9GviZNmpg/46sZsH4uzdHjHyU586yV2VDPdW/K1x9XsU
NewPRuHAaj5XoDp3Ey4R/pL8Oi8G2nMDoiPEyqOday1co0S6Fcwj926GJHtnK1AlcbKLSq3f1qPG
zYfrs4LT4zQ9avqIdmmg3ytCuKTsGla6A2j6iWIbG1Dqu07LWGkYkwrBHkxPuz48OA0+l+F8FzRY
sRRh9iHql/BQNDge4Xx5D+SjeteBXRZGANxejA603tpmI8sdEyb3bRp96ef4rYq66LYIxt90lGod
b9BO2jz8ZofvWI4nINzOv435ZLy3oroHaVmJgeVk7EYN782kbPs7e5ugO3UMzeCitOG16oZl5/Vq
iCzXXe6Nv3hzm96xcrSPUTs8a1N7B6gVp+YlPIWsCqPaV3yxSnA6Y7dYm0E92VGwwHrtf63caiag
t4vU+Ougp82mNm0WbbwYWCuRuCjrvjV54O1r4Lgu/nExocutZvNSqBzvq63kW1AEAIG9O8tpD2Zj
88bMOsJ+4aPboA+oB8dRc9+ZLfzMgUnyxnDmt01Q86/277QQn2UtACXrqOn9oLZXntKxX3cs3TXJ
LtPL96Wpf4nK8Qr+bTOXAw7vWAVVabzcl0rWIoWgRccBfuGhge8fK9pjI4DPamIFDxXEoYc6uCAy
6SgbWTVOw6mZsvTuVqc5IbChcsxP61ahHuCH3kxEtMWeZAN6Al+6xZm2Nb66RrQ8tfVTm5njw6iN
h85p9A0TVaCLSzpsRjtJ+CLhO6UaIDEHjGKTund2w9AhlRtfLFNIO1jZ/YC33WMnkhlH1Wb0XbQW
L044AqcXCcuRi5/MCyPR0vleB1u9Juwcccv/rOsXDHJ0gvqH2lU2pWsFr3ORIBnsVcCUuSl0Hvld
g7WaDo9JJCzNVkd3BpQli20XGQ9J48SvR6K1smqtb23zA8ZixllWuUqtP2TVtGxzJLN2a19DD/QT
RKqQ9xVdnjUYG9dg+LLWAOsBQD+XxUkeWDYEEQ7aXmdsmZxWW1klG+NULS5ANJ9klZVX8b3jKNsx
jJJH1gpLQJUPnabFj2M9/TZh6nQaNeNOnZPsOk2W+SATd+G+Kjvb2q912TwUh6A1Mj+FM6lsKpZd
robSn1MrtR5ikcjOfWwTzgnSHVLzrV8ULsSwIAtt0BWVC4hLlJtyqfcNoA+/kuWosnRGRtND0rqC
h7/shgXj6LjuzQd0KZTXVnwJRcFgenNLmFp96pNoOc/Q7HEzDCHoT4XBy+FnvwmDGyRPgKfJHTkA
cy8AaR/yKu+xnIcIL68oWG0golBf8bK8fY2jZPhoKm74qIPYroIQ41zRTSZ2XSKj5hbVURZlX82F
VWrVo7qTW8k6fdazrVKmd1k/Tb6nhh74NsN7ADe6nA2j/xwGjfcg63UnH17bYwIu3FX5HaJb0M+n
ytEjhAzYklnggxprBss2XH/lHHdHJfTsB/itzkNVRMI4yV22zLGcB9mgdUl7UivBFxP9ZEOYquY9
qG7fSNJOYeAfdfs2h/k3QL6ENGJd175RXcNgSVvnkOk1LEbkZLeLEkSPVYFk4WTO6c5wgiL0na4O
9ogy935b1/FjLxKza7sTa0oFRgKT+l9wx/83oghucgd/jSLwy6xsvnwrn3PHb9v8hBHowAgMNMks
w0Zr0YX1+507LhEGNhxxVtR1jBZVCMPfueOm9gpcCPosJqoLcKkFf/0Hd9x+5eETLBwpLctAYND7
T3AEfA1Yx88UxVTkFBCBwuURKz2e6C/FDdQ8qtRAWZQLtMrcd8K+Po8tQRoIv99zt7pqIqSSzDAJ
kMgQednrD21TwGCiwRr9ebvYn+wuEwBQ9Vl3w3Efjt5Dl/ZwuVj3fowGp9sXGQvnqQxdtOAb/DzE
uUJWxiJSIpNqnplC3zo1BZoLvqyWvTKx/dr12e7WPmuzzLHezaS9RzIJiixP+x+HeXHU0UxAJazN
Mveiz+2btYrDxMRjxLD2KbT2g5rg1aRkHY+YZji0QQH+dBmbM9xkTIjHNBAcWFErE8duf1dOS+t7
y8JEVlOs8CS3lp2zgRC09lbm147rztaet+7isM8O8GfNL+rConT3bWrfiSWf3oYFsO5J5mDj3zkq
9pmENgmDQ9lZ8JciKxNost9zsqhPAc1AL79X9pgobRYPhp08Zeu/+OJPlcVC/v9uqC9ixbzadHZl
L35jiiijuNQSEWIrJyfeJZEIBMqLtMyryG+0Sr11lHVyk9t28pLWLcVgCVq7l9fpLOtkM553F4Rj
0oMsZSMzjz4GdvZsW5nVR/PB7p1xL0u3m0N8I1m87VQUYdNNmnI/mg2LobFuczOJrEziURtOffal
iJP+DAkVlEje2h33BEkhqcEiZzouFCOFeQYvqPbslNi0snpKFh/eTRnW4UmL8mLL4sS0SQXKRiZ9
OyGJz7/PYLaPjw56ALIeEZ3vPdQ0ACjXqAe0k8ozirblOfFSwVv8WTaa0tiB//6kTyBtZCKDtzIn
o65aRthXFplXfVjmymUSxN8DK8zHh9Q8Tpa4meAWkLpxNBxwvTzKOJqMJ4YS6PMsa8TM7Gdujxlw
ZFpm4GAigK7nXGZdAS9iWDWcrPyB5QZrX1vqnfxhhcQSySxxzTDD8iYf/dILEuwwHD1/rTi8TpPE
PiYm4bTd+vUdLXG2OsJQGH1w7Vbi56M5Wp5lUSamaJC5NK/v3DZy95YAI3UstmKkuJgE20FvV5jI
syC0zO2jPAsyCC5z8mgq9rHHycRYXmsmgobxdE4WVnzBJzL5GGHKboA+jucwrsliUEjYLMWGM0t1
RKSXGiPzuFI2c9J2LMmLr2RqApYQJVyhJRpqvvxS8j8xYW/3QaujE8H3lP/Q+l8F+6UaCsRVBawo
zfL3VVuEiNuJIotv9XlOSsVvgtLc4Ci1yVGZRAWCSy5wrPfeVIMiQykyqcvhsLAUfZZtMmdq+k43
s+y4sklkzpsEZEgRSDQUQdudZvTf3G5EvlUSboxUqbnwoh/0nGJJnjQ3rfbWYFZnZTAKME4ii3cT
byyRc9s85mIKryv8Ie1CUGErOiJksX/DwI9tvfAj8UUgTyKRubXoLl5FMATnT9HY9+End5hsXEd7
LglHcdozQmqMwnDZ6zXA8LIqCjv9AGPniNT8h8qEVLFScV5ScyZAVBt9UmA4//yF8mcXRoQkhWQW
VZ2mQ+W8St7T+itlUf5eSZ2CjrdH9DY4xJkGc8vEeHsFfjgS8/EM+VHWsF6dUT8mAnnSC55Nryfp
7tn1Kq+OMm29LUQU3DaJ2AMbkXewSLxeOWCYogmlIk65SEwzv6+he+B9o/AENnjFr0m4EIlyUBn1
5b9SuvW4r9XhIQG/w8CASbQpXtuyiEkJjFlZtjST1Y9lSHY39ICEHshEdfOKy6Ye9lncxr49GN62
0rtq64hr3obiChkabFCSD6OPWOB0lnWgxz87yIru9R6CgEzsLF02Xali8Ax9YWvgmLfpNd6OU1g2
Z5lzCG4B5Eub6dQ4T9qIVqRTYPBa1kt7hkCI3xHvvfbsiWSYYLN66pTD4tB4f6eCfiYv8FsZXCJh
Ki/i9g6xRZNMN/n3S46bTJbZ5Yar59GFXO0Rt10cQj+6A7rQEAihTlFB0pQJi/FlzBuP0ycvbplb
i11ja7tSZQnUhf2Lt7V2lkkYah+sIR4ExBCkhURmisSJeZ6udbJYQlNlrVW0yI6yeS3KOiMJo4M+
2xdZMnlDw08Su75lZe2z/dyyrjb6dsdzD0qjsm/a+ioBDBKboLeTdVLbR4xwhm1PQGBraqmxHZQw
9Ev81SBe5gjGVlxnWJ3B3JNDJq3gqWGKylZmZTsPldfEUpAhyFjvKQS0ZBRwE8hMfEuZlZUyqUSz
zCmMmhlgCsjNuo0sDo9Gb8W3ncgmWSt3xDo9+0z1ZSBOiWzBrRyLnax7guqF3U9sFZBzxY0nm0s5
npFZIt8MX8U2rKcUZ1lMJc5mLf9pcy7HzbKn3CiTQ+h1n3LztXhrfnG0ZN0GAkV56Prq9g3kds++
5a3jbR+IHsNSCFzdb1Je+iW8AF7TIy89WQ50E0G7oAPKJepk0v/MyeLi8iqSnWVu3VYW+6WOzpm1
kQUzhIB9y6qWvSy+7KyY4nUrs7fadT/roXgjIqYHKBd+x4/jrYeXubXzsz2u+3rxFV9ssvabYp4U
bnwkRFVB/eW2lcnyM/eiaMxYZvOCtzayQRevsVqMNtbEtGCVB9b8TVapvQD3emJotnZ5UZQNf1lX
llG6jftUhTjNgQw5Xnixr9tR/rS9H6zAr+3a/P6Nf/5Q+d3lr2jlQ0pmb79K9JHNhJ8FM0+cjbW7
LFoaXMWhPnrVaMBvxuhGbiQSefJGnFrBBWojoOPUfqqqAsJG1g8QWQRgPB+GuyjMnX0rRmnAOQBD
yyGfLK/JrbIpULb2avBGLzuhCgHEUu5S7kSW5ea3SllWZ+x+tIK4qcuSLVGf0a9GVWEi23jnLkOE
RVUsIigN9HFWiEElWIhD7urKcYhQKCxty9ceUf/xiVXwrTPX7XEgWAWUu1F5XnEvSUx7L8eSErSu
RxG/3wXLuJk1FYpK76E1hc7GWeaiOrduOTMeHKh97hEEC3NGMbrw5KgqKcBqoX/d+HMWxtgtXzSd
Rz+2IbxxppgZP2gUhlyxeH+HIpGVttIq/qCjMlE62hs98pp9psKt9+PIPatTNyMJ61rnSSS9WVan
uAtuQkeJmKvcdIugBycJY4ZGLdRzJ5LRCZZz20DYC0vrF1N45A1iHrQmss5mhLA1NMBg0NZj5DPq
cVe2hnLG5CbyMwVWnVYnH5eGaHcuX8eueBPLpF3g8ZflB5VHMI8IcSYswdiWJ0bmZCIbMsGU6Iag
8CHajudbomfRsV1cXDQFmlKSHJJFLD9I/sMtK2vVIr4nJurtJXMCHTiPQXPM78V4GysKHubPOmvi
aS03ky0yB9miMvgzUBck/PszEZy9Z0XZIOviWiOi5E3WtigwgJSsDTtBwoVQ88jyL3Vrg8xN4lR5
E8EyKGzf/1+ZW5NBXAPyP5d1sthpYtFnLd9yS/8YLXO/Ryf9R6tskBvL7RDauu/Ql90v4pW7sjjW
oiJfmZGc7LXi7VtLROjaFV0LE8nZ2fOfdcqM+BDHGGcMTFXBXgXtcZr74Yxq3HAWFp0MjrSKWa8t
VKwreBSj45RbbOH6q0z6emQFtXePGMIgXRdqQCVl0ucCfwn2dYt1IlI14slTQxj78bgS5VxTp11F
NF7o787nzKi3oxQ4EFM0TSRrsV/MCL2Sn80yJ/sYPztWgZrdJBD/v6F8PZME/YPQ502w9LsMqFS8
fFv+d51+sKsE8+uPO/r3lENZghUWFr9b/5X7krql/2of2RfkTftvqIua5itbSH0aNlLZ8vN//09W
FuH3ZsX1XjkYQuMMbKjyc9MqfXaS/vjt/6iY+t/1+Ve/YBVDxQ/JZNn6750F55WpaQaQI7HYzAc1
1OdnAfHSVxbilfjeI9fK53bAf9RZMITT7d86C4bzymLtXkVRW/5Isa7//Cw47ivbE5YQgG/k50Zh
/EedBYzl/uZZ4I4AvqGLoMeLn6+/Qj3Pxm2XG0Z8/nk/3+T7/c2fb3gQQQ0H62Lr9itf3gqa9som
HINS/+1Q/6C/H1U8+28/CoxXwqnRRUn89vtR+35+E9weBS5Pi3/eMwDLRGSN/9YzgKsfsi68Yucv
noQq6tCGignf98fNP+jv5x/TuVr/3u/XCWDiQIES8u3v54T+7u9XeUiytGda6vcXpjzgP+gsANLx
bi/pm/T6zxHGfzAqQB3cQrTbtPmV8sO1/vwseJwEFR1t9cdVwk3Caf8HnQWo5yb+IX/vWrBeGWhl
ItL9549C23ula9wr6v9j7nx727aBMP5VgnwAQX8oS3rRAkOLodnQbdi6Fnup2mosxLECyW7qb78f
RSoRaWdNcwZGom8aJyfqTN499/B4VyizVowDDkgL7FQNZWRayKJFiV2tMrsYfLeYRBgL2raQCzAO
44AD0gJ1pWKpXczAPopyUiUAaRyeWyzjiAQKSqjTUnEcZgsGpIUUNUgRogInqwX18+mpboZrF3j3
SC2gaNLk4fOw7AL3MXSDNdGOyIAItEWg2cLjdz23jqwFDaHBCFYL4QGlDLsl1ILCU9JKXukO6dOK
n2uhyCP2HZR2Yq1jcFqgKVlqMLzIU9LgqSJoAjHrgfWba6Fc4EOyNFfBWscUclIaM2WgxhTzl1B2
Zhyej6DNbJQAGFBTcKiZ90/EPjKOsIgxNIq1CN4qKGBZCvLo4sksBocU2KSlWAskExZgxkKd5g+q
DNQYx7RpsJ8HZxFoKpZKsbPS1n9BNx6zE0auaG4RiiIqaQMHkWIDCANNQkIKCTSQ0DuAl+hunD8Q
Zr5drFJaE9ECG/bOIIXw1gK9cMRaSKMC7MnWt3DIIxNgVxcsuZi+h2a1BKgFsp+Ea0FpH1glJKTb
PeFHkyoiXMtiYOP4pJC2QkH8J319CDMaP1fTSq88SqEggKI1V0ygaVZJcKEDXI/uiCsDzVAGKUcJ
Sve+ntvDMo/SEmNIYGFePzjfSNkQJcaJCYFRVtJbyyIEfw9Au4Kk8Qo2vgzOK9Dsp5T6xiyOqhIF
lD63XiU4TbrU0SI10EUArZZJ9wDQQCXci1C6M7AeHkwucRcxPAu9ray/CM0enrhx8qMnjiCDiuqQ
OU7PKMHbCUkM+UiCONggtLen0LoJXwTxInU7AQTAzAkSuNaQqBkLuVAZxb/HEdwhE33ZxErQLSt1
58knSHYNDrOKnQJ+HEdwSoD3Ngb65SuBW1R5kSc5zaFP7oMCY5CVXMmyHEVAqIgWkWJCFVuYpArH
mj+GQQ4sqCIeo+ODx40SFpWY0pVB6hAh0ZKC41ZV2PQKzxiCDRdxHmeZDc4DWgS0+CrNsY9gD1CQ
WDdHryhiPA7PIepLiMDiJF1kwaFCDoJjaWiQkVKg2OPlhPr8U4UMvl2xPCjJNuknrE0AnBWzh2kZ
5WQYJbTEdZ0heEiVBb1y9VGjHsEhAg5VdMNjWWQE3uE2dJFzWDcObxEUWMIyV7p/s9FCeFFySn8E
oRa0O0wLOOTCUsi85dwfVBVVzWO9T/5nTLDs9ttdT1vw67bbzm9Wp7oI+3NWgifhMRmP3BtsfV5w
aHL08nHCgTzY+GGJBGYHFKXen/f6Xid05/VpZF8VEOl2uFrgLAU4BFFCD51xBOcTSJOU7gOS8Dgt
gj+m5eY4PETAmSInzQVbRdkgcdR6SMAAJk9Ml0CHkG8Ja3gaFyXJAuYUs4nbmLQU1obgcLgybK4A
HhEnAQ2pfmC/6mPqDNzIhtHbRo/w6OMYBy41CxAGmjrMPXRQLGBLSMfgJN68fXDoIDnu8vHDbImK
eEN4sekU3QMH5BiQlQpzzDlCmBshodWIOExSEUVK8P6TzfM2gu55siBFHRY5OHBEpkUqhoglQFgB
fuDJp2/ZAUectpUgBAyv2QpmzwXkFLDS0kVAsKRPY1JuKhglIHCuBOABOX86HcVS6MYVP0sJz/il
h7sf1AXZrMZbH20zjEmV5sLDd39huvNxLMDedLhavbrUKNL5xQ+Hu8aINnce9P9fOxhqzLucfTjl
YY7PsX9uX/D40c6zpreafviubfq6X64P4wcHO03dZOnV5U+b+nN9W88RsPmSH2fy6tKZ58wPfEfw
cOPJ1bmcYrlP9lTachvmoBX1wgn3N/V2qIdpivprNCypdMpv6k37peu3raMOgzLFsp8uDiXUB9XD
t82Sjn773VwlhjOVTvtts6nv676ZSza8vFhyO+z6drm76L5cUDlrf/vZVbvGotNTX75YfqYkV7ty
vk/LoUjnT/uz/tqdsuWopJLfofG2nd59XN4ZeGP6wcuVcbWi6OQkZpRrwIJ0wlebTbvtWndHGtJa
LHq7amuvM5uJfcWSu3t3WZiULKnYX49tk0EkYsEI2C9vDs73ZzIFpKKpVU1lFF/N5gBaKvt93W4d
62GvCsjl9gcKX63m6iCzR4c/ctHDUC/X+6HZ7Zw1bY8gxPLb5bq9rl02y8SvctH4gqHbOSs7hbsA
p8tlc+2af3d3jm1KTeLWOaR3+94XfZaJd9udt7jtaYp00r81n/vaQ08Ej5qdlYv+Wrt+i4QITfTI
Bd9fvKtv74Z167p1e3vlHPJ/afqhcSyVTfs9h/D3zbd26bgxm1N9DuH/dP3NpOMxPjCp+2LRlGJY
X7ypqabbut7MHmmc5wFva/pDunvfXEORiv993boaN+k5YrE3GxCJG9XYC3Vi0X1z7R8YjNdVpYL/
aLbb4bD5StFFV9MmmVkq/s91t2ouroYj32ZSI6Xi/+r2TyxEe1XnPA84XohaPDSSVPwHtN8MQ+NA
CnuzRC77mxtV2kxEqdy/d/V6enNtU7jlqO+NS8V+bPpbPNskaJRMDvUZPP3HlsjGW94ZNSs4AJJO
+lON39le0x9skmXmPRaVEAtvht3FycmbK4li+e2w7HQlN2fupiyIWPahu0UxruTxgvV/Sz7FND1c
DT7mn6ZiIaf+zCXX9G8sN03dv/4XAAD//w==</cx:binary>
              </cx:geoCache>
            </cx:geography>
          </cx:layoutPr>
          <cx:valueColors>
            <cx:minColor>
              <a:schemeClr val="accent1"/>
            </cx:minColor>
            <cx:midColor>
              <a:schemeClr val="bg1"/>
            </cx:midColor>
            <cx:maxColor>
              <a:schemeClr val="accent2"/>
            </cx:maxColor>
          </cx:valueColors>
          <cx:valueColorPositions count="3">
            <cx:midPosition>
              <cx:number val="0"/>
            </cx:midPosition>
          </cx:valueColorPositions>
        </cx:series>
      </cx:plotAreaRegion>
    </cx:plotArea>
  </cx:chart>
  <cx:spPr>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trlProps/ctrlProp1.xml><?xml version="1.0" encoding="utf-8"?>
<formControlPr xmlns="http://schemas.microsoft.com/office/spreadsheetml/2009/9/main" objectType="Radio" firstButton="1" fmlaLink="$A$1" lockText="1" noThreeD="1"/>
</file>

<file path=xl/ctrlProps/ctrlProp2.xml><?xml version="1.0" encoding="utf-8"?>
<formControlPr xmlns="http://schemas.microsoft.com/office/spreadsheetml/2009/9/main" objectType="Radio" checked="Checked" lockText="1" noThreeD="1"/>
</file>

<file path=xl/ctrlProps/ctrlProp3.xml><?xml version="1.0" encoding="utf-8"?>
<formControlPr xmlns="http://schemas.microsoft.com/office/spreadsheetml/2009/9/main" objectType="Spin" dx="26" fmlaLink="$A$2" max="10" min="1" page="10" val="10"/>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microsoft.com/office/2014/relationships/chartEx" Target="../charts/chartEx2.xml"/><Relationship Id="rId5" Type="http://schemas.openxmlformats.org/officeDocument/2006/relationships/chart" Target="../charts/chart9.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oneCellAnchor>
    <xdr:from>
      <xdr:col>0</xdr:col>
      <xdr:colOff>482600</xdr:colOff>
      <xdr:row>0</xdr:row>
      <xdr:rowOff>165100</xdr:rowOff>
    </xdr:from>
    <xdr:ext cx="19368052" cy="12486239"/>
    <xdr:sp macro="" textlink="">
      <xdr:nvSpPr>
        <xdr:cNvPr id="2" name="TextBox 1">
          <a:extLst>
            <a:ext uri="{FF2B5EF4-FFF2-40B4-BE49-F238E27FC236}">
              <a16:creationId xmlns:a16="http://schemas.microsoft.com/office/drawing/2014/main" id="{00000000-0008-0000-0100-000002000000}"/>
            </a:ext>
          </a:extLst>
        </xdr:cNvPr>
        <xdr:cNvSpPr txBox="1"/>
      </xdr:nvSpPr>
      <xdr:spPr>
        <a:xfrm>
          <a:off x="482600" y="165100"/>
          <a:ext cx="19368052" cy="12486239"/>
        </a:xfrm>
        <a:prstGeom prst="rect">
          <a:avLst/>
        </a:prstGeom>
        <a:solidFill>
          <a:schemeClr val="accent2">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GB" sz="1800" b="1" i="0" u="none" strike="noStrike">
              <a:solidFill>
                <a:schemeClr val="tx1"/>
              </a:solidFill>
              <a:effectLst/>
              <a:latin typeface="+mn-lt"/>
              <a:ea typeface="+mn-ea"/>
              <a:cs typeface="+mn-cs"/>
            </a:rPr>
            <a:t>Instrucciones:</a:t>
          </a:r>
        </a:p>
        <a:p>
          <a:r>
            <a:rPr lang="en-GB" sz="1800" b="1" i="0" u="none" strike="noStrike">
              <a:solidFill>
                <a:schemeClr val="tx1"/>
              </a:solidFill>
              <a:effectLst/>
              <a:latin typeface="+mn-lt"/>
              <a:ea typeface="+mn-ea"/>
              <a:cs typeface="+mn-cs"/>
            </a:rPr>
            <a:t>1) Preparar los datos para permitir que los estudiantes universitarios puedan comparar datos sobre salarios y empleo en todas las industrias:</a:t>
          </a:r>
        </a:p>
        <a:p>
          <a:r>
            <a:rPr lang="en-GB" sz="1800" b="0" i="0" u="none" strike="noStrike">
              <a:solidFill>
                <a:schemeClr val="tx1"/>
              </a:solidFill>
              <a:effectLst/>
              <a:latin typeface="+mn-lt"/>
              <a:ea typeface="+mn-ea"/>
              <a:cs typeface="+mn-cs"/>
            </a:rPr>
            <a:t>	- Crear una nueva hoja llamada</a:t>
          </a:r>
          <a:r>
            <a:rPr lang="en-GB" sz="1800" b="0" i="0" u="none" strike="noStrike" baseline="0">
              <a:solidFill>
                <a:schemeClr val="tx1"/>
              </a:solidFill>
              <a:effectLst/>
              <a:latin typeface="+mn-lt"/>
              <a:ea typeface="+mn-ea"/>
              <a:cs typeface="+mn-cs"/>
            </a:rPr>
            <a:t> Tablas, </a:t>
          </a:r>
          <a:r>
            <a:rPr lang="en-GB" sz="1800" b="0" i="0" u="none" strike="noStrike">
              <a:solidFill>
                <a:schemeClr val="tx1"/>
              </a:solidFill>
              <a:effectLst/>
              <a:latin typeface="+mn-lt"/>
              <a:ea typeface="+mn-ea"/>
              <a:cs typeface="+mn-cs"/>
            </a:rPr>
            <a:t>para la preparación de las tablas que usaremos</a:t>
          </a:r>
          <a:r>
            <a:rPr lang="en-GB" sz="1800" b="0" i="0" u="none" strike="noStrike" baseline="0">
              <a:solidFill>
                <a:schemeClr val="tx1"/>
              </a:solidFill>
              <a:effectLst/>
              <a:latin typeface="+mn-lt"/>
              <a:ea typeface="+mn-ea"/>
              <a:cs typeface="+mn-cs"/>
            </a:rPr>
            <a:t> para el dashboard</a:t>
          </a:r>
          <a:r>
            <a:rPr lang="en-GB" sz="1800" b="0" i="0" u="none" strike="noStrike">
              <a:solidFill>
                <a:schemeClr val="tx1"/>
              </a:solidFill>
              <a:effectLst/>
              <a:latin typeface="+mn-lt"/>
              <a:ea typeface="+mn-ea"/>
              <a:cs typeface="+mn-cs"/>
            </a:rPr>
            <a:t>.</a:t>
          </a:r>
        </a:p>
        <a:p>
          <a:r>
            <a:rPr lang="en-GB" sz="1800" b="0" i="0" u="none" strike="noStrike">
              <a:solidFill>
                <a:schemeClr val="tx1"/>
              </a:solidFill>
              <a:effectLst/>
              <a:latin typeface="+mn-lt"/>
              <a:ea typeface="+mn-ea"/>
              <a:cs typeface="+mn-cs"/>
            </a:rPr>
            <a:t>	- Encontrar los valores únicos de las industrias: (i) usando la función ÚNICOS,</a:t>
          </a:r>
          <a:r>
            <a:rPr lang="en-GB" sz="1800" b="0" i="0" u="none" strike="noStrike" baseline="0">
              <a:solidFill>
                <a:schemeClr val="tx1"/>
              </a:solidFill>
              <a:effectLst/>
              <a:latin typeface="+mn-lt"/>
              <a:ea typeface="+mn-ea"/>
              <a:cs typeface="+mn-cs"/>
            </a:rPr>
            <a:t> </a:t>
          </a:r>
          <a:r>
            <a:rPr lang="en-GB" sz="1800" b="0" i="0" u="none" strike="noStrike">
              <a:solidFill>
                <a:schemeClr val="tx1"/>
              </a:solidFill>
              <a:effectLst/>
              <a:latin typeface="+mn-lt"/>
              <a:ea typeface="+mn-ea"/>
              <a:cs typeface="+mn-cs"/>
            </a:rPr>
            <a:t>o (ii) eliminando duplicados.</a:t>
          </a:r>
        </a:p>
        <a:p>
          <a:r>
            <a:rPr lang="en-GB" sz="1800" b="0" i="0" u="none" strike="noStrike">
              <a:solidFill>
                <a:schemeClr val="tx1"/>
              </a:solidFill>
              <a:effectLst/>
              <a:latin typeface="+mn-lt"/>
              <a:ea typeface="+mn-ea"/>
              <a:cs typeface="+mn-cs"/>
            </a:rPr>
            <a:t>	- Ordenar alfabéticamente las industrias únicas (con la función ORDENAR si usamos ÚNICOS).</a:t>
          </a:r>
        </a:p>
        <a:p>
          <a:r>
            <a:rPr lang="en-GB" sz="1800" b="0" i="0" u="none" strike="noStrike">
              <a:solidFill>
                <a:schemeClr val="tx1"/>
              </a:solidFill>
              <a:effectLst/>
              <a:latin typeface="+mn-lt"/>
              <a:ea typeface="+mn-ea"/>
              <a:cs typeface="+mn-cs"/>
            </a:rPr>
            <a:t>	- Crear una lista desplegable con las industrias.</a:t>
          </a:r>
        </a:p>
        <a:p>
          <a:r>
            <a:rPr lang="en-GB" sz="1800" b="0" i="0" u="none" strike="noStrike">
              <a:solidFill>
                <a:schemeClr val="tx1"/>
              </a:solidFill>
              <a:effectLst/>
              <a:latin typeface="+mn-lt"/>
              <a:ea typeface="+mn-ea"/>
              <a:cs typeface="+mn-cs"/>
            </a:rPr>
            <a:t>	- Guardar el año actual 2024 para crear más tarde un filtro de fecha para elegir el año actual (los datos sin procesar van de 2024 a 2021)</a:t>
          </a:r>
        </a:p>
        <a:p>
          <a:pPr marL="0" marR="0" lvl="0" indent="0" defTabSz="914400" eaLnBrk="1" fontAlgn="auto" latinLnBrk="0" hangingPunct="1">
            <a:lnSpc>
              <a:spcPct val="100000"/>
            </a:lnSpc>
            <a:spcBef>
              <a:spcPts val="0"/>
            </a:spcBef>
            <a:spcAft>
              <a:spcPts val="0"/>
            </a:spcAft>
            <a:buClrTx/>
            <a:buSzTx/>
            <a:buFontTx/>
            <a:buNone/>
            <a:tabLst/>
            <a:defRPr/>
          </a:pPr>
          <a:r>
            <a:rPr lang="en-GB" sz="1800" b="0" i="0" u="none" strike="noStrike">
              <a:solidFill>
                <a:schemeClr val="tx1"/>
              </a:solidFill>
              <a:effectLst/>
              <a:latin typeface="+mn-lt"/>
              <a:ea typeface="+mn-ea"/>
              <a:cs typeface="+mn-cs"/>
            </a:rPr>
            <a:t>	- Calcular el salario medio anual de cada industria durante el año en curso, utilizando la función condicional PROMEDIO.SI.CONJUNTO.</a:t>
          </a:r>
        </a:p>
        <a:p>
          <a:r>
            <a:rPr lang="en-GB" sz="1800" b="0" i="0" u="none" strike="noStrike">
              <a:solidFill>
                <a:schemeClr val="tx1"/>
              </a:solidFill>
              <a:effectLst/>
              <a:latin typeface="+mn-lt"/>
              <a:ea typeface="+mn-ea"/>
              <a:cs typeface="+mn-cs"/>
            </a:rPr>
            <a:t>	- Crear</a:t>
          </a:r>
          <a:r>
            <a:rPr lang="en-GB" sz="1800" b="0" i="0" u="none" strike="noStrike" baseline="0">
              <a:solidFill>
                <a:schemeClr val="tx1"/>
              </a:solidFill>
              <a:effectLst/>
              <a:latin typeface="+mn-lt"/>
              <a:ea typeface="+mn-ea"/>
              <a:cs typeface="+mn-cs"/>
            </a:rPr>
            <a:t> </a:t>
          </a:r>
          <a:r>
            <a:rPr lang="en-GB" sz="1800" b="0" i="0" u="none" strike="noStrike">
              <a:solidFill>
                <a:schemeClr val="tx1"/>
              </a:solidFill>
              <a:effectLst/>
              <a:latin typeface="+mn-lt"/>
              <a:ea typeface="+mn-ea"/>
              <a:cs typeface="+mn-cs"/>
            </a:rPr>
            <a:t>un gráfico de barras para los salarios anuales promedio por industria. Disminuir el ancho de la barra al 70% y dar este formato </a:t>
          </a:r>
          <a:r>
            <a:rPr lang="en-GB" sz="1800" b="1" i="0" u="none" strike="noStrike">
              <a:solidFill>
                <a:schemeClr val="tx1"/>
              </a:solidFill>
              <a:effectLst/>
              <a:latin typeface="+mn-lt"/>
              <a:ea typeface="+mn-ea"/>
              <a:cs typeface="+mn-cs"/>
            </a:rPr>
            <a:t>#."K" € </a:t>
          </a:r>
          <a:r>
            <a:rPr lang="en-GB" sz="1800" b="0" i="0" u="none" strike="noStrike">
              <a:solidFill>
                <a:schemeClr val="tx1"/>
              </a:solidFill>
              <a:effectLst/>
              <a:latin typeface="+mn-lt"/>
              <a:ea typeface="+mn-ea"/>
              <a:cs typeface="+mn-cs"/>
            </a:rPr>
            <a:t>a los números del eje X.</a:t>
          </a:r>
        </a:p>
        <a:p>
          <a:r>
            <a:rPr lang="en-GB" sz="1800" b="0" i="0" u="none" strike="noStrike">
              <a:solidFill>
                <a:schemeClr val="tx1"/>
              </a:solidFill>
              <a:effectLst/>
              <a:latin typeface="+mn-lt"/>
              <a:ea typeface="+mn-ea"/>
              <a:cs typeface="+mn-cs"/>
            </a:rPr>
            <a:t>	- Ordenar las barras del gráfico</a:t>
          </a:r>
          <a:r>
            <a:rPr lang="en-GB" sz="1800" b="0" i="0" u="none" strike="noStrike" baseline="0">
              <a:solidFill>
                <a:schemeClr val="tx1"/>
              </a:solidFill>
              <a:effectLst/>
              <a:latin typeface="+mn-lt"/>
              <a:ea typeface="+mn-ea"/>
              <a:cs typeface="+mn-cs"/>
            </a:rPr>
            <a:t> (d</a:t>
          </a:r>
          <a:r>
            <a:rPr lang="en-GB" sz="1800" b="0" i="0" u="none" strike="noStrike">
              <a:solidFill>
                <a:schemeClr val="tx1"/>
              </a:solidFill>
              <a:effectLst/>
              <a:latin typeface="+mn-lt"/>
              <a:ea typeface="+mn-ea"/>
              <a:cs typeface="+mn-cs"/>
            </a:rPr>
            <a:t>ebes eliminar la referencia a la hoja 'Preparación de datos' de la fórmula PROMEDIO.SI.CONJUNTO y ordenar en ascendente por números).</a:t>
          </a:r>
        </a:p>
        <a:p>
          <a:r>
            <a:rPr lang="en-GB" sz="1800" b="0" i="0" u="none" strike="noStrike">
              <a:solidFill>
                <a:schemeClr val="tx1"/>
              </a:solidFill>
              <a:effectLst/>
              <a:latin typeface="+mn-lt"/>
              <a:ea typeface="+mn-ea"/>
              <a:cs typeface="+mn-cs"/>
            </a:rPr>
            <a:t>	- Puedes ordenar de </a:t>
          </a:r>
          <a:r>
            <a:rPr lang="en-GB" sz="1800" b="0" i="0" u="sng" strike="noStrike">
              <a:solidFill>
                <a:schemeClr val="tx1"/>
              </a:solidFill>
              <a:effectLst/>
              <a:latin typeface="+mn-lt"/>
              <a:ea typeface="+mn-ea"/>
              <a:cs typeface="+mn-cs"/>
            </a:rPr>
            <a:t>forma ascendente </a:t>
          </a:r>
          <a:r>
            <a:rPr lang="en-GB" sz="1800" b="0" i="0" u="none" strike="noStrike">
              <a:solidFill>
                <a:schemeClr val="tx1"/>
              </a:solidFill>
              <a:effectLst/>
              <a:latin typeface="+mn-lt"/>
              <a:ea typeface="+mn-ea"/>
              <a:cs typeface="+mn-cs"/>
            </a:rPr>
            <a:t>los valores en la tabla para </a:t>
          </a:r>
          <a:r>
            <a:rPr lang="en-GB" sz="1800" b="0" i="0" u="sng" strike="noStrike">
              <a:solidFill>
                <a:schemeClr val="tx1"/>
              </a:solidFill>
              <a:effectLst/>
              <a:latin typeface="+mn-lt"/>
              <a:ea typeface="+mn-ea"/>
              <a:cs typeface="+mn-cs"/>
            </a:rPr>
            <a:t>ordenar descendentemente </a:t>
          </a:r>
          <a:r>
            <a:rPr lang="en-GB" sz="1800" b="0" i="0" u="none" strike="noStrike">
              <a:solidFill>
                <a:schemeClr val="tx1"/>
              </a:solidFill>
              <a:effectLst/>
              <a:latin typeface="+mn-lt"/>
              <a:ea typeface="+mn-ea"/>
              <a:cs typeface="+mn-cs"/>
            </a:rPr>
            <a:t>las barras,</a:t>
          </a:r>
          <a:r>
            <a:rPr lang="en-GB" sz="1800" b="0" i="0" u="none" strike="noStrike" baseline="0">
              <a:solidFill>
                <a:schemeClr val="tx1"/>
              </a:solidFill>
              <a:effectLst/>
              <a:latin typeface="+mn-lt"/>
              <a:ea typeface="+mn-ea"/>
              <a:cs typeface="+mn-cs"/>
            </a:rPr>
            <a:t> </a:t>
          </a:r>
          <a:r>
            <a:rPr lang="en-GB" sz="1800" b="0" i="0" u="none" strike="noStrike">
              <a:solidFill>
                <a:schemeClr val="tx1"/>
              </a:solidFill>
              <a:effectLst/>
              <a:latin typeface="+mn-lt"/>
              <a:ea typeface="+mn-ea"/>
              <a:cs typeface="+mn-cs"/>
            </a:rPr>
            <a:t>o editar las etiquetas del eje Y, y seleccionar "Categorías en orden inverso".</a:t>
          </a:r>
        </a:p>
        <a:p>
          <a:r>
            <a:rPr lang="en-GB" sz="1800" b="0" i="0" u="none" strike="noStrike">
              <a:solidFill>
                <a:schemeClr val="tx1"/>
              </a:solidFill>
              <a:effectLst/>
              <a:latin typeface="+mn-lt"/>
              <a:ea typeface="+mn-ea"/>
              <a:cs typeface="+mn-cs"/>
            </a:rPr>
            <a:t>	- Obtener el número total de empleados por industria con la función SUMAR.SI.CONJUNTO (recuerda que es para el año en curso 2024).</a:t>
          </a:r>
        </a:p>
        <a:p>
          <a:r>
            <a:rPr lang="en-GB" sz="1800" b="0" i="0" u="none" strike="noStrike">
              <a:solidFill>
                <a:schemeClr val="tx1"/>
              </a:solidFill>
              <a:effectLst/>
              <a:latin typeface="+mn-lt"/>
              <a:ea typeface="+mn-ea"/>
              <a:cs typeface="+mn-cs"/>
            </a:rPr>
            <a:t>	- Dar un formato de número, con separador de miles y sin decimales.</a:t>
          </a:r>
        </a:p>
        <a:p>
          <a:r>
            <a:rPr lang="en-GB" sz="1800" b="0" i="0" u="none" strike="noStrike">
              <a:solidFill>
                <a:schemeClr val="tx1"/>
              </a:solidFill>
              <a:effectLst/>
              <a:latin typeface="+mn-lt"/>
              <a:ea typeface="+mn-ea"/>
              <a:cs typeface="+mn-cs"/>
            </a:rPr>
            <a:t>	- Crear un gráfico donut con los datos, colocar la leyenda en el lado derecho y asignar el nombre "Participación del empleado". </a:t>
          </a:r>
        </a:p>
        <a:p>
          <a:r>
            <a:rPr lang="en-GB" sz="1800" b="0" i="0" u="none" strike="noStrike">
              <a:solidFill>
                <a:schemeClr val="tx1"/>
              </a:solidFill>
              <a:effectLst/>
              <a:latin typeface="+mn-lt"/>
              <a:ea typeface="+mn-ea"/>
              <a:cs typeface="+mn-cs"/>
            </a:rPr>
            <a:t>	- Reducir las categorías agrupando los datos en Seleccionados vs Otros (usar BUSCARX y SUMA).</a:t>
          </a:r>
        </a:p>
        <a:p>
          <a:r>
            <a:rPr lang="en-GB" sz="1800" b="0" i="0" u="none" strike="noStrike">
              <a:solidFill>
                <a:schemeClr val="tx1"/>
              </a:solidFill>
              <a:effectLst/>
              <a:latin typeface="+mn-lt"/>
              <a:ea typeface="+mn-ea"/>
              <a:cs typeface="+mn-cs"/>
            </a:rPr>
            <a:t>	- Cambiar el hueco del donut al 60%, agregar etiquetas de % de datos, cambiar el Seleccionado de la leyenda para que sea realmente la industria seleccionada.</a:t>
          </a:r>
        </a:p>
        <a:p>
          <a:r>
            <a:rPr lang="en-GB" sz="1800" b="0" i="0" u="none" strike="noStrike">
              <a:solidFill>
                <a:schemeClr val="tx1"/>
              </a:solidFill>
              <a:effectLst/>
              <a:latin typeface="+mn-lt"/>
              <a:ea typeface="+mn-ea"/>
              <a:cs typeface="+mn-cs"/>
            </a:rPr>
            <a:t>	- Calcular el salario promedio y la suma de empleados, para la industria seleccionada y cada año.</a:t>
          </a:r>
        </a:p>
        <a:p>
          <a:r>
            <a:rPr lang="en-GB" sz="1800" b="0" i="0" u="none" strike="noStrike">
              <a:solidFill>
                <a:schemeClr val="tx1"/>
              </a:solidFill>
              <a:effectLst/>
              <a:latin typeface="+mn-lt"/>
              <a:ea typeface="+mn-ea"/>
              <a:cs typeface="+mn-cs"/>
            </a:rPr>
            <a:t>	- Crear</a:t>
          </a:r>
          <a:r>
            <a:rPr lang="en-GB" sz="1800" b="0" i="0" u="none" strike="noStrike" baseline="0">
              <a:solidFill>
                <a:schemeClr val="tx1"/>
              </a:solidFill>
              <a:effectLst/>
              <a:latin typeface="+mn-lt"/>
              <a:ea typeface="+mn-ea"/>
              <a:cs typeface="+mn-cs"/>
            </a:rPr>
            <a:t> </a:t>
          </a:r>
          <a:r>
            <a:rPr lang="en-GB" sz="1800" b="0" i="0" u="none" strike="noStrike">
              <a:solidFill>
                <a:schemeClr val="tx1"/>
              </a:solidFill>
              <a:effectLst/>
              <a:latin typeface="+mn-lt"/>
              <a:ea typeface="+mn-ea"/>
              <a:cs typeface="+mn-cs"/>
            </a:rPr>
            <a:t>un gráfico de líneas y cambiar la categoría del eje X a los años (eliminar de la serie).</a:t>
          </a:r>
        </a:p>
        <a:p>
          <a:r>
            <a:rPr lang="en-GB" sz="1800" b="0" i="0" u="none" strike="noStrike">
              <a:solidFill>
                <a:schemeClr val="tx1"/>
              </a:solidFill>
              <a:effectLst/>
              <a:latin typeface="+mn-lt"/>
              <a:ea typeface="+mn-ea"/>
              <a:cs typeface="+mn-cs"/>
            </a:rPr>
            <a:t>	- El gráfico de líneas es difícil de interpretar.</a:t>
          </a:r>
          <a:r>
            <a:rPr lang="en-GB" sz="1800" b="0" i="0" u="none" strike="noStrike" baseline="0">
              <a:solidFill>
                <a:schemeClr val="tx1"/>
              </a:solidFill>
              <a:effectLst/>
              <a:latin typeface="+mn-lt"/>
              <a:ea typeface="+mn-ea"/>
              <a:cs typeface="+mn-cs"/>
            </a:rPr>
            <a:t> C</a:t>
          </a:r>
          <a:r>
            <a:rPr lang="en-GB" sz="1800" b="0" i="0" u="none" strike="noStrike">
              <a:solidFill>
                <a:schemeClr val="tx1"/>
              </a:solidFill>
              <a:effectLst/>
              <a:latin typeface="+mn-lt"/>
              <a:ea typeface="+mn-ea"/>
              <a:cs typeface="+mn-cs"/>
            </a:rPr>
            <a:t>rear un gráfico combinado que muestre a los empleados en las barras y el salario promedio como una línea en un eje secundario.</a:t>
          </a:r>
        </a:p>
        <a:p>
          <a:r>
            <a:rPr lang="en-GB" sz="1800" b="0" i="0" u="none" strike="noStrike">
              <a:solidFill>
                <a:schemeClr val="tx1"/>
              </a:solidFill>
              <a:effectLst/>
              <a:latin typeface="+mn-lt"/>
              <a:ea typeface="+mn-ea"/>
              <a:cs typeface="+mn-cs"/>
            </a:rPr>
            <a:t>	- Duplicar el gráfico para crear 2 gráficos separados con solo 1 eje principal. </a:t>
          </a:r>
        </a:p>
        <a:p>
          <a:r>
            <a:rPr lang="en-GB" sz="1800" b="0" i="0" u="none" strike="noStrike">
              <a:solidFill>
                <a:schemeClr val="tx1"/>
              </a:solidFill>
              <a:effectLst/>
              <a:latin typeface="+mn-lt"/>
              <a:ea typeface="+mn-ea"/>
              <a:cs typeface="+mn-cs"/>
            </a:rPr>
            <a:t>	- Ajustar las etiquetas de los ejes, eliminar el segundo título, agregar etiquetas de datos en ambos y marcas en el gráfico de líneas. </a:t>
          </a:r>
        </a:p>
        <a:p>
          <a:r>
            <a:rPr lang="en-GB" sz="1800" b="0" i="0" u="none" strike="noStrike">
              <a:solidFill>
                <a:schemeClr val="tx1"/>
              </a:solidFill>
              <a:effectLst/>
              <a:latin typeface="+mn-lt"/>
              <a:ea typeface="+mn-ea"/>
              <a:cs typeface="+mn-cs"/>
            </a:rPr>
            <a:t>	- Ocultar ahora las etiquetas de los ejes formateando el número como </a:t>
          </a:r>
          <a:r>
            <a:rPr lang="en-GB" sz="1800" b="1" i="0" u="none" strike="noStrike">
              <a:solidFill>
                <a:schemeClr val="tx1"/>
              </a:solidFill>
              <a:effectLst/>
              <a:latin typeface="+mn-lt"/>
              <a:ea typeface="+mn-ea"/>
              <a:cs typeface="+mn-cs"/>
            </a:rPr>
            <a:t>;;;</a:t>
          </a:r>
          <a:endParaRPr lang="en-GB" sz="1800"/>
        </a:p>
        <a:p>
          <a:pPr lvl="1"/>
          <a:r>
            <a:rPr lang="en-GB" sz="1800"/>
            <a:t>	- Crear un mapa que compare el número de empleados por estado. Esto no es muy exacto porque depende de la población de cada estado.</a:t>
          </a:r>
        </a:p>
        <a:p>
          <a:pPr lvl="1"/>
          <a:r>
            <a:rPr lang="en-GB" sz="1800"/>
            <a:t>	- Crear una nueva columna para calcular estos datos (Empleados por 1000 cápitas) obteniendo la población utilizando el tipo de </a:t>
          </a:r>
          <a:r>
            <a:rPr lang="en-GB" sz="1800" b="1"/>
            <a:t>datos geográficos</a:t>
          </a:r>
          <a:r>
            <a:rPr lang="en-GB" sz="1800"/>
            <a:t>.</a:t>
          </a:r>
        </a:p>
        <a:p>
          <a:pPr lvl="1"/>
          <a:r>
            <a:rPr lang="en-GB" sz="1800"/>
            <a:t>	- Crear una nueva columna para calcular los salarios promedio para cada estado con </a:t>
          </a:r>
          <a:r>
            <a:rPr lang="en-GB" sz="1800" b="0" i="0" u="none" strike="noStrike">
              <a:solidFill>
                <a:schemeClr val="tx1"/>
              </a:solidFill>
              <a:effectLst/>
              <a:latin typeface="+mn-lt"/>
              <a:ea typeface="+mn-ea"/>
              <a:cs typeface="+mn-cs"/>
            </a:rPr>
            <a:t>PROMEDIO.SI.CONJUNTO</a:t>
          </a:r>
          <a:r>
            <a:rPr lang="en-GB" sz="1800"/>
            <a:t> (usando el año actual y la industria seleccionada).</a:t>
          </a:r>
        </a:p>
        <a:p>
          <a:pPr lvl="1"/>
          <a:r>
            <a:rPr lang="en-GB" sz="1800"/>
            <a:t>	- Crear una nueva métrica para filtrar el mapa creando una lista desplegable (salarios promedio, empleados por 1000 cápita). Y haga que la columna sea igual a una función SI. </a:t>
          </a:r>
        </a:p>
        <a:p>
          <a:pPr lvl="1"/>
          <a:r>
            <a:rPr lang="en-GB" sz="1800"/>
            <a:t>	- Si la celda dice Salarios promedio, entonces hacer que la columna sea = a los valores de Salarios promedio; de lo contrario, tomar los valores de Empleados por 1000 cápita.</a:t>
          </a:r>
        </a:p>
        <a:p>
          <a:pPr lvl="1"/>
          <a:r>
            <a:rPr lang="en-GB" sz="1800"/>
            <a:t>	- Actualizar el mapa según la nueva columna. Cambia los colores de la serie a 3, el del medio blanco y como número 0.</a:t>
          </a:r>
        </a:p>
        <a:p>
          <a:pPr lvl="1"/>
          <a:r>
            <a:rPr lang="en-GB" sz="1800"/>
            <a:t>	- Solucionar el problema de los colores convirtiendo los valores promedio en negativos y cambiando el formato para que no se muestre como negativo en la leyenda.</a:t>
          </a:r>
        </a:p>
        <a:p>
          <a:pPr lvl="1"/>
          <a:endParaRPr lang="en-GB" sz="1800" b="0" i="0" u="none" strike="noStrike" baseline="0">
            <a:solidFill>
              <a:schemeClr val="tx1"/>
            </a:solidFill>
            <a:effectLst/>
            <a:latin typeface="+mn-lt"/>
            <a:ea typeface="+mn-ea"/>
            <a:cs typeface="+mn-cs"/>
          </a:endParaRPr>
        </a:p>
        <a:p>
          <a:pPr lvl="1"/>
          <a:endParaRPr lang="en-GB" sz="1800" b="0" i="0" u="none" strike="noStrike" baseline="0">
            <a:solidFill>
              <a:schemeClr val="tx1"/>
            </a:solidFill>
            <a:effectLst/>
            <a:latin typeface="+mn-lt"/>
            <a:ea typeface="+mn-ea"/>
            <a:cs typeface="+mn-cs"/>
          </a:endParaRPr>
        </a:p>
        <a:p>
          <a:pPr lvl="0"/>
          <a:r>
            <a:rPr lang="en-GB" sz="1800" b="1" i="0" u="none" strike="noStrike" baseline="0">
              <a:solidFill>
                <a:schemeClr val="tx1"/>
              </a:solidFill>
              <a:effectLst/>
              <a:latin typeface="+mn-lt"/>
              <a:ea typeface="+mn-ea"/>
              <a:cs typeface="+mn-cs"/>
            </a:rPr>
            <a:t>2) Preparar el Dashboard:</a:t>
          </a:r>
        </a:p>
        <a:p>
          <a:pPr lvl="1"/>
          <a:r>
            <a:rPr lang="en-GB" sz="1800" b="0" i="0" u="none" strike="noStrike" baseline="0">
              <a:solidFill>
                <a:schemeClr val="tx1"/>
              </a:solidFill>
              <a:effectLst/>
              <a:latin typeface="+mn-lt"/>
              <a:ea typeface="+mn-ea"/>
              <a:cs typeface="+mn-cs"/>
            </a:rPr>
            <a:t>	- Crear el diseño del dashboard escribiendo un título y organizando el espacio para los gráficos.</a:t>
          </a:r>
        </a:p>
        <a:p>
          <a:pPr lvl="1"/>
          <a:r>
            <a:rPr lang="en-GB" sz="1800" b="0" i="0" u="none" strike="noStrike" baseline="0">
              <a:solidFill>
                <a:schemeClr val="tx1"/>
              </a:solidFill>
              <a:effectLst/>
              <a:latin typeface="+mn-lt"/>
              <a:ea typeface="+mn-ea"/>
              <a:cs typeface="+mn-cs"/>
            </a:rPr>
            <a:t>	- Mejorar el gráfico de donut dándole un color gris a la categoría "otros" y creando un cuadro de texto con el % (hay que calcularlo) y haciendo que el cuadro sea igual al % (de la barra de fórmulas).</a:t>
          </a:r>
        </a:p>
        <a:p>
          <a:pPr lvl="1"/>
          <a:r>
            <a:rPr lang="en-GB" sz="1800" b="0" i="0" u="none" strike="noStrike" baseline="0">
              <a:solidFill>
                <a:schemeClr val="tx1"/>
              </a:solidFill>
              <a:effectLst/>
              <a:latin typeface="+mn-lt"/>
              <a:ea typeface="+mn-ea"/>
              <a:cs typeface="+mn-cs"/>
            </a:rPr>
            <a:t>	- Utilizar el color estratégicamente.</a:t>
          </a:r>
        </a:p>
        <a:p>
          <a:pPr lvl="1"/>
          <a:r>
            <a:rPr lang="en-GB" sz="1800" b="0" i="0" u="none" strike="noStrike" baseline="0">
              <a:solidFill>
                <a:schemeClr val="tx1"/>
              </a:solidFill>
              <a:effectLst/>
              <a:latin typeface="+mn-lt"/>
              <a:ea typeface="+mn-ea"/>
              <a:cs typeface="+mn-cs"/>
            </a:rPr>
            <a:t>	- Mejorar el gráfico de barras para que resalte la industria seleccionada.</a:t>
          </a:r>
        </a:p>
        <a:p>
          <a:pPr lvl="1"/>
          <a:r>
            <a:rPr lang="en-GB" sz="1800" b="0" i="0" u="none" strike="noStrike" baseline="0">
              <a:solidFill>
                <a:schemeClr val="tx1"/>
              </a:solidFill>
              <a:effectLst/>
              <a:latin typeface="+mn-lt"/>
              <a:ea typeface="+mn-ea"/>
              <a:cs typeface="+mn-cs"/>
            </a:rPr>
            <a:t>	- Crear botones de control de formulario en lugar de listas (Opciones de Excel - Personalizar barra - Activar opciones de Desarrollador)</a:t>
          </a:r>
        </a:p>
        <a:p>
          <a:pPr lvl="1"/>
          <a:endParaRPr lang="en-GB" sz="1800" b="0" i="0" u="none" strike="noStrike" baseline="0">
            <a:solidFill>
              <a:schemeClr val="tx1"/>
            </a:solidFill>
            <a:effectLst/>
            <a:latin typeface="+mn-lt"/>
            <a:ea typeface="+mn-ea"/>
            <a:cs typeface="+mn-cs"/>
          </a:endParaRPr>
        </a:p>
        <a:p>
          <a:pPr lvl="1"/>
          <a:endParaRPr lang="en-GB" sz="1800" b="0" i="0" u="none" strike="noStrike" baseline="0">
            <a:solidFill>
              <a:schemeClr val="tx1"/>
            </a:solidFill>
            <a:effectLst/>
            <a:latin typeface="+mn-lt"/>
            <a:ea typeface="+mn-ea"/>
            <a:cs typeface="+mn-cs"/>
          </a:endParaRPr>
        </a:p>
        <a:p>
          <a:pPr lvl="0"/>
          <a:r>
            <a:rPr lang="en-GB" sz="1800" b="1" i="0" u="sng" strike="noStrike" baseline="0">
              <a:solidFill>
                <a:schemeClr val="tx1"/>
              </a:solidFill>
              <a:effectLst/>
              <a:latin typeface="+mn-lt"/>
              <a:ea typeface="+mn-ea"/>
              <a:cs typeface="+mn-cs"/>
            </a:rPr>
            <a:t>Tarea</a:t>
          </a:r>
        </a:p>
        <a:p>
          <a:pPr lvl="0"/>
          <a:r>
            <a:rPr lang="en-GB" sz="1800" b="1" i="0" u="none" strike="noStrike" baseline="0">
              <a:solidFill>
                <a:schemeClr val="tx1"/>
              </a:solidFill>
              <a:effectLst/>
              <a:latin typeface="+mn-lt"/>
              <a:ea typeface="+mn-ea"/>
              <a:cs typeface="+mn-cs"/>
            </a:rPr>
            <a:t>	</a:t>
          </a:r>
          <a:r>
            <a:rPr lang="en-GB" sz="1800" b="0" i="0" u="none" strike="noStrike" baseline="0">
              <a:solidFill>
                <a:schemeClr val="tx1"/>
              </a:solidFill>
              <a:effectLst/>
              <a:latin typeface="+mn-lt"/>
              <a:ea typeface="+mn-ea"/>
              <a:cs typeface="+mn-cs"/>
            </a:rPr>
            <a:t>1) ¿Qué estado parece una buena opción si estamos interesados en salarios altos para la industria financiera? ¿Cuál es el estado que tiene tasas de empleados más altas para la industria de Educación?</a:t>
          </a:r>
        </a:p>
        <a:p>
          <a:pPr lvl="0"/>
          <a:r>
            <a:rPr lang="en-GB" sz="1800" b="0" i="0" u="none" strike="noStrike" baseline="0">
              <a:solidFill>
                <a:schemeClr val="tx1"/>
              </a:solidFill>
              <a:effectLst/>
              <a:latin typeface="+mn-lt"/>
              <a:ea typeface="+mn-ea"/>
              <a:cs typeface="+mn-cs"/>
            </a:rPr>
            <a:t>	2) Crear una opción dinámica para seleccionar otro año diferente al año actual 2024 que se ha seleccionado hasta ahora. Permite al usuario seleccionar el año que desee, recuerda que todas las fórmulas y gráficos deben actualizarse según ese nuevo año.</a:t>
          </a:r>
          <a:endParaRPr lang="en-GB" sz="1800"/>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3</xdr:col>
      <xdr:colOff>655320</xdr:colOff>
      <xdr:row>13</xdr:row>
      <xdr:rowOff>95250</xdr:rowOff>
    </xdr:from>
    <xdr:to>
      <xdr:col>7</xdr:col>
      <xdr:colOff>7620</xdr:colOff>
      <xdr:row>33</xdr:row>
      <xdr:rowOff>83820</xdr:rowOff>
    </xdr:to>
    <xdr:graphicFrame macro="">
      <xdr:nvGraphicFramePr>
        <xdr:cNvPr id="2" name="Gráfico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30480</xdr:colOff>
      <xdr:row>19</xdr:row>
      <xdr:rowOff>49530</xdr:rowOff>
    </xdr:from>
    <xdr:to>
      <xdr:col>10</xdr:col>
      <xdr:colOff>38100</xdr:colOff>
      <xdr:row>34</xdr:row>
      <xdr:rowOff>49530</xdr:rowOff>
    </xdr:to>
    <xdr:graphicFrame macro="">
      <xdr:nvGraphicFramePr>
        <xdr:cNvPr id="4" name="Gráfico 3">
          <a:extLst>
            <a:ext uri="{FF2B5EF4-FFF2-40B4-BE49-F238E27FC236}">
              <a16:creationId xmlns:a16="http://schemas.microsoft.com/office/drawing/2014/main" id="{00000000-0008-0000-02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745067</xdr:colOff>
      <xdr:row>39</xdr:row>
      <xdr:rowOff>33875</xdr:rowOff>
    </xdr:from>
    <xdr:to>
      <xdr:col>15</xdr:col>
      <xdr:colOff>685800</xdr:colOff>
      <xdr:row>53</xdr:row>
      <xdr:rowOff>169342</xdr:rowOff>
    </xdr:to>
    <xdr:graphicFrame macro="">
      <xdr:nvGraphicFramePr>
        <xdr:cNvPr id="6" name="Gráfico 5">
          <a:extLst>
            <a:ext uri="{FF2B5EF4-FFF2-40B4-BE49-F238E27FC236}">
              <a16:creationId xmlns:a16="http://schemas.microsoft.com/office/drawing/2014/main" id="{00000000-0008-0000-02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711200</xdr:colOff>
      <xdr:row>11</xdr:row>
      <xdr:rowOff>33868</xdr:rowOff>
    </xdr:from>
    <xdr:to>
      <xdr:col>15</xdr:col>
      <xdr:colOff>651933</xdr:colOff>
      <xdr:row>21</xdr:row>
      <xdr:rowOff>169333</xdr:rowOff>
    </xdr:to>
    <xdr:graphicFrame macro="">
      <xdr:nvGraphicFramePr>
        <xdr:cNvPr id="7" name="Gráfico 6">
          <a:extLst>
            <a:ext uri="{FF2B5EF4-FFF2-40B4-BE49-F238E27FC236}">
              <a16:creationId xmlns:a16="http://schemas.microsoft.com/office/drawing/2014/main" id="{00000000-0008-0000-02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711199</xdr:colOff>
      <xdr:row>21</xdr:row>
      <xdr:rowOff>118533</xdr:rowOff>
    </xdr:from>
    <xdr:to>
      <xdr:col>15</xdr:col>
      <xdr:colOff>651932</xdr:colOff>
      <xdr:row>36</xdr:row>
      <xdr:rowOff>67733</xdr:rowOff>
    </xdr:to>
    <xdr:graphicFrame macro="">
      <xdr:nvGraphicFramePr>
        <xdr:cNvPr id="8" name="Gráfico 7">
          <a:extLst>
            <a:ext uri="{FF2B5EF4-FFF2-40B4-BE49-F238E27FC236}">
              <a16:creationId xmlns:a16="http://schemas.microsoft.com/office/drawing/2014/main" id="{00000000-0008-0000-02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95250</xdr:colOff>
      <xdr:row>52</xdr:row>
      <xdr:rowOff>107950</xdr:rowOff>
    </xdr:from>
    <xdr:to>
      <xdr:col>21</xdr:col>
      <xdr:colOff>266700</xdr:colOff>
      <xdr:row>71</xdr:row>
      <xdr:rowOff>88900</xdr:rowOff>
    </xdr:to>
    <mc:AlternateContent xmlns:mc="http://schemas.openxmlformats.org/markup-compatibility/2006">
      <mc:Choice xmlns:cx4="http://schemas.microsoft.com/office/drawing/2016/5/10/chartex" Requires="cx4">
        <xdr:graphicFrame macro="">
          <xdr:nvGraphicFramePr>
            <xdr:cNvPr id="9" name="Gráfico 8">
              <a:extLst>
                <a:ext uri="{FF2B5EF4-FFF2-40B4-BE49-F238E27FC236}">
                  <a16:creationId xmlns:a16="http://schemas.microsoft.com/office/drawing/2014/main" id="{00000000-0008-0000-0200-00000900000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19907250" y="10013950"/>
              <a:ext cx="6267450" cy="3600450"/>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387131</xdr:colOff>
      <xdr:row>0</xdr:row>
      <xdr:rowOff>123496</xdr:rowOff>
    </xdr:from>
    <xdr:to>
      <xdr:col>14</xdr:col>
      <xdr:colOff>444500</xdr:colOff>
      <xdr:row>5</xdr:row>
      <xdr:rowOff>101600</xdr:rowOff>
    </xdr:to>
    <xdr:sp macro="" textlink="">
      <xdr:nvSpPr>
        <xdr:cNvPr id="2" name="TextBox 1">
          <a:extLst>
            <a:ext uri="{FF2B5EF4-FFF2-40B4-BE49-F238E27FC236}">
              <a16:creationId xmlns:a16="http://schemas.microsoft.com/office/drawing/2014/main" id="{00000000-0008-0000-0300-000002000000}"/>
            </a:ext>
          </a:extLst>
        </xdr:cNvPr>
        <xdr:cNvSpPr txBox="1"/>
      </xdr:nvSpPr>
      <xdr:spPr>
        <a:xfrm>
          <a:off x="387131" y="123496"/>
          <a:ext cx="16478469" cy="93060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US" sz="4800" b="1" i="0" u="none" strike="noStrike" kern="0" cap="none" spc="0" normalizeH="0" baseline="0" noProof="0">
              <a:ln>
                <a:noFill/>
              </a:ln>
              <a:solidFill>
                <a:prstClr val="black">
                  <a:lumMod val="75000"/>
                  <a:lumOff val="25000"/>
                </a:prstClr>
              </a:solidFill>
              <a:effectLst/>
              <a:uLnTx/>
              <a:uFillTx/>
              <a:latin typeface="+mn-lt"/>
              <a:ea typeface="+mn-ea"/>
              <a:cs typeface="+mn-cs"/>
            </a:rPr>
            <a:t>Cómo son las cifras de </a:t>
          </a:r>
          <a:r>
            <a:rPr kumimoji="0" lang="en-US" sz="4800" b="1" i="0" u="none" strike="noStrike" kern="0" cap="none" spc="0" normalizeH="0" baseline="0" noProof="0">
              <a:ln>
                <a:noFill/>
              </a:ln>
              <a:solidFill>
                <a:srgbClr val="269999"/>
              </a:solidFill>
              <a:effectLst/>
              <a:uLnTx/>
              <a:uFillTx/>
              <a:latin typeface="+mn-lt"/>
              <a:ea typeface="+mn-ea"/>
              <a:cs typeface="+mn-cs"/>
            </a:rPr>
            <a:t>salario</a:t>
          </a:r>
          <a:r>
            <a:rPr kumimoji="0" lang="en-US" sz="4800" b="1" i="0" u="none" strike="noStrike" kern="0" cap="none" spc="0" normalizeH="0" baseline="0" noProof="0">
              <a:ln>
                <a:noFill/>
              </a:ln>
              <a:solidFill>
                <a:prstClr val="black">
                  <a:lumMod val="75000"/>
                  <a:lumOff val="25000"/>
                </a:prstClr>
              </a:solidFill>
              <a:effectLst/>
              <a:uLnTx/>
              <a:uFillTx/>
              <a:latin typeface="+mn-lt"/>
              <a:ea typeface="+mn-ea"/>
              <a:cs typeface="+mn-cs"/>
            </a:rPr>
            <a:t> y </a:t>
          </a:r>
          <a:r>
            <a:rPr kumimoji="0" lang="en-US" sz="4800" b="1" i="0" u="none" strike="noStrike" kern="0" cap="none" spc="0" normalizeH="0" baseline="0" noProof="0">
              <a:ln>
                <a:noFill/>
              </a:ln>
              <a:solidFill>
                <a:srgbClr val="FF5050"/>
              </a:solidFill>
              <a:effectLst/>
              <a:uLnTx/>
              <a:uFillTx/>
              <a:latin typeface="+mn-lt"/>
              <a:ea typeface="+mn-ea"/>
              <a:cs typeface="+mn-cs"/>
            </a:rPr>
            <a:t>empleo</a:t>
          </a:r>
          <a:r>
            <a:rPr kumimoji="0" lang="en-US" sz="4800" b="1" i="0" u="none" strike="noStrike" kern="0" cap="none" spc="0" normalizeH="0" baseline="0" noProof="0">
              <a:ln>
                <a:noFill/>
              </a:ln>
              <a:solidFill>
                <a:prstClr val="black">
                  <a:lumMod val="75000"/>
                  <a:lumOff val="25000"/>
                </a:prstClr>
              </a:solidFill>
              <a:effectLst/>
              <a:uLnTx/>
              <a:uFillTx/>
              <a:latin typeface="+mn-lt"/>
              <a:ea typeface="+mn-ea"/>
              <a:cs typeface="+mn-cs"/>
            </a:rPr>
            <a:t> por industria?</a:t>
          </a:r>
        </a:p>
      </xdr:txBody>
    </xdr:sp>
    <xdr:clientData/>
  </xdr:twoCellAnchor>
  <xdr:twoCellAnchor>
    <xdr:from>
      <xdr:col>1</xdr:col>
      <xdr:colOff>292100</xdr:colOff>
      <xdr:row>7</xdr:row>
      <xdr:rowOff>101600</xdr:rowOff>
    </xdr:from>
    <xdr:to>
      <xdr:col>2</xdr:col>
      <xdr:colOff>533400</xdr:colOff>
      <xdr:row>10</xdr:row>
      <xdr:rowOff>203200</xdr:rowOff>
    </xdr:to>
    <xdr:sp macro="" textlink="">
      <xdr:nvSpPr>
        <xdr:cNvPr id="3" name="TextBox 2">
          <a:extLst>
            <a:ext uri="{FF2B5EF4-FFF2-40B4-BE49-F238E27FC236}">
              <a16:creationId xmlns:a16="http://schemas.microsoft.com/office/drawing/2014/main" id="{00000000-0008-0000-0300-000003000000}"/>
            </a:ext>
          </a:extLst>
        </xdr:cNvPr>
        <xdr:cNvSpPr txBox="1"/>
      </xdr:nvSpPr>
      <xdr:spPr>
        <a:xfrm>
          <a:off x="850900" y="1536700"/>
          <a:ext cx="2921000" cy="4318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2400" b="1">
              <a:solidFill>
                <a:schemeClr val="accent1"/>
              </a:solidFill>
            </a:rPr>
            <a:t>Salario </a:t>
          </a:r>
          <a:r>
            <a:rPr lang="en-GB" sz="2400" b="1">
              <a:solidFill>
                <a:schemeClr val="tx1">
                  <a:lumMod val="75000"/>
                  <a:lumOff val="25000"/>
                </a:schemeClr>
              </a:solidFill>
            </a:rPr>
            <a:t>Promedio Anual </a:t>
          </a:r>
          <a:endParaRPr lang="en-GB" sz="2400" b="1">
            <a:solidFill>
              <a:schemeClr val="accent1"/>
            </a:solidFill>
          </a:endParaRPr>
        </a:p>
      </xdr:txBody>
    </xdr:sp>
    <xdr:clientData/>
  </xdr:twoCellAnchor>
  <xdr:twoCellAnchor>
    <xdr:from>
      <xdr:col>4</xdr:col>
      <xdr:colOff>203200</xdr:colOff>
      <xdr:row>7</xdr:row>
      <xdr:rowOff>88900</xdr:rowOff>
    </xdr:from>
    <xdr:to>
      <xdr:col>6</xdr:col>
      <xdr:colOff>63500</xdr:colOff>
      <xdr:row>10</xdr:row>
      <xdr:rowOff>165100</xdr:rowOff>
    </xdr:to>
    <xdr:sp macro="" textlink="">
      <xdr:nvSpPr>
        <xdr:cNvPr id="4" name="TextBox 3">
          <a:extLst>
            <a:ext uri="{FF2B5EF4-FFF2-40B4-BE49-F238E27FC236}">
              <a16:creationId xmlns:a16="http://schemas.microsoft.com/office/drawing/2014/main" id="{00000000-0008-0000-0300-000004000000}"/>
            </a:ext>
          </a:extLst>
        </xdr:cNvPr>
        <xdr:cNvSpPr txBox="1"/>
      </xdr:nvSpPr>
      <xdr:spPr>
        <a:xfrm>
          <a:off x="4914900" y="1524000"/>
          <a:ext cx="3606800" cy="4064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2400" b="1">
              <a:solidFill>
                <a:schemeClr val="tx1">
                  <a:lumMod val="75000"/>
                  <a:lumOff val="25000"/>
                </a:schemeClr>
              </a:solidFill>
            </a:rPr>
            <a:t>Proporción de </a:t>
          </a:r>
          <a:r>
            <a:rPr lang="en-GB" sz="2400" b="1">
              <a:solidFill>
                <a:schemeClr val="accent2"/>
              </a:solidFill>
            </a:rPr>
            <a:t>Empleados</a:t>
          </a:r>
        </a:p>
      </xdr:txBody>
    </xdr:sp>
    <xdr:clientData/>
  </xdr:twoCellAnchor>
  <xdr:twoCellAnchor>
    <xdr:from>
      <xdr:col>7</xdr:col>
      <xdr:colOff>273977</xdr:colOff>
      <xdr:row>11</xdr:row>
      <xdr:rowOff>106680</xdr:rowOff>
    </xdr:from>
    <xdr:to>
      <xdr:col>16</xdr:col>
      <xdr:colOff>579120</xdr:colOff>
      <xdr:row>46</xdr:row>
      <xdr:rowOff>64135</xdr:rowOff>
    </xdr:to>
    <mc:AlternateContent xmlns:mc="http://schemas.openxmlformats.org/markup-compatibility/2006">
      <mc:Choice xmlns:cx4="http://schemas.microsoft.com/office/drawing/2016/5/10/chartex" Requires="cx4">
        <xdr:graphicFrame macro="">
          <xdr:nvGraphicFramePr>
            <xdr:cNvPr id="8" name="Gráfico 7">
              <a:extLst>
                <a:ext uri="{FF2B5EF4-FFF2-40B4-BE49-F238E27FC236}">
                  <a16:creationId xmlns:a16="http://schemas.microsoft.com/office/drawing/2014/main" id="{00000000-0008-0000-0300-00000800000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10535577" y="2278380"/>
              <a:ext cx="8191843" cy="6624955"/>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mc:AlternateContent xmlns:mc="http://schemas.openxmlformats.org/markup-compatibility/2006">
    <mc:Choice xmlns:a14="http://schemas.microsoft.com/office/drawing/2010/main" Requires="a14">
      <xdr:twoCellAnchor editAs="oneCell">
        <xdr:from>
          <xdr:col>10</xdr:col>
          <xdr:colOff>241300</xdr:colOff>
          <xdr:row>9</xdr:row>
          <xdr:rowOff>50800</xdr:rowOff>
        </xdr:from>
        <xdr:to>
          <xdr:col>12</xdr:col>
          <xdr:colOff>2514600</xdr:colOff>
          <xdr:row>12</xdr:row>
          <xdr:rowOff>25400</xdr:rowOff>
        </xdr:to>
        <xdr:sp macro="" textlink="">
          <xdr:nvSpPr>
            <xdr:cNvPr id="2049" name="Option Button 1" hidden="1">
              <a:extLst>
                <a:ext uri="{63B3BB69-23CF-44E3-9099-C40C66FF867C}">
                  <a14:compatExt spid="_x0000_s2049"/>
                </a:ext>
                <a:ext uri="{FF2B5EF4-FFF2-40B4-BE49-F238E27FC236}">
                  <a16:creationId xmlns:a16="http://schemas.microsoft.com/office/drawing/2014/main" id="{00000000-0008-0000-0300-000001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18288" rIns="0" bIns="18288" anchor="ctr" upright="1"/>
            <a:lstStyle/>
            <a:p>
              <a:pPr algn="l" rtl="0">
                <a:defRPr sz="1000"/>
              </a:pPr>
              <a:r>
                <a:rPr lang="en-GB" sz="800" b="0" i="0" u="none" strike="noStrike" baseline="0">
                  <a:solidFill>
                    <a:srgbClr val="000000"/>
                  </a:solidFill>
                  <a:latin typeface="Segoe UI"/>
                  <a:cs typeface="Segoe UI"/>
                </a:rPr>
                <a:t>Salario promedio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2832100</xdr:colOff>
          <xdr:row>9</xdr:row>
          <xdr:rowOff>25400</xdr:rowOff>
        </xdr:from>
        <xdr:to>
          <xdr:col>16</xdr:col>
          <xdr:colOff>317500</xdr:colOff>
          <xdr:row>12</xdr:row>
          <xdr:rowOff>25400</xdr:rowOff>
        </xdr:to>
        <xdr:sp macro="" textlink="">
          <xdr:nvSpPr>
            <xdr:cNvPr id="2050" name="Option Button 2" hidden="1">
              <a:extLst>
                <a:ext uri="{63B3BB69-23CF-44E3-9099-C40C66FF867C}">
                  <a14:compatExt spid="_x0000_s2050"/>
                </a:ext>
                <a:ext uri="{FF2B5EF4-FFF2-40B4-BE49-F238E27FC236}">
                  <a16:creationId xmlns:a16="http://schemas.microsoft.com/office/drawing/2014/main" id="{00000000-0008-0000-0300-000002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18288" rIns="0" bIns="18288" anchor="ctr" upright="1"/>
            <a:lstStyle/>
            <a:p>
              <a:pPr algn="l" rtl="0">
                <a:defRPr sz="1000"/>
              </a:pPr>
              <a:r>
                <a:rPr lang="en-GB" sz="800" b="0" i="0" u="none" strike="noStrike" baseline="0">
                  <a:solidFill>
                    <a:srgbClr val="000000"/>
                  </a:solidFill>
                  <a:latin typeface="Segoe UI"/>
                  <a:cs typeface="Segoe UI"/>
                </a:rPr>
                <a:t>Empleados por 1,000</a:t>
              </a:r>
            </a:p>
          </xdr:txBody>
        </xdr:sp>
        <xdr:clientData/>
      </xdr:twoCellAnchor>
    </mc:Choice>
    <mc:Fallback/>
  </mc:AlternateContent>
  <xdr:twoCellAnchor editAs="absolute">
    <xdr:from>
      <xdr:col>11</xdr:col>
      <xdr:colOff>50800</xdr:colOff>
      <xdr:row>9</xdr:row>
      <xdr:rowOff>127000</xdr:rowOff>
    </xdr:from>
    <xdr:to>
      <xdr:col>12</xdr:col>
      <xdr:colOff>2282452</xdr:colOff>
      <xdr:row>11</xdr:row>
      <xdr:rowOff>85344</xdr:rowOff>
    </xdr:to>
    <xdr:sp macro="" textlink="">
      <xdr:nvSpPr>
        <xdr:cNvPr id="11" name="CuadroTexto 10">
          <a:extLst>
            <a:ext uri="{FF2B5EF4-FFF2-40B4-BE49-F238E27FC236}">
              <a16:creationId xmlns:a16="http://schemas.microsoft.com/office/drawing/2014/main" id="{00000000-0008-0000-0300-00000B000000}"/>
            </a:ext>
          </a:extLst>
        </xdr:cNvPr>
        <xdr:cNvSpPr txBox="1"/>
      </xdr:nvSpPr>
      <xdr:spPr>
        <a:xfrm>
          <a:off x="12242800" y="1799167"/>
          <a:ext cx="2379819" cy="466344"/>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s-ES" sz="2400" b="1">
              <a:solidFill>
                <a:schemeClr val="accent1"/>
              </a:solidFill>
            </a:rPr>
            <a:t>Salario</a:t>
          </a:r>
          <a:r>
            <a:rPr lang="es-ES" sz="2400" b="1"/>
            <a:t> Promedio</a:t>
          </a:r>
        </a:p>
      </xdr:txBody>
    </xdr:sp>
    <xdr:clientData/>
  </xdr:twoCellAnchor>
  <xdr:twoCellAnchor editAs="absolute">
    <xdr:from>
      <xdr:col>12</xdr:col>
      <xdr:colOff>3031066</xdr:colOff>
      <xdr:row>9</xdr:row>
      <xdr:rowOff>93133</xdr:rowOff>
    </xdr:from>
    <xdr:to>
      <xdr:col>16</xdr:col>
      <xdr:colOff>78967</xdr:colOff>
      <xdr:row>11</xdr:row>
      <xdr:rowOff>51477</xdr:rowOff>
    </xdr:to>
    <xdr:sp macro="" textlink="">
      <xdr:nvSpPr>
        <xdr:cNvPr id="12" name="CuadroTexto 11">
          <a:extLst>
            <a:ext uri="{FF2B5EF4-FFF2-40B4-BE49-F238E27FC236}">
              <a16:creationId xmlns:a16="http://schemas.microsoft.com/office/drawing/2014/main" id="{00000000-0008-0000-0300-00000C000000}"/>
            </a:ext>
          </a:extLst>
        </xdr:cNvPr>
        <xdr:cNvSpPr txBox="1"/>
      </xdr:nvSpPr>
      <xdr:spPr>
        <a:xfrm>
          <a:off x="15371233" y="1765300"/>
          <a:ext cx="2868734" cy="466344"/>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s-ES" sz="2400" b="1">
              <a:solidFill>
                <a:schemeClr val="accent2"/>
              </a:solidFill>
            </a:rPr>
            <a:t>Empleados</a:t>
          </a:r>
          <a:r>
            <a:rPr lang="es-ES" sz="2400" b="1"/>
            <a:t> por 1,000</a:t>
          </a:r>
        </a:p>
      </xdr:txBody>
    </xdr:sp>
    <xdr:clientData/>
  </xdr:twoCellAnchor>
  <xdr:twoCellAnchor>
    <xdr:from>
      <xdr:col>4</xdr:col>
      <xdr:colOff>101601</xdr:colOff>
      <xdr:row>27</xdr:row>
      <xdr:rowOff>152400</xdr:rowOff>
    </xdr:from>
    <xdr:to>
      <xdr:col>7</xdr:col>
      <xdr:colOff>207434</xdr:colOff>
      <xdr:row>39</xdr:row>
      <xdr:rowOff>59265</xdr:rowOff>
    </xdr:to>
    <xdr:graphicFrame macro="">
      <xdr:nvGraphicFramePr>
        <xdr:cNvPr id="13" name="Gráfico 12">
          <a:extLst>
            <a:ext uri="{FF2B5EF4-FFF2-40B4-BE49-F238E27FC236}">
              <a16:creationId xmlns:a16="http://schemas.microsoft.com/office/drawing/2014/main" id="{00000000-0008-0000-0300-00000D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114300</xdr:colOff>
      <xdr:row>38</xdr:row>
      <xdr:rowOff>8465</xdr:rowOff>
    </xdr:from>
    <xdr:to>
      <xdr:col>7</xdr:col>
      <xdr:colOff>220133</xdr:colOff>
      <xdr:row>45</xdr:row>
      <xdr:rowOff>145625</xdr:rowOff>
    </xdr:to>
    <xdr:graphicFrame macro="">
      <xdr:nvGraphicFramePr>
        <xdr:cNvPr id="14" name="Gráfico 13">
          <a:extLst>
            <a:ext uri="{FF2B5EF4-FFF2-40B4-BE49-F238E27FC236}">
              <a16:creationId xmlns:a16="http://schemas.microsoft.com/office/drawing/2014/main" id="{00000000-0008-0000-0300-00000E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393700</xdr:colOff>
      <xdr:row>25</xdr:row>
      <xdr:rowOff>139700</xdr:rowOff>
    </xdr:from>
    <xdr:to>
      <xdr:col>6</xdr:col>
      <xdr:colOff>442419</xdr:colOff>
      <xdr:row>28</xdr:row>
      <xdr:rowOff>14157</xdr:rowOff>
    </xdr:to>
    <xdr:sp macro="" textlink="">
      <xdr:nvSpPr>
        <xdr:cNvPr id="15" name="TextBox 4">
          <a:extLst>
            <a:ext uri="{FF2B5EF4-FFF2-40B4-BE49-F238E27FC236}">
              <a16:creationId xmlns:a16="http://schemas.microsoft.com/office/drawing/2014/main" id="{00000000-0008-0000-0300-00000F000000}"/>
            </a:ext>
          </a:extLst>
        </xdr:cNvPr>
        <xdr:cNvSpPr txBox="1"/>
      </xdr:nvSpPr>
      <xdr:spPr>
        <a:xfrm>
          <a:off x="5105400" y="4711700"/>
          <a:ext cx="3795219" cy="40785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2400" b="1">
              <a:solidFill>
                <a:schemeClr val="tx1">
                  <a:lumMod val="75000"/>
                  <a:lumOff val="25000"/>
                </a:schemeClr>
              </a:solidFill>
            </a:rPr>
            <a:t>Tendencias </a:t>
          </a:r>
          <a:r>
            <a:rPr lang="en-GB" sz="2400" b="1">
              <a:solidFill>
                <a:schemeClr val="accent1"/>
              </a:solidFill>
            </a:rPr>
            <a:t>Salario</a:t>
          </a:r>
          <a:r>
            <a:rPr lang="en-GB" sz="2400" b="1">
              <a:solidFill>
                <a:schemeClr val="tx1">
                  <a:lumMod val="75000"/>
                  <a:lumOff val="25000"/>
                </a:schemeClr>
              </a:solidFill>
            </a:rPr>
            <a:t> y </a:t>
          </a:r>
          <a:r>
            <a:rPr lang="en-GB" sz="2400" b="1">
              <a:solidFill>
                <a:schemeClr val="accent2"/>
              </a:solidFill>
            </a:rPr>
            <a:t>Empleo</a:t>
          </a:r>
          <a:r>
            <a:rPr lang="en-GB" sz="2400" b="1">
              <a:solidFill>
                <a:schemeClr val="tx1">
                  <a:lumMod val="75000"/>
                  <a:lumOff val="25000"/>
                </a:schemeClr>
              </a:solidFill>
            </a:rPr>
            <a:t> </a:t>
          </a:r>
        </a:p>
      </xdr:txBody>
    </xdr:sp>
    <xdr:clientData/>
  </xdr:twoCellAnchor>
  <xdr:twoCellAnchor>
    <xdr:from>
      <xdr:col>4</xdr:col>
      <xdr:colOff>317500</xdr:colOff>
      <xdr:row>10</xdr:row>
      <xdr:rowOff>279400</xdr:rowOff>
    </xdr:from>
    <xdr:to>
      <xdr:col>5</xdr:col>
      <xdr:colOff>2362200</xdr:colOff>
      <xdr:row>25</xdr:row>
      <xdr:rowOff>165100</xdr:rowOff>
    </xdr:to>
    <xdr:graphicFrame macro="">
      <xdr:nvGraphicFramePr>
        <xdr:cNvPr id="16" name="Gráfico 15">
          <a:extLst>
            <a:ext uri="{FF2B5EF4-FFF2-40B4-BE49-F238E27FC236}">
              <a16:creationId xmlns:a16="http://schemas.microsoft.com/office/drawing/2014/main" id="{00000000-0008-0000-0300-00001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2171700</xdr:colOff>
      <xdr:row>14</xdr:row>
      <xdr:rowOff>76200</xdr:rowOff>
    </xdr:from>
    <xdr:to>
      <xdr:col>7</xdr:col>
      <xdr:colOff>469900</xdr:colOff>
      <xdr:row>22</xdr:row>
      <xdr:rowOff>38100</xdr:rowOff>
    </xdr:to>
    <xdr:sp macro="" textlink="Tablas!$J$18">
      <xdr:nvSpPr>
        <xdr:cNvPr id="17" name="CuadroTexto 16">
          <a:extLst>
            <a:ext uri="{FF2B5EF4-FFF2-40B4-BE49-F238E27FC236}">
              <a16:creationId xmlns:a16="http://schemas.microsoft.com/office/drawing/2014/main" id="{00000000-0008-0000-0300-000011000000}"/>
            </a:ext>
          </a:extLst>
        </xdr:cNvPr>
        <xdr:cNvSpPr txBox="1"/>
      </xdr:nvSpPr>
      <xdr:spPr>
        <a:xfrm>
          <a:off x="7632700" y="2692400"/>
          <a:ext cx="2032000" cy="13843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F4F45FA-F95A-45E4-B1D4-634280B86DA4}" type="TxLink">
            <a:rPr lang="en-US" sz="7200" b="1" i="0" u="none" strike="noStrike">
              <a:solidFill>
                <a:schemeClr val="accent2"/>
              </a:solidFill>
              <a:latin typeface="Calibri"/>
              <a:cs typeface="Calibri"/>
            </a:rPr>
            <a:pPr/>
            <a:t>9%</a:t>
          </a:fld>
          <a:endParaRPr lang="es-ES" sz="7200" b="1">
            <a:solidFill>
              <a:schemeClr val="accent2"/>
            </a:solidFill>
          </a:endParaRPr>
        </a:p>
      </xdr:txBody>
    </xdr:sp>
    <xdr:clientData/>
  </xdr:twoCellAnchor>
  <xdr:twoCellAnchor>
    <xdr:from>
      <xdr:col>0</xdr:col>
      <xdr:colOff>139700</xdr:colOff>
      <xdr:row>11</xdr:row>
      <xdr:rowOff>50800</xdr:rowOff>
    </xdr:from>
    <xdr:to>
      <xdr:col>3</xdr:col>
      <xdr:colOff>609600</xdr:colOff>
      <xdr:row>46</xdr:row>
      <xdr:rowOff>114300</xdr:rowOff>
    </xdr:to>
    <xdr:graphicFrame macro="">
      <xdr:nvGraphicFramePr>
        <xdr:cNvPr id="18" name="Gráfico 17">
          <a:extLst>
            <a:ext uri="{FF2B5EF4-FFF2-40B4-BE49-F238E27FC236}">
              <a16:creationId xmlns:a16="http://schemas.microsoft.com/office/drawing/2014/main" id="{00000000-0008-0000-0300-00001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mc:AlternateContent xmlns:mc="http://schemas.openxmlformats.org/markup-compatibility/2006">
    <mc:Choice xmlns:a14="http://schemas.microsoft.com/office/drawing/2010/main" Requires="a14">
      <xdr:twoCellAnchor>
        <xdr:from>
          <xdr:col>2</xdr:col>
          <xdr:colOff>12700</xdr:colOff>
          <xdr:row>5</xdr:row>
          <xdr:rowOff>152400</xdr:rowOff>
        </xdr:from>
        <xdr:to>
          <xdr:col>2</xdr:col>
          <xdr:colOff>444500</xdr:colOff>
          <xdr:row>7</xdr:row>
          <xdr:rowOff>0</xdr:rowOff>
        </xdr:to>
        <xdr:sp macro="" textlink="">
          <xdr:nvSpPr>
            <xdr:cNvPr id="2051" name="Spinner 3" hidden="1">
              <a:extLst>
                <a:ext uri="{63B3BB69-23CF-44E3-9099-C40C66FF867C}">
                  <a14:compatExt spid="_x0000_s2051"/>
                </a:ext>
                <a:ext uri="{FF2B5EF4-FFF2-40B4-BE49-F238E27FC236}">
                  <a16:creationId xmlns:a16="http://schemas.microsoft.com/office/drawing/2014/main" id="{00000000-0008-0000-0300-0000030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richData/_rels/rdRichValueWebImage.xml.rels><?xml version="1.0" encoding="UTF-8" standalone="yes"?>
<Relationships xmlns="http://schemas.openxmlformats.org/package/2006/relationships"><Relationship Id="rId26" Type="http://schemas.openxmlformats.org/officeDocument/2006/relationships/hyperlink" Target="https://www.bing.com/images/search?form=xlimg&amp;q=Iowa" TargetMode="External"/><Relationship Id="rId21" Type="http://schemas.openxmlformats.org/officeDocument/2006/relationships/hyperlink" Target="https://www.bing.com/th?id=OSK.78ba50cb2865d06a5e16e1016f21685d&amp;qlt=95" TargetMode="External"/><Relationship Id="rId42" Type="http://schemas.openxmlformats.org/officeDocument/2006/relationships/hyperlink" Target="https://www.bing.com/images/search?form=xlimg&amp;q=Minnesota" TargetMode="External"/><Relationship Id="rId47" Type="http://schemas.openxmlformats.org/officeDocument/2006/relationships/hyperlink" Target="https://www.bing.com/th?id=OSK.877d662d77539d397f312a238f0546ff&amp;qlt=95" TargetMode="External"/><Relationship Id="rId63" Type="http://schemas.openxmlformats.org/officeDocument/2006/relationships/hyperlink" Target="https://www.bing.com/th?id=OSK.60c2c5a7e1b10fffcf8da80e70d6b489&amp;qlt=95" TargetMode="External"/><Relationship Id="rId68" Type="http://schemas.openxmlformats.org/officeDocument/2006/relationships/hyperlink" Target="https://www.bing.com/images/search?form=xlimg&amp;q=Oklahoma" TargetMode="External"/><Relationship Id="rId84" Type="http://schemas.openxmlformats.org/officeDocument/2006/relationships/hyperlink" Target="https://www.bing.com/images/search?form=xlimg&amp;q=Utah" TargetMode="External"/><Relationship Id="rId89" Type="http://schemas.openxmlformats.org/officeDocument/2006/relationships/hyperlink" Target="https://www.bing.com/th?id=OSK.dce4decb4e785706a34c92acf55bf335&amp;qlt=95" TargetMode="External"/><Relationship Id="rId16" Type="http://schemas.openxmlformats.org/officeDocument/2006/relationships/hyperlink" Target="https://www.bing.com/images/search?form=xlimg&amp;q=Florida" TargetMode="External"/><Relationship Id="rId11" Type="http://schemas.openxmlformats.org/officeDocument/2006/relationships/hyperlink" Target="https://www.bing.com/th?id=OSK.4da0eae7cdcdb96bb2375e1798e5d46f&amp;qlt=95" TargetMode="External"/><Relationship Id="rId32" Type="http://schemas.openxmlformats.org/officeDocument/2006/relationships/hyperlink" Target="https://www.bing.com/images/search?form=xlimg&amp;q=Luisiana" TargetMode="External"/><Relationship Id="rId37" Type="http://schemas.openxmlformats.org/officeDocument/2006/relationships/hyperlink" Target="https://www.bing.com/th?id=OSK.91177b9506387d932ce30e94c96501e9&amp;qlt=95" TargetMode="External"/><Relationship Id="rId53" Type="http://schemas.openxmlformats.org/officeDocument/2006/relationships/hyperlink" Target="https://www.bing.com/th?id=OSK.50d3d9435758d586a3dfa6cb4ae8540b&amp;qlt=95" TargetMode="External"/><Relationship Id="rId58" Type="http://schemas.openxmlformats.org/officeDocument/2006/relationships/hyperlink" Target="https://www.bing.com/images/search?form=xlimg&amp;q=Nuevo%20M%c3%a9xico" TargetMode="External"/><Relationship Id="rId74" Type="http://schemas.openxmlformats.org/officeDocument/2006/relationships/hyperlink" Target="https://www.bing.com/images/search?form=xlimg&amp;q=Rhode%20Island" TargetMode="External"/><Relationship Id="rId79" Type="http://schemas.openxmlformats.org/officeDocument/2006/relationships/hyperlink" Target="https://www.bing.com/th?id=OSK.41a290512e0108daf17928e8fbd8edce&amp;qlt=95" TargetMode="External"/><Relationship Id="rId5" Type="http://schemas.openxmlformats.org/officeDocument/2006/relationships/hyperlink" Target="https://www.bing.com/th?id=OSK.1257aecda4a5182a1cb581adb4cb4e5a&amp;qlt=95" TargetMode="External"/><Relationship Id="rId90" Type="http://schemas.openxmlformats.org/officeDocument/2006/relationships/hyperlink" Target="https://www.bing.com/images/search?form=xlimg&amp;q=Washington%20(estado)" TargetMode="External"/><Relationship Id="rId95" Type="http://schemas.openxmlformats.org/officeDocument/2006/relationships/hyperlink" Target="https://www.bing.com/th?id=OSK.f2577dd3ba936b8f492290e252ce13da&amp;qlt=95" TargetMode="External"/><Relationship Id="rId22" Type="http://schemas.openxmlformats.org/officeDocument/2006/relationships/hyperlink" Target="https://www.bing.com/images/search?form=xlimg&amp;q=Illinois" TargetMode="External"/><Relationship Id="rId27" Type="http://schemas.openxmlformats.org/officeDocument/2006/relationships/hyperlink" Target="https://www.bing.com/th?id=OSK.96d02c0046d4917f31cb5c66cfdaf043&amp;qlt=95" TargetMode="External"/><Relationship Id="rId43" Type="http://schemas.openxmlformats.org/officeDocument/2006/relationships/hyperlink" Target="https://www.bing.com/th?id=OSK.6e14227b3bacca3e26959197030c2c4c&amp;qlt=95" TargetMode="External"/><Relationship Id="rId48" Type="http://schemas.openxmlformats.org/officeDocument/2006/relationships/hyperlink" Target="https://www.bing.com/images/search?form=xlimg&amp;q=Montana" TargetMode="External"/><Relationship Id="rId64" Type="http://schemas.openxmlformats.org/officeDocument/2006/relationships/hyperlink" Target="https://www.bing.com/images/search?form=xlimg&amp;q=Dakota%20del%20Norte" TargetMode="External"/><Relationship Id="rId69" Type="http://schemas.openxmlformats.org/officeDocument/2006/relationships/hyperlink" Target="https://www.bing.com/th?id=OSK.644063b6008bf14fef18b71e32301ae4&amp;qlt=95" TargetMode="External"/><Relationship Id="rId8" Type="http://schemas.openxmlformats.org/officeDocument/2006/relationships/hyperlink" Target="https://www.bing.com/images/search?form=xlimg&amp;q=California" TargetMode="External"/><Relationship Id="rId51" Type="http://schemas.openxmlformats.org/officeDocument/2006/relationships/hyperlink" Target="https://www.bing.com/th?id=OSK.6d191ac5e2679f73ef9f324ab18f6f5b&amp;qlt=95" TargetMode="External"/><Relationship Id="rId72" Type="http://schemas.openxmlformats.org/officeDocument/2006/relationships/hyperlink" Target="https://www.bing.com/images/search?form=xlimg&amp;q=Pensilvania" TargetMode="External"/><Relationship Id="rId80" Type="http://schemas.openxmlformats.org/officeDocument/2006/relationships/hyperlink" Target="https://www.bing.com/images/search?form=xlimg&amp;q=Tennessee" TargetMode="External"/><Relationship Id="rId85" Type="http://schemas.openxmlformats.org/officeDocument/2006/relationships/hyperlink" Target="https://www.bing.com/th?id=OSK.2e8abc32a6c61a1766ae9f7d2b1eb591&amp;qlt=95" TargetMode="External"/><Relationship Id="rId93" Type="http://schemas.openxmlformats.org/officeDocument/2006/relationships/hyperlink" Target="https://www.bing.com/th?id=OSK.4106b6e40158d43a680a86eccf572822&amp;qlt=95" TargetMode="External"/><Relationship Id="rId3" Type="http://schemas.openxmlformats.org/officeDocument/2006/relationships/hyperlink" Target="https://www.bing.com/th?id=OSK.96bf4a3d32f413a76d79ad52a3d16ee9&amp;qlt=95" TargetMode="External"/><Relationship Id="rId12" Type="http://schemas.openxmlformats.org/officeDocument/2006/relationships/hyperlink" Target="https://www.bing.com/images/search?form=xlimg&amp;q=Connecticut" TargetMode="External"/><Relationship Id="rId17" Type="http://schemas.openxmlformats.org/officeDocument/2006/relationships/hyperlink" Target="https://www.bing.com/th?id=OSK.e9ef73136c363674f93e34616d531b50&amp;qlt=95" TargetMode="External"/><Relationship Id="rId25" Type="http://schemas.openxmlformats.org/officeDocument/2006/relationships/hyperlink" Target="https://www.bing.com/th?id=OSK.f4566580de53764cb9e3ab1660fd893b&amp;qlt=95" TargetMode="External"/><Relationship Id="rId33" Type="http://schemas.openxmlformats.org/officeDocument/2006/relationships/hyperlink" Target="https://www.bing.com/th?id=OSK.efaace455dab279ff978685d10402e21&amp;qlt=95" TargetMode="External"/><Relationship Id="rId38" Type="http://schemas.openxmlformats.org/officeDocument/2006/relationships/hyperlink" Target="https://www.bing.com/images/search?form=xlimg&amp;q=Massachusetts" TargetMode="External"/><Relationship Id="rId46" Type="http://schemas.openxmlformats.org/officeDocument/2006/relationships/hyperlink" Target="https://www.bing.com/images/search?form=xlimg&amp;q=Misuri" TargetMode="External"/><Relationship Id="rId59" Type="http://schemas.openxmlformats.org/officeDocument/2006/relationships/hyperlink" Target="https://www.bing.com/th?id=OSK.e91cce2871125f2fe1c63b9ba94d42d9&amp;qlt=95" TargetMode="External"/><Relationship Id="rId67" Type="http://schemas.openxmlformats.org/officeDocument/2006/relationships/hyperlink" Target="https://www.bing.com/th?id=OSK.fa227956b5379aa86ccc7a462f355887&amp;qlt=95" TargetMode="External"/><Relationship Id="rId20" Type="http://schemas.openxmlformats.org/officeDocument/2006/relationships/hyperlink" Target="https://www.bing.com/images/search?form=xlimg&amp;q=Idaho" TargetMode="External"/><Relationship Id="rId41" Type="http://schemas.openxmlformats.org/officeDocument/2006/relationships/hyperlink" Target="https://www.bing.com/th?id=OSK.e7c6c27cacb7f724996309411f44b722&amp;qlt=95" TargetMode="External"/><Relationship Id="rId54" Type="http://schemas.openxmlformats.org/officeDocument/2006/relationships/hyperlink" Target="https://www.bing.com/images/search?form=xlimg&amp;q=Nuevo%20Hampshire" TargetMode="External"/><Relationship Id="rId62" Type="http://schemas.openxmlformats.org/officeDocument/2006/relationships/hyperlink" Target="https://www.bing.com/images/search?form=xlimg&amp;q=Carolina%20del%20Norte" TargetMode="External"/><Relationship Id="rId70" Type="http://schemas.openxmlformats.org/officeDocument/2006/relationships/hyperlink" Target="https://www.bing.com/images/search?form=xlimg&amp;q=Oreg%c3%b3n" TargetMode="External"/><Relationship Id="rId75" Type="http://schemas.openxmlformats.org/officeDocument/2006/relationships/hyperlink" Target="https://www.bing.com/th?id=OSK.3d32730b311bdaaaf8e735552bfebf19&amp;qlt=95" TargetMode="External"/><Relationship Id="rId83" Type="http://schemas.openxmlformats.org/officeDocument/2006/relationships/hyperlink" Target="https://www.bing.com/th?id=OSK.b8a0775bf5dc5ca480a60d70f45662c3&amp;qlt=95" TargetMode="External"/><Relationship Id="rId88" Type="http://schemas.openxmlformats.org/officeDocument/2006/relationships/hyperlink" Target="https://www.bing.com/images/search?form=xlimg&amp;q=Virginia" TargetMode="External"/><Relationship Id="rId91" Type="http://schemas.openxmlformats.org/officeDocument/2006/relationships/hyperlink" Target="https://www.bing.com/th?id=OSK.e55de0ad9397dd6a6b948dcfe704d60b&amp;qlt=95" TargetMode="External"/><Relationship Id="rId96" Type="http://schemas.openxmlformats.org/officeDocument/2006/relationships/hyperlink" Target="https://www.bing.com/images/search?form=xlimg&amp;q=Wyoming" TargetMode="External"/><Relationship Id="rId1" Type="http://schemas.openxmlformats.org/officeDocument/2006/relationships/hyperlink" Target="https://www.bing.com/th?id=OSK.d50ca7ddf51660e7a3fb2d1213761422&amp;qlt=95" TargetMode="External"/><Relationship Id="rId6" Type="http://schemas.openxmlformats.org/officeDocument/2006/relationships/hyperlink" Target="https://www.bing.com/images/search?form=xlimg&amp;q=Arkansas" TargetMode="External"/><Relationship Id="rId15" Type="http://schemas.openxmlformats.org/officeDocument/2006/relationships/hyperlink" Target="https://www.bing.com/th?id=OSK.8346896eae10ae4a5d80059a0b2a9916&amp;qlt=95" TargetMode="External"/><Relationship Id="rId23" Type="http://schemas.openxmlformats.org/officeDocument/2006/relationships/hyperlink" Target="https://www.bing.com/th?id=OSK.47d9e3101efc79e2856cce11c38ac84d&amp;qlt=95" TargetMode="External"/><Relationship Id="rId28" Type="http://schemas.openxmlformats.org/officeDocument/2006/relationships/hyperlink" Target="https://www.bing.com/images/search?form=xlimg&amp;q=Kansas" TargetMode="External"/><Relationship Id="rId36" Type="http://schemas.openxmlformats.org/officeDocument/2006/relationships/hyperlink" Target="https://www.bing.com/images/search?form=xlimg&amp;q=Maryland" TargetMode="External"/><Relationship Id="rId49" Type="http://schemas.openxmlformats.org/officeDocument/2006/relationships/hyperlink" Target="https://www.bing.com/th?id=OSK.705ce7dc47131b305599b76095ea38af&amp;qlt=95" TargetMode="External"/><Relationship Id="rId57" Type="http://schemas.openxmlformats.org/officeDocument/2006/relationships/hyperlink" Target="https://www.bing.com/th?id=OSK.cf2b2dfc8f183a83d72a4b4b1f5e4f89&amp;qlt=95" TargetMode="External"/><Relationship Id="rId10" Type="http://schemas.openxmlformats.org/officeDocument/2006/relationships/hyperlink" Target="https://www.bing.com/images/search?form=xlimg&amp;q=Colorado" TargetMode="External"/><Relationship Id="rId31" Type="http://schemas.openxmlformats.org/officeDocument/2006/relationships/hyperlink" Target="https://www.bing.com/th?id=OSK.c77fe28400254f44f8a25a1258f16bf8&amp;qlt=95" TargetMode="External"/><Relationship Id="rId44" Type="http://schemas.openxmlformats.org/officeDocument/2006/relationships/hyperlink" Target="https://www.bing.com/images/search?form=xlimg&amp;q=Misisipi" TargetMode="External"/><Relationship Id="rId52" Type="http://schemas.openxmlformats.org/officeDocument/2006/relationships/hyperlink" Target="https://www.bing.com/images/search?form=xlimg&amp;q=Nevada" TargetMode="External"/><Relationship Id="rId60" Type="http://schemas.openxmlformats.org/officeDocument/2006/relationships/hyperlink" Target="https://www.bing.com/images/search?form=xlimg&amp;q=Nueva%20York%20(estado)" TargetMode="External"/><Relationship Id="rId65" Type="http://schemas.openxmlformats.org/officeDocument/2006/relationships/hyperlink" Target="https://www.bing.com/th?id=OSK.UwMhYzwFqmjNpAXH-6Aks0pC-nnCZivzkcLp1Tin-3k&amp;qlt=95" TargetMode="External"/><Relationship Id="rId73" Type="http://schemas.openxmlformats.org/officeDocument/2006/relationships/hyperlink" Target="https://www.bing.com/th?id=OSK.0fac6ef53e5ee999baf8ac51a1edca85&amp;qlt=95" TargetMode="External"/><Relationship Id="rId78" Type="http://schemas.openxmlformats.org/officeDocument/2006/relationships/hyperlink" Target="https://www.bing.com/images/search?form=xlimg&amp;q=Dakota%20del%20Sur" TargetMode="External"/><Relationship Id="rId81" Type="http://schemas.openxmlformats.org/officeDocument/2006/relationships/hyperlink" Target="https://www.bing.com/th?id=OSK.a9776713c2750aafa585110c975ec464&amp;qlt=95" TargetMode="External"/><Relationship Id="rId86" Type="http://schemas.openxmlformats.org/officeDocument/2006/relationships/hyperlink" Target="https://www.bing.com/images/search?form=xlimg&amp;q=Vermont" TargetMode="External"/><Relationship Id="rId94" Type="http://schemas.openxmlformats.org/officeDocument/2006/relationships/hyperlink" Target="https://www.bing.com/images/search?form=xlimg&amp;q=Wisconsin" TargetMode="External"/><Relationship Id="rId4" Type="http://schemas.openxmlformats.org/officeDocument/2006/relationships/hyperlink" Target="https://www.bing.com/images/search?form=xlimg&amp;q=Arizona" TargetMode="External"/><Relationship Id="rId9" Type="http://schemas.openxmlformats.org/officeDocument/2006/relationships/hyperlink" Target="https://www.bing.com/th?id=OSK.8898177a4a1fbff2029255b3e0979e9e&amp;qlt=95" TargetMode="External"/><Relationship Id="rId13" Type="http://schemas.openxmlformats.org/officeDocument/2006/relationships/hyperlink" Target="https://www.bing.com/th?id=OSK.317a6a1ac9855eaa4eb4c22379bb57a8&amp;qlt=95" TargetMode="External"/><Relationship Id="rId18" Type="http://schemas.openxmlformats.org/officeDocument/2006/relationships/hyperlink" Target="https://www.bing.com/images/search?form=xlimg&amp;q=Georgia%20(Estados%20Unidos)" TargetMode="External"/><Relationship Id="rId39" Type="http://schemas.openxmlformats.org/officeDocument/2006/relationships/hyperlink" Target="https://www.bing.com/th?id=OSK.ba6671937b5d7ce64f0451c77d4ef092&amp;qlt=95" TargetMode="External"/><Relationship Id="rId34" Type="http://schemas.openxmlformats.org/officeDocument/2006/relationships/hyperlink" Target="https://www.bing.com/images/search?form=xlimg&amp;q=Maine" TargetMode="External"/><Relationship Id="rId50" Type="http://schemas.openxmlformats.org/officeDocument/2006/relationships/hyperlink" Target="https://www.bing.com/images/search?form=xlimg&amp;q=Nebraska" TargetMode="External"/><Relationship Id="rId55" Type="http://schemas.openxmlformats.org/officeDocument/2006/relationships/hyperlink" Target="https://www.bing.com/th?id=OSK.cbfb5999c299d1e0fa4daf5e88c51074&amp;qlt=95" TargetMode="External"/><Relationship Id="rId76" Type="http://schemas.openxmlformats.org/officeDocument/2006/relationships/hyperlink" Target="https://www.bing.com/images/search?form=xlimg&amp;q=Carolina%20del%20Sur" TargetMode="External"/><Relationship Id="rId7" Type="http://schemas.openxmlformats.org/officeDocument/2006/relationships/hyperlink" Target="https://www.bing.com/th?id=OSK.6LGeyz7ew-F0PGwS2CgfKf1_g7CSPUZh8QFnaq9phoc&amp;qlt=95" TargetMode="External"/><Relationship Id="rId71" Type="http://schemas.openxmlformats.org/officeDocument/2006/relationships/hyperlink" Target="https://www.bing.com/th?id=OSK.xk51DcR3cm43Kd_OdgX6CJRqzTy0wMpnregJTBDQeHs&amp;qlt=95" TargetMode="External"/><Relationship Id="rId92" Type="http://schemas.openxmlformats.org/officeDocument/2006/relationships/hyperlink" Target="https://www.bing.com/images/search?form=xlimg&amp;q=Virginia%20Occidental" TargetMode="External"/><Relationship Id="rId2" Type="http://schemas.openxmlformats.org/officeDocument/2006/relationships/hyperlink" Target="https://www.bing.com/images/search?form=xlimg&amp;q=Alabama" TargetMode="External"/><Relationship Id="rId29" Type="http://schemas.openxmlformats.org/officeDocument/2006/relationships/hyperlink" Target="https://www.bing.com/th?id=OSK.c85f989aa566eca0a06f5cdf816da015&amp;qlt=95" TargetMode="External"/><Relationship Id="rId24" Type="http://schemas.openxmlformats.org/officeDocument/2006/relationships/hyperlink" Target="https://www.bing.com/images/search?form=xlimg&amp;q=Indiana" TargetMode="External"/><Relationship Id="rId40" Type="http://schemas.openxmlformats.org/officeDocument/2006/relationships/hyperlink" Target="https://www.bing.com/images/search?form=xlimg&amp;q=M%c3%adchigan" TargetMode="External"/><Relationship Id="rId45" Type="http://schemas.openxmlformats.org/officeDocument/2006/relationships/hyperlink" Target="https://www.bing.com/th?id=OSK.45563abf8b5876ffc07448fa209bc73e&amp;qlt=95" TargetMode="External"/><Relationship Id="rId66" Type="http://schemas.openxmlformats.org/officeDocument/2006/relationships/hyperlink" Target="https://www.bing.com/images/search?form=xlimg&amp;q=Ohio" TargetMode="External"/><Relationship Id="rId87" Type="http://schemas.openxmlformats.org/officeDocument/2006/relationships/hyperlink" Target="https://www.bing.com/th?id=OSK.7GNFpE4UUtiRmGdnFPCohIS-aQJG1YnJCtzx15p8LPw&amp;qlt=95" TargetMode="External"/><Relationship Id="rId61" Type="http://schemas.openxmlformats.org/officeDocument/2006/relationships/hyperlink" Target="https://www.bing.com/th?id=OSK.1095a353930ba941866d8a3a76f86c5c&amp;qlt=95" TargetMode="External"/><Relationship Id="rId82" Type="http://schemas.openxmlformats.org/officeDocument/2006/relationships/hyperlink" Target="https://www.bing.com/images/search?form=xlimg&amp;q=Texas" TargetMode="External"/><Relationship Id="rId19" Type="http://schemas.openxmlformats.org/officeDocument/2006/relationships/hyperlink" Target="https://www.bing.com/th?id=OSK.c47de67a0f453fe2c25964ac755e5744&amp;qlt=95" TargetMode="External"/><Relationship Id="rId14" Type="http://schemas.openxmlformats.org/officeDocument/2006/relationships/hyperlink" Target="https://www.bing.com/images/search?form=xlimg&amp;q=Delaware" TargetMode="External"/><Relationship Id="rId30" Type="http://schemas.openxmlformats.org/officeDocument/2006/relationships/hyperlink" Target="https://www.bing.com/images/search?form=xlimg&amp;q=Kentucky" TargetMode="External"/><Relationship Id="rId35" Type="http://schemas.openxmlformats.org/officeDocument/2006/relationships/hyperlink" Target="https://www.bing.com/th?id=OSK.9e878422ba2da2edcb34eb4368dea462&amp;qlt=95" TargetMode="External"/><Relationship Id="rId56" Type="http://schemas.openxmlformats.org/officeDocument/2006/relationships/hyperlink" Target="https://www.bing.com/images/search?form=xlimg&amp;q=Nueva%20Jersey" TargetMode="External"/><Relationship Id="rId77" Type="http://schemas.openxmlformats.org/officeDocument/2006/relationships/hyperlink" Target="https://www.bing.com/th?id=OSK.073b1bc3b17a954218b0a334329bae6a&amp;qlt=95" TargetMode="External"/></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linkedentity2">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cvi">
          <flag name="ShowInCardView" value="0"/>
          <flag name="ShowInDotNotation" value="0"/>
          <flag name="ShowInAutoComplete" value="0"/>
          <flag name="ExcludeFromCalcComparison" value="1"/>
        </key>
      </keyFlags>
    </type>
    <type name="_linkedentity2core">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DataRetrievedTime">
          <flag name="ShowInCardView" value="0"/>
          <flag name="ShowInDotNotation" value="0"/>
          <flag name="ShowInAutoComplete" value="0"/>
          <flag name="ExcludeFromCalcComparison" value="1"/>
        </key>
        <key name="%EntityDomainIdString">
          <flag name="ShowInCardView" value="0"/>
          <flag name="ShowInDotNotation" value="0"/>
          <flag name="ShowInAutoComplete" value="0"/>
        </key>
        <key name="%InfoToolTipLabelNames">
          <flag name="ShowInCardView" value="0"/>
          <flag name="ShowInDotNotation" value="0"/>
          <flag name="ShowInAutoComplete" value="0"/>
        </key>
        <key name="%InfoToolTipLabelValues">
          <flag name="ShowInCardView" value="0"/>
          <flag name="ShowInDotNotation" value="0"/>
          <flag name="ShowInAutoComplete" value="0"/>
        </key>
        <key name="%InfoToolTipLabelValuesType">
          <flag name="ShowInCardView" value="0"/>
          <flag name="ShowInDotNotation" value="0"/>
          <flag name="ShowInAutoComplete" value="0"/>
        </key>
        <key name="%DataProviderString">
          <flag name="ShowInCardView" value="0"/>
          <flag name="ShowInDotNotation" value="0"/>
          <flag name="ShowInAutoComplete" value="0"/>
        </key>
        <key name="%ClassificationId">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 name="_webimage">
      <keyFlags>
        <key name="WebImageIdentifier">
          <flag name="ShowInCardView" value="0"/>
        </key>
      </keyFlags>
    </type>
  </types>
</rvTypesInfo>
</file>

<file path=xl/richData/rdRichValueWebImage.xml><?xml version="1.0" encoding="utf-8"?>
<webImagesSrd xmlns="http://schemas.microsoft.com/office/spreadsheetml/2020/richdatawebimage" xmlns:r="http://schemas.openxmlformats.org/officeDocument/2006/relationships">
  <webImageSrd>
    <address r:id="rId1"/>
    <moreImagesAddress r:id="rId2"/>
  </webImageSrd>
  <webImageSrd>
    <address r:id="rId3"/>
    <moreImagesAddress r:id="rId4"/>
  </webImageSrd>
  <webImageSrd>
    <address r:id="rId5"/>
    <moreImagesAddress r:id="rId6"/>
  </webImageSrd>
  <webImageSrd>
    <address r:id="rId7"/>
    <moreImagesAddress r:id="rId8"/>
  </webImageSrd>
  <webImageSrd>
    <address r:id="rId9"/>
    <moreImagesAddress r:id="rId10"/>
  </webImageSrd>
  <webImageSrd>
    <address r:id="rId11"/>
    <moreImagesAddress r:id="rId12"/>
  </webImageSrd>
  <webImageSrd>
    <address r:id="rId13"/>
    <moreImagesAddress r:id="rId14"/>
  </webImageSrd>
  <webImageSrd>
    <address r:id="rId15"/>
    <moreImagesAddress r:id="rId16"/>
  </webImageSrd>
  <webImageSrd>
    <address r:id="rId17"/>
    <moreImagesAddress r:id="rId18"/>
  </webImageSrd>
  <webImageSrd>
    <address r:id="rId19"/>
    <moreImagesAddress r:id="rId20"/>
  </webImageSrd>
  <webImageSrd>
    <address r:id="rId21"/>
    <moreImagesAddress r:id="rId22"/>
  </webImageSrd>
  <webImageSrd>
    <address r:id="rId23"/>
    <moreImagesAddress r:id="rId24"/>
  </webImageSrd>
  <webImageSrd>
    <address r:id="rId25"/>
    <moreImagesAddress r:id="rId26"/>
  </webImageSrd>
  <webImageSrd>
    <address r:id="rId27"/>
    <moreImagesAddress r:id="rId28"/>
  </webImageSrd>
  <webImageSrd>
    <address r:id="rId29"/>
    <moreImagesAddress r:id="rId30"/>
  </webImageSrd>
  <webImageSrd>
    <address r:id="rId31"/>
    <moreImagesAddress r:id="rId32"/>
  </webImageSrd>
  <webImageSrd>
    <address r:id="rId33"/>
    <moreImagesAddress r:id="rId34"/>
  </webImageSrd>
  <webImageSrd>
    <address r:id="rId35"/>
    <moreImagesAddress r:id="rId36"/>
  </webImageSrd>
  <webImageSrd>
    <address r:id="rId37"/>
    <moreImagesAddress r:id="rId38"/>
  </webImageSrd>
  <webImageSrd>
    <address r:id="rId39"/>
    <moreImagesAddress r:id="rId40"/>
  </webImageSrd>
  <webImageSrd>
    <address r:id="rId41"/>
    <moreImagesAddress r:id="rId42"/>
  </webImageSrd>
  <webImageSrd>
    <address r:id="rId43"/>
    <moreImagesAddress r:id="rId44"/>
  </webImageSrd>
  <webImageSrd>
    <address r:id="rId45"/>
    <moreImagesAddress r:id="rId46"/>
  </webImageSrd>
  <webImageSrd>
    <address r:id="rId47"/>
    <moreImagesAddress r:id="rId48"/>
  </webImageSrd>
  <webImageSrd>
    <address r:id="rId49"/>
    <moreImagesAddress r:id="rId50"/>
  </webImageSrd>
  <webImageSrd>
    <address r:id="rId51"/>
    <moreImagesAddress r:id="rId52"/>
  </webImageSrd>
  <webImageSrd>
    <address r:id="rId53"/>
    <moreImagesAddress r:id="rId54"/>
  </webImageSrd>
  <webImageSrd>
    <address r:id="rId55"/>
    <moreImagesAddress r:id="rId56"/>
  </webImageSrd>
  <webImageSrd>
    <address r:id="rId57"/>
    <moreImagesAddress r:id="rId58"/>
  </webImageSrd>
  <webImageSrd>
    <address r:id="rId59"/>
    <moreImagesAddress r:id="rId60"/>
  </webImageSrd>
  <webImageSrd>
    <address r:id="rId61"/>
    <moreImagesAddress r:id="rId62"/>
  </webImageSrd>
  <webImageSrd>
    <address r:id="rId63"/>
    <moreImagesAddress r:id="rId64"/>
  </webImageSrd>
  <webImageSrd>
    <address r:id="rId65"/>
    <moreImagesAddress r:id="rId66"/>
  </webImageSrd>
  <webImageSrd>
    <address r:id="rId67"/>
    <moreImagesAddress r:id="rId68"/>
  </webImageSrd>
  <webImageSrd>
    <address r:id="rId69"/>
    <moreImagesAddress r:id="rId70"/>
  </webImageSrd>
  <webImageSrd>
    <address r:id="rId71"/>
    <moreImagesAddress r:id="rId72"/>
  </webImageSrd>
  <webImageSrd>
    <address r:id="rId73"/>
    <moreImagesAddress r:id="rId74"/>
  </webImageSrd>
  <webImageSrd>
    <address r:id="rId75"/>
    <moreImagesAddress r:id="rId76"/>
  </webImageSrd>
  <webImageSrd>
    <address r:id="rId77"/>
    <moreImagesAddress r:id="rId78"/>
  </webImageSrd>
  <webImageSrd>
    <address r:id="rId79"/>
    <moreImagesAddress r:id="rId80"/>
  </webImageSrd>
  <webImageSrd>
    <address r:id="rId81"/>
    <moreImagesAddress r:id="rId82"/>
  </webImageSrd>
  <webImageSrd>
    <address r:id="rId83"/>
    <moreImagesAddress r:id="rId84"/>
  </webImageSrd>
  <webImageSrd>
    <address r:id="rId85"/>
    <moreImagesAddress r:id="rId86"/>
  </webImageSrd>
  <webImageSrd>
    <address r:id="rId87"/>
    <moreImagesAddress r:id="rId88"/>
  </webImageSrd>
  <webImageSrd>
    <address r:id="rId89"/>
    <moreImagesAddress r:id="rId90"/>
  </webImageSrd>
  <webImageSrd>
    <address r:id="rId91"/>
    <moreImagesAddress r:id="rId92"/>
  </webImageSrd>
  <webImageSrd>
    <address r:id="rId93"/>
    <moreImagesAddress r:id="rId94"/>
  </webImageSrd>
  <webImageSrd>
    <address r:id="rId95"/>
    <moreImagesAddress r:id="rId96"/>
  </webImageSrd>
</webImagesSrd>
</file>

<file path=xl/richData/rdarray.xml><?xml version="1.0" encoding="utf-8"?>
<arrayData xmlns="http://schemas.microsoft.com/office/spreadsheetml/2017/richdata2" count="56">
  <a r="1">
    <v t="s">Idioma inglés</v>
  </a>
  <a r="4">
    <v t="r">10</v>
    <v t="r">11</v>
    <v t="r">12</v>
    <v t="r">13</v>
  </a>
  <a r="1">
    <v t="s">Hora estándar del centro</v>
  </a>
  <a r="4">
    <v t="r">47</v>
    <v t="r">48</v>
    <v t="r">49</v>
    <v t="r">50</v>
  </a>
  <a r="4">
    <v t="r">82</v>
    <v t="r">83</v>
    <v t="r">84</v>
    <v t="r">85</v>
  </a>
  <a r="4">
    <v t="r">115</v>
    <v t="r">116</v>
    <v t="r">117</v>
    <v t="r">118</v>
  </a>
  <a r="1">
    <v t="s">Tiempo del Pacífico</v>
  </a>
  <a r="4">
    <v t="r">150</v>
    <v t="r">151</v>
    <v t="r">152</v>
    <v t="r">153</v>
  </a>
  <a r="4">
    <v t="r">183</v>
    <v t="r">184</v>
    <v t="r">185</v>
    <v t="r">186</v>
  </a>
  <a r="1">
    <v t="s">Horario del este de América del Norte</v>
  </a>
  <a r="4">
    <v t="r">217</v>
    <v t="r">218</v>
    <v t="r">219</v>
    <v t="r">220</v>
  </a>
  <a r="4">
    <v t="r">249</v>
    <v t="r">250</v>
    <v t="r">251</v>
    <v t="r">252</v>
  </a>
  <a r="2">
    <v t="s">Horario del este de América del Norte</v>
    <v t="s">Hora estándar del centro</v>
  </a>
  <a r="4">
    <v t="r">278</v>
    <v t="r">279</v>
    <v t="r">280</v>
    <v t="r">281</v>
  </a>
  <a r="4">
    <v t="r">307</v>
    <v t="r">308</v>
    <v t="r">309</v>
    <v t="r">310</v>
  </a>
  <a r="4">
    <v t="r">337</v>
    <v t="r">338</v>
    <v t="r">339</v>
    <v t="r">340</v>
  </a>
  <a r="4">
    <v t="r">365</v>
    <v t="r">366</v>
    <v t="r">367</v>
    <v t="r">368</v>
  </a>
  <a r="4">
    <v t="r">393</v>
    <v t="r">394</v>
    <v t="r">395</v>
    <v t="r">396</v>
  </a>
  <a r="4">
    <v t="r">421</v>
    <v t="r">422</v>
    <v t="r">423</v>
    <v t="r">424</v>
  </a>
  <a r="4">
    <v t="r">448</v>
    <v t="r">449</v>
    <v t="r">450</v>
    <v t="r">451</v>
  </a>
  <a r="4">
    <v t="r">478</v>
    <v t="r">479</v>
    <v t="r">480</v>
    <v t="r">481</v>
  </a>
  <a r="3">
    <v t="r">506</v>
    <v t="r">507</v>
    <v t="r">508</v>
  </a>
  <a r="4">
    <v t="r">533</v>
    <v t="r">534</v>
    <v t="r">535</v>
    <v t="r">536</v>
  </a>
  <a r="4">
    <v t="r">560</v>
    <v t="r">561</v>
    <v t="r">562</v>
    <v t="r">563</v>
  </a>
  <a r="4">
    <v t="r">588</v>
    <v t="r">589</v>
    <v t="r">590</v>
    <v t="r">591</v>
  </a>
  <a r="4">
    <v t="r">617</v>
    <v t="r">618</v>
    <v t="r">619</v>
    <v t="r">620</v>
  </a>
  <a r="4">
    <v t="r">643</v>
    <v t="r">644</v>
    <v t="r">645</v>
    <v t="r">646</v>
  </a>
  <a r="4">
    <v t="r">669</v>
    <v t="r">670</v>
    <v t="r">671</v>
    <v t="r">672</v>
  </a>
  <a r="4">
    <v t="r">692</v>
    <v t="r">693</v>
    <v t="r">694</v>
    <v t="r">695</v>
  </a>
  <a r="4">
    <v t="r">723</v>
    <v t="r">724</v>
    <v t="r">725</v>
    <v t="r">726</v>
  </a>
  <a r="4">
    <v t="r">750</v>
    <v t="r">751</v>
    <v t="r">752</v>
    <v t="r">753</v>
  </a>
  <a r="2">
    <v t="s">Tiempo del Pacífico</v>
    <v t="s">Tiempo de la montaña</v>
  </a>
  <a r="3">
    <v t="r">778</v>
    <v t="r">779</v>
    <v t="r">780</v>
  </a>
  <a r="4">
    <v t="r">803</v>
    <v t="r">804</v>
    <v t="r">805</v>
    <v t="r">806</v>
  </a>
  <a r="4">
    <v t="r">829</v>
    <v t="r">830</v>
    <v t="r">831</v>
    <v t="r">832</v>
  </a>
  <a r="4">
    <v t="r">852</v>
    <v t="r">853</v>
    <v t="r">854</v>
    <v t="r">855</v>
  </a>
  <a r="4">
    <v t="r">876</v>
    <v t="r">877</v>
    <v t="r">878</v>
    <v t="r">879</v>
  </a>
  <a r="4">
    <v t="r">903</v>
    <v t="r">904</v>
    <v t="r">905</v>
    <v t="r">906</v>
  </a>
  <a r="2">
    <v t="s">Hora estándar del centro</v>
    <v t="s">Tiempo de la montaña</v>
  </a>
  <a r="4">
    <v t="r">928</v>
    <v t="r">929</v>
    <v t="r">930</v>
    <v t="r">931</v>
  </a>
  <a r="4">
    <v t="r">952</v>
    <v t="r">953</v>
    <v t="r">954</v>
    <v t="r">955</v>
  </a>
  <a r="4">
    <v t="r">977</v>
    <v t="r">978</v>
    <v t="r">979</v>
    <v t="r">980</v>
  </a>
  <a r="4">
    <v t="r">1001</v>
    <v t="r">1002</v>
    <v t="r">1003</v>
    <v t="r">1004</v>
  </a>
  <a r="4">
    <v t="r">1025</v>
    <v t="r">1026</v>
    <v t="r">1027</v>
    <v t="r">1028</v>
  </a>
  <a r="4">
    <v t="r">1049</v>
    <v t="r">1050</v>
    <v t="r">1051</v>
    <v t="r">1052</v>
  </a>
  <a r="4">
    <v t="r">1074</v>
    <v t="r">1075</v>
    <v t="r">1076</v>
    <v t="r">1077</v>
  </a>
  <a r="4">
    <v t="r">1097</v>
    <v t="r">1098</v>
    <v t="r">1099</v>
    <v t="r">1100</v>
  </a>
  <a r="4">
    <v t="r">1121</v>
    <v t="r">1122</v>
    <v t="r">1123</v>
    <v t="r">1124</v>
  </a>
  <a r="4">
    <v t="r">1145</v>
    <v t="r">1146</v>
    <v t="r">1147</v>
    <v t="r">1148</v>
  </a>
  <a r="1">
    <v t="s">Tiempo de la montaña</v>
  </a>
  <a r="4">
    <v t="r">1173</v>
    <v t="r">1174</v>
    <v t="r">1175</v>
    <v t="r">1176</v>
  </a>
  <a r="4">
    <v t="r">1198</v>
    <v t="r">1199</v>
    <v t="r">1200</v>
    <v t="r">1201</v>
  </a>
  <a r="4">
    <v t="r">1221</v>
    <v t="r">1222</v>
    <v t="r">1223</v>
    <v t="r">1224</v>
  </a>
  <a r="4">
    <v t="r">1247</v>
    <v t="r">1248</v>
    <v t="r">1249</v>
    <v t="r">1250</v>
  </a>
  <a r="4">
    <v t="r">1273</v>
    <v t="r">1274</v>
    <v t="r">1275</v>
    <v t="r">1276</v>
  </a>
  <a r="4">
    <v t="r">1296</v>
    <v t="r">1297</v>
    <v t="r">1298</v>
    <v t="r">1299</v>
  </a>
</arrayData>
</file>

<file path=xl/richData/rdrichvalue.xml><?xml version="1.0" encoding="utf-8"?>
<rvData xmlns="http://schemas.microsoft.com/office/spreadsheetml/2017/richdata" count="1310">
  <rv s="0">
    <v>536870912</v>
    <v>Alabama</v>
    <v>376f8b06-52f6-4e72-a31d-311a3563e645</v>
    <v>es-ES</v>
    <v>Map</v>
  </rv>
  <rv s="1">
    <fb>135765</fb>
    <v>12</v>
  </rv>
  <rv s="1">
    <fb>1.7000000000000001E-2</fb>
    <v>13</v>
  </rv>
  <rv s="0">
    <v>536870912</v>
    <v>Montgomery</v>
    <v>94461fee-ea89-40c8-9fd7-0fb277396c57</v>
    <v>es-ES</v>
    <v>Map</v>
  </rv>
  <rv s="0">
    <v>536870912</v>
    <v>Huntsville</v>
    <v>137418fd-4a88-44b7-82ae-882366c96167</v>
    <v>es-ES</v>
    <v>Map</v>
  </rv>
  <rv s="1">
    <fb>1848325</fb>
    <v>12</v>
  </rv>
  <rv s="2">
    <v>0</v>
  </rv>
  <rv s="3">
    <v>0</v>
    <v>10</v>
    <v>0</v>
    <v>7</v>
    <v>0</v>
    <v>Image of Alabama</v>
  </rv>
  <rv s="1">
    <fb>43623</fb>
    <v>14</v>
  </rv>
  <rv s="4">
    <v>https://www.bing.com/search?q=Alabama&amp;form=skydnc</v>
    <v>Aprenda más con Bing</v>
  </rv>
  <rv s="0">
    <v>805306368</v>
    <v>Kay Ivey (Gobernador)</v>
    <v>a2f77bba-b8e2-c4d5-614a-3373a005b8ad</v>
    <v>es-ES</v>
    <v>Generic</v>
  </rv>
  <rv s="0">
    <v>805306368</v>
    <v>Will Ainsworth (Vicegobernador)</v>
    <v>94c54ae1-f876-5341-9b94-0f826d9b10a6</v>
    <v>es-ES</v>
    <v>Generic</v>
  </rv>
  <rv s="0">
    <v>805306368</v>
    <v>Tommy Tuberville (Senado)</v>
    <v>6bb1615c-dfe2-d8f2-c1a4-3ada7a909798</v>
    <v>es-ES</v>
    <v>Generic</v>
  </rv>
  <rv s="0">
    <v>805306368</v>
    <v>Katie Britt (Senado)</v>
    <v>9d3200b7-4be3-519b-5b79-781f390d3cb2</v>
    <v>es-ES</v>
    <v>Generic</v>
  </rv>
  <rv s="2">
    <v>1</v>
  </rv>
  <rv s="0">
    <v>536870912</v>
    <v>Estados Unidos</v>
    <v>5232ed96-85b1-2edb-12c6-63e6c597a1de</v>
    <v>es-ES</v>
    <v>Map</v>
  </rv>
  <rv s="1">
    <fb>15001</fb>
    <v>12</v>
  </rv>
  <rv s="1">
    <fb>2.5499999999999998</fb>
    <v>15</v>
  </rv>
  <rv s="1">
    <fb>5024279</fb>
    <v>12</v>
  </rv>
  <rv s="1">
    <fb>1.3999999999999999E-2</fb>
    <v>13</v>
  </rv>
  <rv s="1">
    <fb>0.69499999999999995</fb>
    <v>13</v>
  </rv>
  <rv s="1">
    <fb>1.6E-2</fb>
    <v>13</v>
  </rv>
  <rv s="1">
    <fb>0.57999999999999996</fb>
    <v>13</v>
  </rv>
  <rv s="1">
    <fb>0.84299999999999997</fb>
    <v>13</v>
  </rv>
  <rv s="1">
    <fb>4.2000000000000003E-2</fb>
    <v>13</v>
  </rv>
  <rv s="1">
    <fb>6.9999999999999993E-3</fb>
    <v>16</v>
  </rv>
  <rv s="1">
    <fb>0.23499999999999999</fb>
    <v>13</v>
  </rv>
  <rv s="1">
    <fb>0.157</fb>
    <v>13</v>
  </rv>
  <rv s="1">
    <fb>0.06</fb>
    <v>13</v>
  </rv>
  <rv s="1">
    <fb>0.22699999999999998</fb>
    <v>13</v>
  </rv>
  <rv s="1">
    <fb>1E-3</fb>
    <v>13</v>
  </rv>
  <rv s="1">
    <fb>0.26800000000000002</fb>
    <v>13</v>
  </rv>
  <rv s="1">
    <fb>0.11800000000000001</fb>
    <v>13</v>
  </rv>
  <rv s="1">
    <fb>3.5000000000000003E-2</fb>
    <v>13</v>
  </rv>
  <rv s="1">
    <fb>717</fb>
    <v>14</v>
  </rv>
  <rv s="1">
    <fb>2230185</fb>
    <v>12</v>
  </rv>
  <rv s="1">
    <fb>125500</fb>
    <v>14</v>
  </rv>
  <rv s="2">
    <v>2</v>
  </rv>
  <rv s="5">
    <v>#VALUE!</v>
    <v>4</v>
    <v>5</v>
    <v>6</v>
    <v>Alabama</v>
    <v>8</v>
    <v>9</v>
    <v>Map</v>
    <v>10</v>
    <v>11</v>
    <v>es-ES</v>
    <v>376f8b06-52f6-4e72-a31d-311a3563e645</v>
    <v>536870912</v>
    <v>1</v>
    <v>US-AL</v>
    <v>1</v>
    <v>2</v>
    <v>3</v>
    <v>4</v>
    <v>Alabama es uno de los cincuenta estados que, junto con Washington D. C., forman los Estados Unidos de América. Su capital es Montgomery y su ciudad más poblada Huntsville. Está ubicado en la región Sur del país, división Centro Sureste. Limita ...</v>
    <v>5</v>
    <v>6</v>
    <v>7</v>
    <v>8</v>
    <v>9</v>
    <v>14</v>
    <v>Alabama</v>
    <v>15</v>
    <v>16</v>
    <v>17</v>
    <v>18</v>
    <v>19</v>
    <v>20</v>
    <v>21</v>
    <v>22</v>
    <v>23</v>
    <v>24</v>
    <v>25</v>
    <v>26</v>
    <v>27</v>
    <v>28</v>
    <v>29</v>
    <v>30</v>
    <v>31</v>
    <v>32</v>
    <v>33</v>
    <v>34</v>
    <v>35</v>
    <v>Alabama</v>
    <v>36</v>
    <v>mdp/vdpid/1003</v>
    <v>37</v>
  </rv>
  <rv s="0">
    <v>536870912</v>
    <v>Arizona</v>
    <v>bf973f46-5962-4997-a7ba-a05f1aa2a9f9</v>
    <v>es-ES</v>
    <v>Map</v>
  </rv>
  <rv s="1">
    <fb>295234</fb>
    <v>12</v>
  </rv>
  <rv s="1">
    <fb>8.4000000000000005E-2</fb>
    <v>13</v>
  </rv>
  <rv s="0">
    <v>536870912</v>
    <v>Phoenix</v>
    <v>b06044c3-41e1-4e2a-bba7-27a29bba8ea9</v>
    <v>es-ES</v>
    <v>Map</v>
  </rv>
  <rv s="1">
    <fb>2412212</fb>
    <v>12</v>
  </rv>
  <rv s="3">
    <v>1</v>
    <v>10</v>
    <v>17</v>
    <v>7</v>
    <v>0</v>
    <v>Image of Arizona</v>
  </rv>
  <rv s="1">
    <fb>50255</fb>
    <v>14</v>
  </rv>
  <rv s="4">
    <v>https://www.bing.com/search?q=Arizona&amp;form=skydnc</v>
    <v>Aprenda más con Bing</v>
  </rv>
  <rv s="0">
    <v>805306368</v>
    <v>Katie Hobbs (Gobernador)</v>
    <v>05adb62e-e735-4e07-b8db-01b500d8f313</v>
    <v>es-ES</v>
    <v>Generic</v>
  </rv>
  <rv s="0">
    <v>805306368</v>
    <v>Adrian Fontes (Secretario de Estado)</v>
    <v>0c546f0f-c55b-c9c4-74cd-81b6c0d421d9</v>
    <v>es-ES</v>
    <v>Generic</v>
  </rv>
  <rv s="0">
    <v>805306368</v>
    <v>Kyrsten Sinema (Senado)</v>
    <v>2f185901-4947-b2cf-2efe-d31d7695ad38</v>
    <v>es-ES</v>
    <v>Generic</v>
  </rv>
  <rv s="0">
    <v>805306368</v>
    <v>Mark E. Kelly (Senado)</v>
    <v>7378c94d-66d6-3a6c-42fd-639c9bfc1491</v>
    <v>es-ES</v>
    <v>Generic</v>
  </rv>
  <rv s="2">
    <v>3</v>
  </rv>
  <rv s="1">
    <fb>35578</fb>
    <v>12</v>
  </rv>
  <rv s="1">
    <fb>2.69</fb>
    <v>15</v>
  </rv>
  <rv s="1">
    <fb>7151502</fb>
    <v>12</v>
  </rv>
  <rv s="1">
    <fb>3.4000000000000002E-2</fb>
    <v>13</v>
  </rv>
  <rv s="1">
    <fb>0.83499999999999996</fb>
    <v>13</v>
  </rv>
  <rv s="1">
    <fb>2.7000000000000003E-2</fb>
    <v>13</v>
  </rv>
  <rv s="1">
    <fb>0.59299999999999997</fb>
    <v>13</v>
  </rv>
  <rv s="1">
    <fb>0.86</fb>
    <v>13</v>
  </rv>
  <rv s="1">
    <fb>0.307</fb>
    <v>13</v>
  </rv>
  <rv s="1">
    <fb>5.2999999999999999E-2</fb>
    <v>16</v>
  </rv>
  <rv s="1">
    <fb>0.27500000000000002</fb>
    <v>13</v>
  </rv>
  <rv s="1">
    <fb>0.16399999999999998</fb>
    <v>13</v>
  </rv>
  <rv s="1">
    <fb>6.3E-2</fb>
    <v>13</v>
  </rv>
  <rv s="1">
    <fb>0.23800000000000002</fb>
    <v>13</v>
  </rv>
  <rv s="1">
    <fb>3.0000000000000001E-3</fb>
    <v>13</v>
  </rv>
  <rv s="1">
    <fb>4.8000000000000001E-2</fb>
    <v>13</v>
  </rv>
  <rv s="1">
    <fb>8.199999999999999E-2</fb>
    <v>13</v>
  </rv>
  <rv s="1">
    <fb>0.13500000000000001</fb>
    <v>13</v>
  </rv>
  <rv s="1">
    <fb>913</fb>
    <v>14</v>
  </rv>
  <rv s="1">
    <fb>2961003</fb>
    <v>12</v>
  </rv>
  <rv s="1">
    <fb>167500</fb>
    <v>14</v>
  </rv>
  <rv s="6">
    <v>#VALUE!</v>
    <v>20</v>
    <v>5</v>
    <v>21</v>
    <v>Arizona</v>
    <v>8</v>
    <v>9</v>
    <v>Map</v>
    <v>10</v>
    <v>11</v>
    <v>es-ES</v>
    <v>bf973f46-5962-4997-a7ba-a05f1aa2a9f9</v>
    <v>536870912</v>
    <v>1</v>
    <v>US-AZ</v>
    <v>40</v>
    <v>41</v>
    <v>42</v>
    <v>42</v>
    <v>Arizona es uno de los cincuenta estados que, junto con Washington D. C., forman los Estados Unidos. Su capital y ciudad más poblada es Phoenix. Está ubicado en la parte occidental de EE. UU. Limita al norte con Utah, al noreste con Colorado, al ...</v>
    <v>43</v>
    <v>6</v>
    <v>44</v>
    <v>45</v>
    <v>46</v>
    <v>51</v>
    <v>Arizona</v>
    <v>15</v>
    <v>52</v>
    <v>53</v>
    <v>54</v>
    <v>55</v>
    <v>56</v>
    <v>57</v>
    <v>58</v>
    <v>59</v>
    <v>60</v>
    <v>61</v>
    <v>62</v>
    <v>63</v>
    <v>64</v>
    <v>65</v>
    <v>66</v>
    <v>67</v>
    <v>68</v>
    <v>69</v>
    <v>70</v>
    <v>71</v>
    <v>Arizona</v>
    <v>72</v>
    <v>mdp/vdpid/1945</v>
  </rv>
  <rv s="0">
    <v>536870912</v>
    <v>Arkansas</v>
    <v>b939db72-08f2-4ea6-a16a-a53bf32e6612</v>
    <v>es-ES</v>
    <v>Map</v>
  </rv>
  <rv s="1">
    <fb>137733</fb>
    <v>12</v>
  </rv>
  <rv s="1">
    <fb>2.5000000000000001E-2</fb>
    <v>13</v>
  </rv>
  <rv s="0">
    <v>536870912</v>
    <v>Little Rock</v>
    <v>2039fcee-c7a5-4241-930b-d2c6d17bae74</v>
    <v>es-ES</v>
    <v>Map</v>
  </rv>
  <rv s="1">
    <fb>1138025</fb>
    <v>12</v>
  </rv>
  <rv s="3">
    <v>2</v>
    <v>10</v>
    <v>22</v>
    <v>7</v>
    <v>0</v>
    <v>Image of Arkansas</v>
  </rv>
  <rv s="1">
    <fb>41371</fb>
    <v>14</v>
  </rv>
  <rv s="4">
    <v>https://www.bing.com/search?q=Arkansas&amp;form=skydnc</v>
    <v>Aprenda más con Bing</v>
  </rv>
  <rv s="0">
    <v>805306368</v>
    <v>Sarah Huckabee Sanders (Gobernador)</v>
    <v>794a8222-ef7c-184f-be8d-1e95d28290a2</v>
    <v>es-ES</v>
    <v>Generic</v>
  </rv>
  <rv s="0">
    <v>805306368</v>
    <v>Leslie Rutledge (Vicegobernador)</v>
    <v>1df1c81e-109f-d6a6-5a0a-52a5e8e4ee06</v>
    <v>es-ES</v>
    <v>Generic</v>
  </rv>
  <rv s="0">
    <v>805306368</v>
    <v>John Boozman (Senado)</v>
    <v>c68cff47-f645-0a65-99db-e7b69235c7dd</v>
    <v>es-ES</v>
    <v>Generic</v>
  </rv>
  <rv s="0">
    <v>805306368</v>
    <v>Tom Cotton (Senado)</v>
    <v>b5cb098f-a265-a017-5a94-8fefa33bdbf8</v>
    <v>es-ES</v>
    <v>Generic</v>
  </rv>
  <rv s="2">
    <v>4</v>
  </rv>
  <rv s="1">
    <fb>9474</fb>
    <v>12</v>
  </rv>
  <rv s="1">
    <fb>2.5299999999999998</fb>
    <v>15</v>
  </rv>
  <rv s="1">
    <fb>3011524</fb>
    <v>12</v>
  </rv>
  <rv s="1">
    <fb>0.79500000000000004</fb>
    <v>13</v>
  </rv>
  <rv s="1">
    <fb>0.02</fb>
    <v>13</v>
  </rv>
  <rv s="1">
    <fb>0.58499999999999996</fb>
    <v>13</v>
  </rv>
  <rv s="1">
    <fb>0.84799999999999998</fb>
    <v>13</v>
  </rv>
  <rv s="1">
    <fb>7.2000000000000008E-2</fb>
    <v>13</v>
  </rv>
  <rv s="1">
    <fb>0.01</fb>
    <v>16</v>
  </rv>
  <rv s="1">
    <fb>0.21100000000000002</fb>
    <v>13</v>
  </rv>
  <rv s="1">
    <fb>0.16</fb>
    <v>13</v>
  </rv>
  <rv s="1">
    <fb>6.4000000000000001E-2</fb>
    <v>13</v>
  </rv>
  <rv s="1">
    <fb>0.23699999999999999</fb>
    <v>13</v>
  </rv>
  <rv s="1">
    <fb>0.12300000000000001</fb>
    <v>13</v>
  </rv>
  <rv s="1">
    <fb>4.7E-2</fb>
    <v>13</v>
  </rv>
  <rv s="1">
    <fb>677</fb>
    <v>14</v>
  </rv>
  <rv s="1">
    <fb>1354762</fb>
    <v>12</v>
  </rv>
  <rv s="1">
    <fb>111400</fb>
    <v>14</v>
  </rv>
  <rv s="5">
    <v>#VALUE!</v>
    <v>25</v>
    <v>5</v>
    <v>6</v>
    <v>Arkansas</v>
    <v>8</v>
    <v>9</v>
    <v>Map</v>
    <v>10</v>
    <v>11</v>
    <v>es-ES</v>
    <v>b939db72-08f2-4ea6-a16a-a53bf32e6612</v>
    <v>536870912</v>
    <v>1</v>
    <v>US-AR</v>
    <v>75</v>
    <v>76</v>
    <v>77</v>
    <v>77</v>
    <v>Arkansas es uno de los cincuenta estados que, junto con Washington D. C., forman los Estados Unidos de América. Su capital y ciudad más poblada es Little Rock. Está ubicado en la región Sur del país, división Centro Suroeste. Limita al norte con ...</v>
    <v>78</v>
    <v>6</v>
    <v>79</v>
    <v>80</v>
    <v>81</v>
    <v>86</v>
    <v>Arkansas</v>
    <v>15</v>
    <v>87</v>
    <v>88</v>
    <v>89</v>
    <v>21</v>
    <v>90</v>
    <v>91</v>
    <v>92</v>
    <v>93</v>
    <v>94</v>
    <v>95</v>
    <v>96</v>
    <v>97</v>
    <v>98</v>
    <v>99</v>
    <v>66</v>
    <v>27</v>
    <v>100</v>
    <v>101</v>
    <v>102</v>
    <v>103</v>
    <v>Arkansas</v>
    <v>104</v>
    <v>mdp/vdpid/1951</v>
    <v>37</v>
  </rv>
  <rv s="0">
    <v>536870912</v>
    <v>California</v>
    <v>3009d91d-d582-4c34-85ba-772ba09e5be1</v>
    <v>es-ES</v>
    <v>Map</v>
  </rv>
  <rv s="1">
    <fb>423970</fb>
    <v>12</v>
  </rv>
  <rv s="1">
    <fb>5.4000000000000006E-2</fb>
    <v>13</v>
  </rv>
  <rv s="0">
    <v>536870912</v>
    <v>Sacramento</v>
    <v>4a1a8070-cc3d-4060-af9c-08ccbbca73d7</v>
    <v>es-ES</v>
    <v>Map</v>
  </rv>
  <rv s="0">
    <v>536870912</v>
    <v>Los Ángeles</v>
    <v>9958ca5c-ea31-4e71-8a17-bd1e7839c723</v>
    <v>es-ES</v>
    <v>Map</v>
  </rv>
  <rv s="1">
    <fb>12717801</fb>
    <v>12</v>
  </rv>
  <rv s="3">
    <v>3</v>
    <v>10</v>
    <v>26</v>
    <v>7</v>
    <v>0</v>
    <v>Image of California</v>
  </rv>
  <rv s="1">
    <fb>61818</fb>
    <v>14</v>
  </rv>
  <rv s="4">
    <v>https://www.bing.com/search?q=California&amp;form=skydnc</v>
    <v>Aprenda más con Bing</v>
  </rv>
  <rv s="0">
    <v>805306368</v>
    <v>Gavin Newsom (Gobernador)</v>
    <v>ddd0ecbf-d7a9-4913-80c4-8eca3d95b4f2</v>
    <v>es-ES</v>
    <v>Generic</v>
  </rv>
  <rv s="0">
    <v>805306368</v>
    <v>Eleni Kounalakis (Vicegobernador)</v>
    <v>c8b4c34f-e58f-d4cc-2651-1b432d67c11a</v>
    <v>es-ES</v>
    <v>Generic</v>
  </rv>
  <rv s="0">
    <v>805306368</v>
    <v>Alex Padilla (Senado)</v>
    <v>7f531c9a-64f3-c8e6-afb0-26647030a74e</v>
    <v>es-ES</v>
    <v>Generic</v>
  </rv>
  <rv s="0">
    <v>805306368</v>
    <v>Laphonza Butler (Senado)</v>
    <v>425b0338-8392-f476-80ac-4f7cb764d82e</v>
    <v>es-ES</v>
    <v>Generic</v>
  </rv>
  <rv s="2">
    <v>5</v>
  </rv>
  <rv s="1">
    <fb>102350</fb>
    <v>12</v>
  </rv>
  <rv s="1">
    <fb>2.96</fb>
    <v>15</v>
  </rv>
  <rv s="1">
    <fb>39538223</fb>
    <v>12</v>
  </rv>
  <rv s="1">
    <fb>0.14699999999999999</fb>
    <v>13</v>
  </rv>
  <rv s="1">
    <fb>0.72900000000000009</fb>
    <v>13</v>
  </rv>
  <rv s="1">
    <fb>3.7999999999999999E-2</fb>
    <v>13</v>
  </rv>
  <rv s="1">
    <fb>0.63100000000000001</fb>
    <v>13</v>
  </rv>
  <rv s="1">
    <fb>0.81799999999999995</fb>
    <v>13</v>
  </rv>
  <rv s="1">
    <fb>0.38799999999999996</fb>
    <v>13</v>
  </rv>
  <rv s="1">
    <fb>1.7000000000000001E-2</fb>
    <v>16</v>
  </rv>
  <rv s="1">
    <fb>0.314</fb>
    <v>13</v>
  </rv>
  <rv s="1">
    <fb>0.13300000000000001</fb>
    <v>13</v>
  </rv>
  <rv s="1">
    <fb>0.23300000000000001</fb>
    <v>13</v>
  </rv>
  <rv s="1">
    <fb>5.0000000000000001E-3</fb>
    <v>13</v>
  </rv>
  <rv s="1">
    <fb>6.5000000000000002E-2</fb>
    <v>13</v>
  </rv>
  <rv s="1">
    <fb>6.8000000000000005E-2</fb>
    <v>13</v>
  </rv>
  <rv s="1">
    <fb>0.27</fb>
    <v>13</v>
  </rv>
  <rv s="1">
    <fb>1255</fb>
    <v>14</v>
  </rv>
  <rv s="1">
    <fb>14060525</fb>
    <v>12</v>
  </rv>
  <rv s="1">
    <fb>385500</fb>
    <v>14</v>
  </rv>
  <rv s="2">
    <v>6</v>
  </rv>
  <rv s="5">
    <v>#VALUE!</v>
    <v>29</v>
    <v>5</v>
    <v>6</v>
    <v>California</v>
    <v>8</v>
    <v>9</v>
    <v>Map</v>
    <v>10</v>
    <v>11</v>
    <v>es-ES</v>
    <v>3009d91d-d582-4c34-85ba-772ba09e5be1</v>
    <v>536870912</v>
    <v>1</v>
    <v>US-CA</v>
    <v>107</v>
    <v>108</v>
    <v>109</v>
    <v>110</v>
    <v>California es uno de los cincuenta estados que, junto con Washington D. C., forman los Estados Unidos. Su capital es Sacramento, y su ciudad más poblada, Los Ángeles. Está ubicado en la región oeste del país, división Pacífico, limitando al ...</v>
    <v>111</v>
    <v>6</v>
    <v>112</v>
    <v>113</v>
    <v>114</v>
    <v>119</v>
    <v>California</v>
    <v>15</v>
    <v>120</v>
    <v>121</v>
    <v>122</v>
    <v>123</v>
    <v>124</v>
    <v>125</v>
    <v>126</v>
    <v>127</v>
    <v>128</v>
    <v>129</v>
    <v>130</v>
    <v>131</v>
    <v>98</v>
    <v>132</v>
    <v>133</v>
    <v>134</v>
    <v>135</v>
    <v>136</v>
    <v>137</v>
    <v>138</v>
    <v>California</v>
    <v>139</v>
    <v>mdp/vdpid/5599</v>
    <v>140</v>
  </rv>
  <rv s="0">
    <v>536870912</v>
    <v>Colorado</v>
    <v>a070c5c2-b22d-41d8-b869-f20e583c4f80</v>
    <v>es-ES</v>
    <v>Map</v>
  </rv>
  <rv s="1">
    <fb>269837</fb>
    <v>12</v>
  </rv>
  <rv s="1">
    <fb>0.10199999999999999</fb>
    <v>13</v>
  </rv>
  <rv s="0">
    <v>536870912</v>
    <v>Denver</v>
    <v>5a7229b6-72d3-4bfc-a95e-9c35e297c9ff</v>
    <v>es-ES</v>
    <v>Map</v>
  </rv>
  <rv s="1">
    <fb>2024468</fb>
    <v>12</v>
  </rv>
  <rv s="3">
    <v>4</v>
    <v>10</v>
    <v>30</v>
    <v>7</v>
    <v>0</v>
    <v>Image of Colorado</v>
  </rv>
  <rv s="1">
    <fb>60629</fb>
    <v>14</v>
  </rv>
  <rv s="4">
    <v>https://www.bing.com/search?q=Colorado&amp;form=skydnc</v>
    <v>Aprenda más con Bing</v>
  </rv>
  <rv s="0">
    <v>805306368</v>
    <v>Jared Polis (Gobernador)</v>
    <v>5a81ae6e-56e8-4cd2-95d3-f7a1b60eaa75</v>
    <v>es-ES</v>
    <v>Generic</v>
  </rv>
  <rv s="0">
    <v>805306368</v>
    <v>Dianne Primavera (Vicegobernador)</v>
    <v>f4e53c30-335f-00af-307f-4f95e90798de</v>
    <v>es-ES</v>
    <v>Generic</v>
  </rv>
  <rv s="0">
    <v>805306368</v>
    <v>Michael Bennet (Senado)</v>
    <v>93548716-afc5-5fee-8c7d-c4b9489b4d26</v>
    <v>es-ES</v>
    <v>Generic</v>
  </rv>
  <rv s="0">
    <v>805306368</v>
    <v>John Hickenlooper (Senado)</v>
    <v>a8a5bd30-12ce-eafc-0b7b-cc41fa0d798d</v>
    <v>es-ES</v>
    <v>Generic</v>
  </rv>
  <rv s="2">
    <v>7</v>
  </rv>
  <rv s="1">
    <fb>38974</fb>
    <v>12</v>
  </rv>
  <rv s="1">
    <fb>5773714</fb>
    <v>12</v>
  </rv>
  <rv s="1">
    <fb>3.2000000000000001E-2</fb>
    <v>13</v>
  </rv>
  <rv s="1">
    <fb>0.875</fb>
    <v>13</v>
  </rv>
  <rv s="1">
    <fb>2.8999999999999998E-2</fb>
    <v>13</v>
  </rv>
  <rv s="1">
    <fb>0.67599999999999993</fb>
    <v>13</v>
  </rv>
  <rv s="1">
    <fb>0.90700000000000003</fb>
    <v>13</v>
  </rv>
  <rv s="1">
    <fb>0.21299999999999999</fb>
    <v>13</v>
  </rv>
  <rv s="1">
    <fb>1.6E-2</fb>
    <v>16</v>
  </rv>
  <rv s="1">
    <fb>0.38100000000000001</fb>
    <v>13</v>
  </rv>
  <rv s="1">
    <fb>0.13</fb>
    <v>13</v>
  </rv>
  <rv s="1">
    <fb>6.2E-2</fb>
    <v>13</v>
  </rv>
  <rv s="1">
    <fb>0.23</fb>
    <v>13</v>
  </rv>
  <rv s="1">
    <fb>2E-3</fb>
    <v>13</v>
  </rv>
  <rv s="1">
    <fb>4.4999999999999998E-2</fb>
    <v>13</v>
  </rv>
  <rv s="1">
    <fb>9.8000000000000004E-2</fb>
    <v>13</v>
  </rv>
  <rv s="1">
    <fb>1002</fb>
    <v>14</v>
  </rv>
  <rv s="1">
    <fb>2339118</fb>
    <v>12</v>
  </rv>
  <rv s="1">
    <fb>247800</fb>
    <v>14</v>
  </rv>
  <rv s="6">
    <v>#VALUE!</v>
    <v>33</v>
    <v>5</v>
    <v>21</v>
    <v>Colorado</v>
    <v>8</v>
    <v>9</v>
    <v>Map</v>
    <v>10</v>
    <v>11</v>
    <v>es-ES</v>
    <v>a070c5c2-b22d-41d8-b869-f20e583c4f80</v>
    <v>536870912</v>
    <v>1</v>
    <v>US-CO</v>
    <v>143</v>
    <v>144</v>
    <v>145</v>
    <v>145</v>
    <v>Colorado es uno de los cincuenta estados que, junto con Washington D. C., forman los Estados Unidos. Su capital y ciudad más poblada es Denver. Está ubicado en la región Oeste del país, división Montañas Rocosas. Limita al norte con Wyoming, al ...</v>
    <v>146</v>
    <v>6</v>
    <v>147</v>
    <v>148</v>
    <v>149</v>
    <v>154</v>
    <v>Colorado</v>
    <v>15</v>
    <v>155</v>
    <v>17</v>
    <v>156</v>
    <v>157</v>
    <v>158</v>
    <v>159</v>
    <v>160</v>
    <v>161</v>
    <v>162</v>
    <v>163</v>
    <v>164</v>
    <v>165</v>
    <v>166</v>
    <v>167</v>
    <v>168</v>
    <v>169</v>
    <v>94</v>
    <v>170</v>
    <v>171</v>
    <v>172</v>
    <v>Colorado</v>
    <v>173</v>
    <v>mdp/vdpid/7636</v>
  </rv>
  <rv s="0">
    <v>536870912</v>
    <v>Connecticut</v>
    <v>b3ca6523-435e-4a3b-8f78-1ad900a52cf8</v>
    <v>es-ES</v>
    <v>Map</v>
  </rv>
  <rv s="1">
    <fb>14357</fb>
    <v>12</v>
  </rv>
  <rv s="0">
    <v>536870912</v>
    <v>Hartford</v>
    <v>b8b8ebf2-e2da-483f-8643-880dd55aad13</v>
    <v>es-ES</v>
    <v>Map</v>
  </rv>
  <rv s="0">
    <v>536870912</v>
    <v>Bridgeport</v>
    <v>a8869591-489d-40ba-b80b-b6d1e6c19391</v>
    <v>es-ES</v>
    <v>Map</v>
  </rv>
  <rv s="1">
    <fb>1352583</fb>
    <v>12</v>
  </rv>
  <rv s="3">
    <v>5</v>
    <v>10</v>
    <v>34</v>
    <v>7</v>
    <v>0</v>
    <v>Image of Connecticut</v>
  </rv>
  <rv s="1">
    <fb>70331</fb>
    <v>14</v>
  </rv>
  <rv s="4">
    <v>https://www.bing.com/search?q=Connecticut&amp;form=skydnc</v>
    <v>Aprenda más con Bing</v>
  </rv>
  <rv s="0">
    <v>805306368</v>
    <v>Ned Lamont (Gobernador)</v>
    <v>3685f682-77d1-4823-3b8f-bcb46698ef70</v>
    <v>es-ES</v>
    <v>Generic</v>
  </rv>
  <rv s="0">
    <v>805306368</v>
    <v>Susan Bysiewicz (Vicegobernador)</v>
    <v>e8219547-8f75-e4f3-3f07-7b5df6eb7c4c</v>
    <v>es-ES</v>
    <v>Generic</v>
  </rv>
  <rv s="0">
    <v>805306368</v>
    <v>Richard Blumenthal (Senado)</v>
    <v>4e6038a9-b7ca-bb9c-0d4b-a75013d4185b</v>
    <v>es-ES</v>
    <v>Generic</v>
  </rv>
  <rv s="0">
    <v>805306368</v>
    <v>Chris Murphy (Senado)</v>
    <v>693665e4-3df7-8219-3f37-3d54910459d6</v>
    <v>es-ES</v>
    <v>Generic</v>
  </rv>
  <rv s="2">
    <v>8</v>
  </rv>
  <rv s="1">
    <fb>5504</fb>
    <v>12</v>
  </rv>
  <rv s="1">
    <fb>2.57</fb>
    <v>15</v>
  </rv>
  <rv s="1">
    <fb>3605944</fb>
    <v>12</v>
  </rv>
  <rv s="1">
    <fb>4.5999999999999999E-2</fb>
    <v>13</v>
  </rv>
  <rv s="1">
    <fb>0.80799999999999994</fb>
    <v>13</v>
  </rv>
  <rv s="1">
    <fb>2.2000000000000002E-2</fb>
    <v>13</v>
  </rv>
  <rv s="1">
    <fb>0.67200000000000004</fb>
    <v>13</v>
  </rv>
  <rv s="1">
    <fb>0.89900000000000002</fb>
    <v>13</v>
  </rv>
  <rv s="1">
    <fb>0.154</fb>
    <v>13</v>
  </rv>
  <rv s="1">
    <fb>5.0000000000000001E-3</fb>
    <v>16</v>
  </rv>
  <rv s="1">
    <fb>0.376</fb>
    <v>13</v>
  </rv>
  <rv s="1">
    <fb>0.158</fb>
    <v>13</v>
  </rv>
  <rv s="1">
    <fb>5.2000000000000005E-2</fb>
    <v>13</v>
  </rv>
  <rv s="1">
    <fb>0.11599999999999999</fb>
    <v>13</v>
  </rv>
  <rv s="1">
    <fb>7.0999999999999994E-2</fb>
    <v>13</v>
  </rv>
  <rv s="1">
    <fb>0.13900000000000001</fb>
    <v>13</v>
  </rv>
  <rv s="1">
    <fb>1075</fb>
    <v>14</v>
  </rv>
  <rv s="1">
    <fb>1499116</fb>
    <v>12</v>
  </rv>
  <rv s="1">
    <fb>270500</fb>
    <v>14</v>
  </rv>
  <rv s="2">
    <v>9</v>
  </rv>
  <rv s="7">
    <v>#VALUE!</v>
    <v>37</v>
    <v>5</v>
    <v>38</v>
    <v>Connecticut</v>
    <v>8</v>
    <v>9</v>
    <v>Map</v>
    <v>10</v>
    <v>11</v>
    <v>es-ES</v>
    <v>b3ca6523-435e-4a3b-8f78-1ad900a52cf8</v>
    <v>536870912</v>
    <v>1</v>
    <v>US-CT</v>
    <v>176</v>
    <v>30</v>
    <v>177</v>
    <v>178</v>
    <v>Connecticut es uno de los cincuenta estados que, junto con Washington D. C., forman los Estados Unidos de América. Su capital es Hartford y su ciudad más poblada, Bridgeport. Está ubicado en la región Noreste del país, división Nueva Inglaterra, ...</v>
    <v>179</v>
    <v>180</v>
    <v>181</v>
    <v>182</v>
    <v>187</v>
    <v>Connecticut</v>
    <v>15</v>
    <v>188</v>
    <v>189</v>
    <v>190</v>
    <v>191</v>
    <v>192</v>
    <v>193</v>
    <v>194</v>
    <v>195</v>
    <v>196</v>
    <v>197</v>
    <v>198</v>
    <v>199</v>
    <v>200</v>
    <v>162</v>
    <v>30</v>
    <v>201</v>
    <v>202</v>
    <v>203</v>
    <v>204</v>
    <v>205</v>
    <v>Connecticut</v>
    <v>206</v>
    <v>mdp/vdpid/7798</v>
    <v>207</v>
  </rv>
  <rv s="0">
    <v>536870912</v>
    <v>Delaware</v>
    <v>8ad617cc-3d7a-4b3c-a787-098de959ccc4</v>
    <v>es-ES</v>
    <v>Map</v>
  </rv>
  <rv s="1">
    <fb>6452</fb>
    <v>12</v>
  </rv>
  <rv s="0">
    <v>536870912</v>
    <v>Dover</v>
    <v>e2074a3a-aa84-0f74-453a-3167a0a32abc</v>
    <v>es-ES</v>
    <v>Map</v>
  </rv>
  <rv s="0">
    <v>536870912</v>
    <v>Wilmington</v>
    <v>77a8f223-fe51-4aa2-8e3d-6c81e5bc270e</v>
    <v>es-ES</v>
    <v>Map</v>
  </rv>
  <rv s="1">
    <fb>344022</fb>
    <v>12</v>
  </rv>
  <rv s="3">
    <v>6</v>
    <v>10</v>
    <v>39</v>
    <v>7</v>
    <v>0</v>
    <v>Image of Delaware</v>
  </rv>
  <rv s="1">
    <fb>60509</fb>
    <v>14</v>
  </rv>
  <rv s="4">
    <v>https://www.bing.com/search?q=Delaware&amp;form=skydnc</v>
    <v>Aprenda más con Bing</v>
  </rv>
  <rv s="0">
    <v>805306368</v>
    <v>John C. Carney (Gobernador)</v>
    <v>27d50603-eaaa-4817-8ca0-edafa395697d</v>
    <v>es-ES</v>
    <v>Generic</v>
  </rv>
  <rv s="0">
    <v>805306368</v>
    <v>Bethany Hall-Long (Vicegobernador)</v>
    <v>ee026ac0-4056-4f6d-e38a-e7f7b78c42f4</v>
    <v>es-ES</v>
    <v>Generic</v>
  </rv>
  <rv s="0">
    <v>805306368</v>
    <v>Tom Carper (Senado)</v>
    <v>3ff8fd28-4b44-989d-91c9-0ec2667986ed</v>
    <v>es-ES</v>
    <v>Generic</v>
  </rv>
  <rv s="0">
    <v>805306368</v>
    <v>Chris Coons (Senado)</v>
    <v>8249148d-abe6-9dcf-9cd0-7df672b27a3a</v>
    <v>es-ES</v>
    <v>Generic</v>
  </rv>
  <rv s="2">
    <v>10</v>
  </rv>
  <rv s="1">
    <fb>5804</fb>
    <v>12</v>
  </rv>
  <rv s="1">
    <fb>2.62</fb>
    <v>15</v>
  </rv>
  <rv s="1">
    <fb>989948</fb>
    <v>12</v>
  </rv>
  <rv s="1">
    <fb>3.9E-2</fb>
    <v>13</v>
  </rv>
  <rv s="1">
    <fb>0.70400000000000007</fb>
    <v>13</v>
  </rv>
  <rv s="1">
    <fb>0.88400000000000001</fb>
    <v>13</v>
  </rv>
  <rv s="1">
    <fb>0.09</fb>
    <v>13</v>
  </rv>
  <rv s="1">
    <fb>0.3</fb>
    <v>13</v>
  </rv>
  <rv s="1">
    <fb>0.17</fb>
    <v>13</v>
  </rv>
  <rv s="1">
    <fb>5.9000000000000004E-2</fb>
    <v>13</v>
  </rv>
  <rv s="1">
    <fb>0.21600000000000003</fb>
    <v>13</v>
  </rv>
  <rv s="1">
    <fb>0.22399999999999998</fb>
    <v>13</v>
  </rv>
  <rv s="1">
    <fb>8.5000000000000006E-2</fb>
    <v>13</v>
  </rv>
  <rv s="1">
    <fb>8.6999999999999994E-2</fb>
    <v>13</v>
  </rv>
  <rv s="1">
    <fb>1018</fb>
    <v>14</v>
  </rv>
  <rv s="1">
    <fb>426149</fb>
    <v>12</v>
  </rv>
  <rv s="1">
    <fb>231500</fb>
    <v>14</v>
  </rv>
  <rv s="7">
    <v>#VALUE!</v>
    <v>42</v>
    <v>5</v>
    <v>38</v>
    <v>Delaware</v>
    <v>8</v>
    <v>9</v>
    <v>Map</v>
    <v>10</v>
    <v>11</v>
    <v>es-ES</v>
    <v>8ad617cc-3d7a-4b3c-a787-098de959ccc4</v>
    <v>536870912</v>
    <v>1</v>
    <v>US-DE</v>
    <v>210</v>
    <v>28</v>
    <v>211</v>
    <v>212</v>
    <v>Delaware es uno de los cincuenta estados que, junto con Washington D. C., forman los Estados Unidos de América. Su capital es Dover y su ciudad más poblada, Wilmington. Está ubicado en la región Nordeste del país, división Atlántico Medio, ...</v>
    <v>213</v>
    <v>214</v>
    <v>215</v>
    <v>216</v>
    <v>221</v>
    <v>Delaware</v>
    <v>15</v>
    <v>222</v>
    <v>223</v>
    <v>224</v>
    <v>225</v>
    <v>226</v>
    <v>76</v>
    <v>126</v>
    <v>227</v>
    <v>228</v>
    <v>25</v>
    <v>229</v>
    <v>230</v>
    <v>231</v>
    <v>232</v>
    <v>30</v>
    <v>233</v>
    <v>234</v>
    <v>235</v>
    <v>236</v>
    <v>237</v>
    <v>Delaware</v>
    <v>238</v>
    <v>mdp/vdpid/8831</v>
    <v>207</v>
  </rv>
  <rv s="0">
    <v>536870912</v>
    <v>Florida</v>
    <v>5fece3f4-e8e8-4159-843e-f725a930ad50</v>
    <v>es-ES</v>
    <v>Map</v>
  </rv>
  <rv s="1">
    <fb>170304</fb>
    <v>12</v>
  </rv>
  <rv s="1">
    <fb>9.6000000000000002E-2</fb>
    <v>13</v>
  </rv>
  <rv s="0">
    <v>536870912</v>
    <v>Tallahassee</v>
    <v>fe8036d9-2764-4483-9405-f07a59b69915</v>
    <v>es-ES</v>
    <v>Map</v>
  </rv>
  <rv s="0">
    <v>536870912</v>
    <v>Jacksonville</v>
    <v>8bd6021b-ea7f-4470-a29b-042b1c82e07f</v>
    <v>es-ES</v>
    <v>Map</v>
  </rv>
  <rv s="1">
    <fb>7300494</fb>
    <v>12</v>
  </rv>
  <rv s="3">
    <v>7</v>
    <v>10</v>
    <v>43</v>
    <v>7</v>
    <v>0</v>
    <v>Image of Florida</v>
  </rv>
  <rv s="1">
    <fb>47507</fb>
    <v>14</v>
  </rv>
  <rv s="4">
    <v>https://www.bing.com/search?q=Florida&amp;form=skydnc</v>
    <v>Aprenda más con Bing</v>
  </rv>
  <rv s="0">
    <v>805306368</v>
    <v>Ron DeSantis (Gobernador)</v>
    <v>1ed346c3-9ad7-8e78-ae55-5ed54b15749a</v>
    <v>es-ES</v>
    <v>Generic</v>
  </rv>
  <rv s="0">
    <v>805306368</v>
    <v>Jeanette Nuñez (Vicegobernador)</v>
    <v>521859d8-c46c-b08b-cb47-7344118c3236</v>
    <v>es-ES</v>
    <v>Generic</v>
  </rv>
  <rv s="0">
    <v>805306368</v>
    <v>Marco Rubio (Senado)</v>
    <v>32b0d620-227f-b899-96af-f4725e38d5a5</v>
    <v>es-ES</v>
    <v>Generic</v>
  </rv>
  <rv s="0">
    <v>805306368</v>
    <v>Rick Scott (Senado)</v>
    <v>7a306d31-0926-baab-a271-b42913720a93</v>
    <v>es-ES</v>
    <v>Generic</v>
  </rv>
  <rv s="2">
    <v>11</v>
  </rv>
  <rv s="1">
    <fb>116240</fb>
    <v>12</v>
  </rv>
  <rv s="1">
    <fb>2.63</fb>
    <v>15</v>
  </rv>
  <rv s="1">
    <fb>21538187</fb>
    <v>12</v>
  </rv>
  <rv s="1">
    <fb>2.7999999999999997E-2</fb>
    <v>13</v>
  </rv>
  <rv s="1">
    <fb>0.77700000000000002</fb>
    <v>13</v>
  </rv>
  <rv s="1">
    <fb>0.58799999999999997</fb>
    <v>13</v>
  </rv>
  <rv s="1">
    <fb>0.86900000000000011</fb>
    <v>13</v>
  </rv>
  <rv s="1">
    <fb>0.245</fb>
    <v>13</v>
  </rv>
  <rv s="1">
    <fb>0.27300000000000002</fb>
    <v>13</v>
  </rv>
  <rv s="1">
    <fb>0.19399999999999998</fb>
    <v>13</v>
  </rv>
  <rv s="1">
    <fb>0.20300000000000001</fb>
    <v>13</v>
  </rv>
  <rv s="1">
    <fb>0.16800000000000001</fb>
    <v>13</v>
  </rv>
  <rv s="1">
    <fb>0.19699999999999998</fb>
    <v>13</v>
  </rv>
  <rv s="1">
    <fb>9301642</fb>
    <v>12</v>
  </rv>
  <rv s="1">
    <fb>159000</fb>
    <v>14</v>
  </rv>
  <rv s="2">
    <v>12</v>
  </rv>
  <rv s="5">
    <v>#VALUE!</v>
    <v>46</v>
    <v>5</v>
    <v>6</v>
    <v>Florida</v>
    <v>8</v>
    <v>9</v>
    <v>Map</v>
    <v>10</v>
    <v>11</v>
    <v>es-ES</v>
    <v>5fece3f4-e8e8-4159-843e-f725a930ad50</v>
    <v>536870912</v>
    <v>1</v>
    <v>US-FL</v>
    <v>241</v>
    <v>242</v>
    <v>243</v>
    <v>244</v>
    <v>Florida o la Florida es uno de los cincuenta estados que, junto con Washington D. C. forman los Estados Unidos. Ubicado en la región meridional del país. Limita al occidente con el golfo de México y Alabama, al norte con Alabama y Georgia, al ...</v>
    <v>245</v>
    <v>6</v>
    <v>246</v>
    <v>247</v>
    <v>248</v>
    <v>253</v>
    <v>Florida</v>
    <v>15</v>
    <v>254</v>
    <v>255</v>
    <v>256</v>
    <v>257</v>
    <v>258</v>
    <v>91</v>
    <v>259</v>
    <v>260</v>
    <v>261</v>
    <v>197</v>
    <v>262</v>
    <v>263</v>
    <v>108</v>
    <v>264</v>
    <v>30</v>
    <v>265</v>
    <v>234</v>
    <v>266</v>
    <v>171</v>
    <v>267</v>
    <v>Florida</v>
    <v>268</v>
    <v>mdp/vdpid/11032</v>
    <v>269</v>
  </rv>
  <rv s="0">
    <v>536870912</v>
    <v>Georgia</v>
    <v>84604bc7-2c47-4f8d-8ea5-b6ac8c018a20</v>
    <v>es-ES</v>
    <v>Map</v>
  </rv>
  <rv s="1">
    <fb>153909</fb>
    <v>12</v>
  </rv>
  <rv s="0">
    <v>536870912</v>
    <v>Atlanta</v>
    <v>1a92f3fa-61f9-4e89-b606-40c945cf18d1</v>
    <v>es-ES</v>
    <v>Map</v>
  </rv>
  <rv s="1">
    <fb>3574362</fb>
    <v>12</v>
  </rv>
  <rv s="3">
    <v>8</v>
    <v>10</v>
    <v>47</v>
    <v>7</v>
    <v>0</v>
    <v>Image of Georgia</v>
  </rv>
  <rv s="1">
    <fb>49620</fb>
    <v>14</v>
  </rv>
  <rv s="4">
    <v>https://www.bing.com/search?q=Georgia+Estados+Unidos&amp;form=skydnc</v>
    <v>Aprenda más con Bing</v>
  </rv>
  <rv s="0">
    <v>805306368</v>
    <v>Brian Kemp (Gobernador)</v>
    <v>6dd4f848-98dc-60f8-90b2-87c7458743fa</v>
    <v>es-ES</v>
    <v>Generic</v>
  </rv>
  <rv s="0">
    <v>805306368</v>
    <v>Burt Jones (Vicegobernador)</v>
    <v>abaf10be-2391-4b78-4c82-8c17faa8bf28</v>
    <v>es-ES</v>
    <v>Generic</v>
  </rv>
  <rv s="0">
    <v>805306368</v>
    <v>Jon Ossoff (Senado)</v>
    <v>9ae32dca-f3b6-c1bc-169f-72008326cb39</v>
    <v>es-ES</v>
    <v>Generic</v>
  </rv>
  <rv s="0">
    <v>805306368</v>
    <v>Raphael Warnock (Senado)</v>
    <v>b1bcb7a9-0286-c285-5a23-52559dfc1b6a</v>
    <v>es-ES</v>
    <v>Generic</v>
  </rv>
  <rv s="2">
    <v>13</v>
  </rv>
  <rv s="1">
    <fb>51675</fb>
    <v>12</v>
  </rv>
  <rv s="1">
    <fb>2.73</fb>
    <v>15</v>
  </rv>
  <rv s="1">
    <fb>10711908</fb>
    <v>12</v>
  </rv>
  <rv s="1">
    <fb>0.04</fb>
    <v>13</v>
  </rv>
  <rv s="1">
    <fb>0.61599999999999999</fb>
    <v>13</v>
  </rv>
  <rv s="1">
    <fb>0.623</fb>
    <v>13</v>
  </rv>
  <rv s="1">
    <fb>0.85400000000000009</fb>
    <v>13</v>
  </rv>
  <rv s="1">
    <fb>9.4E-2</fb>
    <v>13</v>
  </rv>
  <rv s="1">
    <fb>0.28800000000000003</fb>
    <v>13</v>
  </rv>
  <rv s="1">
    <fb>0.128</fb>
    <v>13</v>
  </rv>
  <rv s="1">
    <fb>0.317</fb>
    <v>13</v>
  </rv>
  <rv s="1">
    <fb>8.8000000000000009E-2</fb>
    <v>13</v>
  </rv>
  <rv s="1">
    <fb>879</fb>
    <v>14</v>
  </rv>
  <rv s="1">
    <fb>4218776</fb>
    <v>12</v>
  </rv>
  <rv s="1">
    <fb>148100</fb>
    <v>14</v>
  </rv>
  <rv s="5">
    <v>#VALUE!</v>
    <v>50</v>
    <v>5</v>
    <v>6</v>
    <v>Georgia</v>
    <v>8</v>
    <v>9</v>
    <v>Map</v>
    <v>10</v>
    <v>11</v>
    <v>es-ES</v>
    <v>84604bc7-2c47-4f8d-8ea5-b6ac8c018a20</v>
    <v>536870912</v>
    <v>1</v>
    <v>US-GA</v>
    <v>272</v>
    <v>98</v>
    <v>273</v>
    <v>273</v>
    <v>Georgia es uno de los cincuenta estados que, junto con Washington D. C., conforman los Estados Unidos. Su capital y ciudad más poblada es Atlanta. Está ubicado en la región Sur del país, división Atlántico Sur, limitando al norte con Tennessee y ...</v>
    <v>274</v>
    <v>6</v>
    <v>275</v>
    <v>276</v>
    <v>277</v>
    <v>282</v>
    <v>Georgia</v>
    <v>15</v>
    <v>283</v>
    <v>284</v>
    <v>285</v>
    <v>286</v>
    <v>287</v>
    <v>91</v>
    <v>288</v>
    <v>289</v>
    <v>290</v>
    <v>197</v>
    <v>291</v>
    <v>292</v>
    <v>134</v>
    <v>261</v>
    <v>30</v>
    <v>293</v>
    <v>294</v>
    <v>170</v>
    <v>295</v>
    <v>296</v>
    <v>Georgia</v>
    <v>297</v>
    <v>mdp/vdpid/12004</v>
    <v>207</v>
  </rv>
  <rv s="0">
    <v>536870912</v>
    <v>Idaho</v>
    <v>ecd30387-20fa-4523-9045-e2860154b5e9</v>
    <v>es-ES</v>
    <v>Map</v>
  </rv>
  <rv s="1">
    <fb>216699</fb>
    <v>12</v>
  </rv>
  <rv s="1">
    <fb>7.400000000000001E-2</fb>
    <v>13</v>
  </rv>
  <rv s="0">
    <v>536870912</v>
    <v>Boise</v>
    <v>1054a9b9-ef41-4b77-9953-f1ef16ec8015</v>
    <v>es-ES</v>
    <v>Map</v>
  </rv>
  <rv s="1">
    <fb>589320</fb>
    <v>12</v>
  </rv>
  <rv s="3">
    <v>9</v>
    <v>10</v>
    <v>51</v>
    <v>7</v>
    <v>0</v>
    <v>Image of Idaho</v>
  </rv>
  <rv s="1">
    <fb>47583</fb>
    <v>14</v>
  </rv>
  <rv s="4">
    <v>https://www.bing.com/search?q=Idaho&amp;form=skydnc</v>
    <v>Aprenda más con Bing</v>
  </rv>
  <rv s="0">
    <v>805306368</v>
    <v>Brad Little (Gobernador)</v>
    <v>135ff875-8d96-6f51-3eae-347573bc2b5e</v>
    <v>es-ES</v>
    <v>Generic</v>
  </rv>
  <rv s="0">
    <v>805306368</v>
    <v>Scott Bedke (Vicegobernador)</v>
    <v>be8f5adf-6e01-67c0-5d19-fa17c594a297</v>
    <v>es-ES</v>
    <v>Generic</v>
  </rv>
  <rv s="0">
    <v>805306368</v>
    <v>Mike Crapo (Senado)</v>
    <v>58e344ac-f5b6-a371-d18b-e84da803a187</v>
    <v>es-ES</v>
    <v>Generic</v>
  </rv>
  <rv s="0">
    <v>805306368</v>
    <v>Jim Risch (Senado)</v>
    <v>efe1fdc7-bf51-3e76-dee8-ac3de7719f34</v>
    <v>es-ES</v>
    <v>Generic</v>
  </rv>
  <rv s="2">
    <v>14</v>
  </rv>
  <rv s="1">
    <fb>12165</fb>
    <v>12</v>
  </rv>
  <rv s="1">
    <fb>1839106</fb>
    <v>12</v>
  </rv>
  <rv s="1">
    <fb>1.4999999999999999E-2</fb>
    <v>13</v>
  </rv>
  <rv s="1">
    <fb>0.93400000000000005</fb>
    <v>13</v>
  </rv>
  <rv s="1">
    <fb>2.3E-2</fb>
    <v>13</v>
  </rv>
  <rv s="1">
    <fb>0.626</fb>
    <v>13</v>
  </rv>
  <rv s="1">
    <fb>0.89500000000000002</fb>
    <v>13</v>
  </rv>
  <rv s="1">
    <fb>0.122</fb>
    <v>13</v>
  </rv>
  <rv s="1">
    <fb>0.25900000000000001</fb>
    <v>13</v>
  </rv>
  <rv s="1">
    <fb>0.26200000000000001</fb>
    <v>13</v>
  </rv>
  <rv s="1">
    <fb>8.0000000000000002E-3</fb>
    <v>13</v>
  </rv>
  <rv s="1">
    <fb>6.0999999999999999E-2</fb>
    <v>13</v>
  </rv>
  <rv s="1">
    <fb>743</fb>
    <v>14</v>
  </rv>
  <rv s="1">
    <fb>700825</fb>
    <v>12</v>
  </rv>
  <rv s="1">
    <fb>162900</fb>
    <v>14</v>
  </rv>
  <rv s="6">
    <v>#VALUE!</v>
    <v>54</v>
    <v>5</v>
    <v>21</v>
    <v>Idaho</v>
    <v>8</v>
    <v>9</v>
    <v>Map</v>
    <v>10</v>
    <v>11</v>
    <v>es-ES</v>
    <v>ecd30387-20fa-4523-9045-e2860154b5e9</v>
    <v>536870912</v>
    <v>1</v>
    <v>US-ID</v>
    <v>300</v>
    <v>301</v>
    <v>302</v>
    <v>302</v>
    <v>Idaho es uno de los cincuenta estados que, junto con Washington D. C., forman los Estados Unidos de América. Su capital y ciudad más poblada es Boise. Está ubicado en la región Oeste del país, división Montañas Rocosas. Limita al norte con ...</v>
    <v>303</v>
    <v>6</v>
    <v>304</v>
    <v>305</v>
    <v>306</v>
    <v>311</v>
    <v>Idaho</v>
    <v>15</v>
    <v>312</v>
    <v>53</v>
    <v>313</v>
    <v>314</v>
    <v>315</v>
    <v>316</v>
    <v>317</v>
    <v>318</v>
    <v>319</v>
    <v>129</v>
    <v>320</v>
    <v>123</v>
    <v>135</v>
    <v>321</v>
    <v>168</v>
    <v>322</v>
    <v>228</v>
    <v>323</v>
    <v>324</v>
    <v>325</v>
    <v>Idaho</v>
    <v>326</v>
    <v>mdp/vdpid/14713</v>
  </rv>
  <rv s="0">
    <v>536870912</v>
    <v>Illinois</v>
    <v>4131acb8-628a-4241-8920-ca79eab9dade</v>
    <v>es-ES</v>
    <v>Map</v>
  </rv>
  <rv s="1">
    <fb>149998</fb>
    <v>12</v>
  </rv>
  <rv s="1">
    <fb>-2E-3</fb>
    <v>13</v>
  </rv>
  <rv s="0">
    <v>536870912</v>
    <v>Springfield</v>
    <v>dc562bf8-bf83-4505-8a1b-0bdb5bd605f8</v>
    <v>es-ES</v>
    <v>Map</v>
  </rv>
  <rv s="0">
    <v>536870912</v>
    <v>Chicago</v>
    <v>28deeb39-ca49-4bd4-913b-929b1de4b25b</v>
    <v>es-ES</v>
    <v>Map</v>
  </rv>
  <rv s="1">
    <fb>4786388</fb>
    <v>12</v>
  </rv>
  <rv s="3">
    <v>10</v>
    <v>10</v>
    <v>55</v>
    <v>7</v>
    <v>0</v>
    <v>Image of Illinois</v>
  </rv>
  <rv s="1">
    <fb>57574</fb>
    <v>14</v>
  </rv>
  <rv s="4">
    <v>https://www.bing.com/search?q=Illinois&amp;form=skydnc</v>
    <v>Aprenda más con Bing</v>
  </rv>
  <rv s="0">
    <v>805306368</v>
    <v>J. B. Pritzker (Gobernador)</v>
    <v>b759cb46-ad88-1a31-2b59-96119b3d5661</v>
    <v>es-ES</v>
    <v>Generic</v>
  </rv>
  <rv s="0">
    <v>805306368</v>
    <v>Juliana Stratton (Vicegobernador)</v>
    <v>b1e39d21-a189-eb04-4b28-4942fe9dcb39</v>
    <v>es-ES</v>
    <v>Generic</v>
  </rv>
  <rv s="0">
    <v>805306368</v>
    <v>Richard Durbin (Senado)</v>
    <v>39cda51e-89dc-c35b-7e31-76f82e75fe08</v>
    <v>es-ES</v>
    <v>Generic</v>
  </rv>
  <rv s="0">
    <v>805306368</v>
    <v>Tammy Duckworth (Senado)</v>
    <v>2df4f5f2-221e-6c63-c1d6-c100d6489731</v>
    <v>es-ES</v>
    <v>Generic</v>
  </rv>
  <rv s="2">
    <v>15</v>
  </rv>
  <rv s="1">
    <fb>22603</fb>
    <v>12</v>
  </rv>
  <rv s="1">
    <fb>12812508</fb>
    <v>12</v>
  </rv>
  <rv s="1">
    <fb>5.5E-2</fb>
    <v>13</v>
  </rv>
  <rv s="1">
    <fb>0.77300000000000002</fb>
    <v>13</v>
  </rv>
  <rv s="1">
    <fb>1.9E-2</fb>
    <v>13</v>
  </rv>
  <rv s="1">
    <fb>0.65599999999999992</fb>
    <v>13</v>
  </rv>
  <rv s="1">
    <fb>0.879</fb>
    <v>13</v>
  </rv>
  <rv s="1">
    <fb>0.16899999999999998</fb>
    <v>13</v>
  </rv>
  <rv s="1">
    <fb>6.0000000000000001E-3</fb>
    <v>16</v>
  </rv>
  <rv s="1">
    <fb>0.32299999999999995</fb>
    <v>13</v>
  </rv>
  <rv s="1">
    <fb>0.14199999999999999</fb>
    <v>13</v>
  </rv>
  <rv s="1">
    <fb>0.14000000000000001</fb>
    <v>13</v>
  </rv>
  <rv s="1">
    <fb>907</fb>
    <v>14</v>
  </rv>
  <rv s="1">
    <fb>5326970</fb>
    <v>12</v>
  </rv>
  <rv s="1">
    <fb>173800</fb>
    <v>14</v>
  </rv>
  <rv s="5">
    <v>#VALUE!</v>
    <v>58</v>
    <v>5</v>
    <v>6</v>
    <v>Illinois</v>
    <v>8</v>
    <v>9</v>
    <v>Map</v>
    <v>10</v>
    <v>11</v>
    <v>es-ES</v>
    <v>4131acb8-628a-4241-8920-ca79eab9dade</v>
    <v>536870912</v>
    <v>1</v>
    <v>US-IL</v>
    <v>329</v>
    <v>330</v>
    <v>331</v>
    <v>332</v>
    <v>Illinois es uno de los cincuenta estados que, junto con Washington D. C., forman los Estados Unidos. Su capital es Springfield y su ciudad más poblada, Chicago. Está ubicado en la región Medio Oeste del país, división Centro Noreste, limitando ...</v>
    <v>333</v>
    <v>6</v>
    <v>334</v>
    <v>335</v>
    <v>336</v>
    <v>341</v>
    <v>Illinois</v>
    <v>15</v>
    <v>342</v>
    <v>255</v>
    <v>343</v>
    <v>344</v>
    <v>345</v>
    <v>346</v>
    <v>347</v>
    <v>348</v>
    <v>349</v>
    <v>350</v>
    <v>351</v>
    <v>352</v>
    <v>323</v>
    <v>167</v>
    <v>30</v>
    <v>123</v>
    <v>202</v>
    <v>353</v>
    <v>354</v>
    <v>355</v>
    <v>Illinois</v>
    <v>356</v>
    <v>mdp/vdpid/14808</v>
    <v>37</v>
  </rv>
  <rv s="0">
    <v>536870912</v>
    <v>Indiana</v>
    <v>109f7e5a-efbb-4953-b4b8-cb812ce1ff5d</v>
    <v>es-ES</v>
    <v>Map</v>
  </rv>
  <rv s="1">
    <fb>94321</fb>
    <v>12</v>
  </rv>
  <rv s="0">
    <v>536870912</v>
    <v>Indianápolis</v>
    <v>28ad13c5-50fe-aae3-acb8-c5dea28be321</v>
    <v>es-ES</v>
    <v>Map</v>
  </rv>
  <rv s="1">
    <fb>2501937</fb>
    <v>12</v>
  </rv>
  <rv s="3">
    <v>11</v>
    <v>10</v>
    <v>59</v>
    <v>7</v>
    <v>0</v>
    <v>Image of Indiana</v>
  </rv>
  <rv s="1">
    <fb>49255</fb>
    <v>14</v>
  </rv>
  <rv s="4">
    <v>https://www.bing.com/search?q=Indiana&amp;form=skydnc</v>
    <v>Aprenda más con Bing</v>
  </rv>
  <rv s="0">
    <v>805306368</v>
    <v>Eric Holcomb (Gobernador)</v>
    <v>cf360ed0-1092-c70e-53bb-3b40013b5ef1</v>
    <v>es-ES</v>
    <v>Generic</v>
  </rv>
  <rv s="0">
    <v>805306368</v>
    <v>Suzanne Crouch (Vicegobernador)</v>
    <v>6f209ae1-e639-c096-2125-c9b162385d56</v>
    <v>es-ES</v>
    <v>Generic</v>
  </rv>
  <rv s="0">
    <v>805306368</v>
    <v>Todd Young (Senado)</v>
    <v>644a3110-22ae-349f-f81c-51fb401698e3</v>
    <v>es-ES</v>
    <v>Generic</v>
  </rv>
  <rv s="0">
    <v>805306368</v>
    <v>Mike Braun (Senado)</v>
    <v>de1d9849-f100-7e2b-f9b6-052d6838f115</v>
    <v>es-ES</v>
    <v>Generic</v>
  </rv>
  <rv s="2">
    <v>16</v>
  </rv>
  <rv s="1">
    <fb>18713</fb>
    <v>12</v>
  </rv>
  <rv s="1">
    <fb>6785528</fb>
    <v>12</v>
  </rv>
  <rv s="1">
    <fb>2.1000000000000001E-2</fb>
    <v>13</v>
  </rv>
  <rv s="1">
    <fb>0.85799999999999998</fb>
    <v>13</v>
  </rv>
  <rv s="1">
    <fb>0.63900000000000001</fb>
    <v>13</v>
  </rv>
  <rv s="1">
    <fb>0.878</fb>
    <v>13</v>
  </rv>
  <rv s="1">
    <fb>6.7000000000000004E-2</fb>
    <v>13</v>
  </rv>
  <rv s="1">
    <fb>4.0000000000000001E-3</fb>
    <v>16</v>
  </rv>
  <rv s="1">
    <fb>0.24100000000000002</fb>
    <v>13</v>
  </rv>
  <rv s="1">
    <fb>0.14599999999999999</fb>
    <v>13</v>
  </rv>
  <rv s="1">
    <fb>0.23899999999999999</fb>
    <v>13</v>
  </rv>
  <rv s="1">
    <fb>9.6999999999999989E-2</fb>
    <v>13</v>
  </rv>
  <rv s="1">
    <fb>745</fb>
    <v>14</v>
  </rv>
  <rv s="1">
    <fb>2854546</fb>
    <v>12</v>
  </rv>
  <rv s="1">
    <fb>124200</fb>
    <v>14</v>
  </rv>
  <rv s="5">
    <v>#VALUE!</v>
    <v>62</v>
    <v>5</v>
    <v>6</v>
    <v>Indiana</v>
    <v>8</v>
    <v>9</v>
    <v>Map</v>
    <v>10</v>
    <v>11</v>
    <v>es-ES</v>
    <v>109f7e5a-efbb-4953-b4b8-cb812ce1ff5d</v>
    <v>536870912</v>
    <v>1</v>
    <v>US-IN</v>
    <v>359</v>
    <v>316</v>
    <v>360</v>
    <v>360</v>
    <v>Indiana es uno de los cincuenta estados que, junto con Washington D. C., forman los Estados Unidos. Su capital y ciudad más poblada es Indianápolis. Está ubicado en la región del Medio Oeste del país, división Centro Noreste, limitando al ...</v>
    <v>361</v>
    <v>6</v>
    <v>362</v>
    <v>363</v>
    <v>364</v>
    <v>369</v>
    <v>Indiana</v>
    <v>15</v>
    <v>370</v>
    <v>17</v>
    <v>371</v>
    <v>372</v>
    <v>373</v>
    <v>346</v>
    <v>374</v>
    <v>375</v>
    <v>376</v>
    <v>377</v>
    <v>378</v>
    <v>379</v>
    <v>64</v>
    <v>380</v>
    <v>30</v>
    <v>242</v>
    <v>381</v>
    <v>67</v>
    <v>382</v>
    <v>383</v>
    <v>Indiana</v>
    <v>384</v>
    <v>mdp/vdpid/14882</v>
    <v>269</v>
  </rv>
  <rv s="0">
    <v>536870912</v>
    <v>Iowa</v>
    <v>77850824-b07a-487a-af58-37f9949afc27</v>
    <v>es-ES</v>
    <v>Map</v>
  </rv>
  <rv s="1">
    <fb>145746</fb>
    <v>12</v>
  </rv>
  <rv s="0">
    <v>536870912</v>
    <v>Des Moines</v>
    <v>a4592975-b658-4874-8c06-906edcde2841</v>
    <v>es-ES</v>
    <v>Map</v>
  </rv>
  <rv s="1">
    <fb>1236409</fb>
    <v>12</v>
  </rv>
  <rv s="3">
    <v>12</v>
    <v>10</v>
    <v>63</v>
    <v>7</v>
    <v>0</v>
    <v>Image of Iowa</v>
  </rv>
  <rv s="1">
    <fb>53183</fb>
    <v>14</v>
  </rv>
  <rv s="4">
    <v>https://www.bing.com/search?q=Iowa&amp;form=skydnc</v>
    <v>Aprenda más con Bing</v>
  </rv>
  <rv s="0">
    <v>805306368</v>
    <v>Kim Reynolds (Gobernador)</v>
    <v>5a53cf17-9d69-0115-9fad-e65c96b79e58</v>
    <v>es-ES</v>
    <v>Generic</v>
  </rv>
  <rv s="0">
    <v>805306368</v>
    <v>Adam Gregg (Vicegobernador)</v>
    <v>924356c3-3ace-7a82-6cd1-f6bdf7c0b1aa</v>
    <v>es-ES</v>
    <v>Generic</v>
  </rv>
  <rv s="0">
    <v>805306368</v>
    <v>Chuck Grassley (Senado)</v>
    <v>f108a253-5d62-c018-e5c0-3962d9ca0a9b</v>
    <v>es-ES</v>
    <v>Generic</v>
  </rv>
  <rv s="0">
    <v>805306368</v>
    <v>Joni Ernst (Senado)</v>
    <v>6b45ca38-e2ee-e00e-7985-25132e676665</v>
    <v>es-ES</v>
    <v>Generic</v>
  </rv>
  <rv s="2">
    <v>17</v>
  </rv>
  <rv s="1">
    <fb>14317</fb>
    <v>12</v>
  </rv>
  <rv s="1">
    <fb>2.42</fb>
    <v>15</v>
  </rv>
  <rv s="1">
    <fb>3190369</fb>
    <v>12</v>
  </rv>
  <rv s="1">
    <fb>2.4E-2</fb>
    <v>13</v>
  </rv>
  <rv s="1">
    <fb>0.91799999999999993</fb>
    <v>13</v>
  </rv>
  <rv s="1">
    <fb>1.8000000000000002E-2</fb>
    <v>13</v>
  </rv>
  <rv s="1">
    <fb>0.91500000000000004</fb>
    <v>13</v>
  </rv>
  <rv s="1">
    <fb>5.7000000000000002E-2</fb>
    <v>13</v>
  </rv>
  <rv s="1">
    <fb>0.26700000000000002</fb>
    <v>13</v>
  </rv>
  <rv s="1">
    <fb>0.161</fb>
    <v>13</v>
  </rv>
  <rv s="1">
    <fb>7.9000000000000001E-2</fb>
    <v>13</v>
  </rv>
  <rv s="1">
    <fb>697</fb>
    <v>14</v>
  </rv>
  <rv s="1">
    <fb>1380162</fb>
    <v>12</v>
  </rv>
  <rv s="1">
    <fb>129200</fb>
    <v>14</v>
  </rv>
  <rv s="5">
    <v>#VALUE!</v>
    <v>66</v>
    <v>5</v>
    <v>6</v>
    <v>Iowa</v>
    <v>8</v>
    <v>9</v>
    <v>Map</v>
    <v>10</v>
    <v>11</v>
    <v>es-ES</v>
    <v>77850824-b07a-487a-af58-37f9949afc27</v>
    <v>536870912</v>
    <v>1</v>
    <v>US-IA</v>
    <v>387</v>
    <v>159</v>
    <v>388</v>
    <v>388</v>
    <v>Iowa es uno de los cincuenta estados que, junto con Washington D. C., forman los Estados Unidos de América. Su capital y ciudad más poblada es Des Moines. Está ubicado en la región Medio Oeste del país, división Centro Noroeste, limitando al ...</v>
    <v>389</v>
    <v>6</v>
    <v>390</v>
    <v>391</v>
    <v>392</v>
    <v>397</v>
    <v>Iowa</v>
    <v>15</v>
    <v>398</v>
    <v>399</v>
    <v>400</v>
    <v>401</v>
    <v>402</v>
    <v>403</v>
    <v>160</v>
    <v>404</v>
    <v>405</v>
    <v>197</v>
    <v>406</v>
    <v>407</v>
    <v>64</v>
    <v>132</v>
    <v>30</v>
    <v>33</v>
    <v>408</v>
    <v>101</v>
    <v>409</v>
    <v>410</v>
    <v>Iowa</v>
    <v>411</v>
    <v>mdp/vdpid/14987</v>
    <v>37</v>
  </rv>
  <rv s="0">
    <v>536870912</v>
    <v>Kansas</v>
    <v>6e527b71-bd3e-4bc1-b1c0-59d288b4fd5e</v>
    <v>es-ES</v>
    <v>Map</v>
  </rv>
  <rv s="1">
    <fb>213100</fb>
    <v>12</v>
  </rv>
  <rv s="0">
    <v>536870912</v>
    <v>Topeka</v>
    <v>98f8ec52-b318-4d58-b2b4-598ff64e4cfe</v>
    <v>es-ES</v>
    <v>Map</v>
  </rv>
  <rv s="0">
    <v>536870912</v>
    <v>Wichita</v>
    <v>bdf955f3-7da2-4896-9ea3-01394e083cf2</v>
    <v>es-ES</v>
    <v>Map</v>
  </rv>
  <rv s="1">
    <fb>1113472</fb>
    <v>12</v>
  </rv>
  <rv s="3">
    <v>13</v>
    <v>10</v>
    <v>67</v>
    <v>7</v>
    <v>0</v>
    <v>Image of Kansas</v>
  </rv>
  <rv s="1">
    <fb>52205</fb>
    <v>14</v>
  </rv>
  <rv s="4">
    <v>https://www.bing.com/search?q=Kansas&amp;form=skydnc</v>
    <v>Aprenda más con Bing</v>
  </rv>
  <rv s="0">
    <v>805306368</v>
    <v>Laura Kelly (Gobernador)</v>
    <v>d58f1816-72cc-3140-0980-ec882a090f87</v>
    <v>es-ES</v>
    <v>Generic</v>
  </rv>
  <rv s="0">
    <v>805306368</v>
    <v>David Toland (Vicegobernador)</v>
    <v>31381051-b507-1bd7-8dc4-e348a453b0a5</v>
    <v>es-ES</v>
    <v>Generic</v>
  </rv>
  <rv s="0">
    <v>805306368</v>
    <v>Jerry Moran (Senado)</v>
    <v>9d285cdd-bdbd-2e72-6f7f-0a7e11ac759a</v>
    <v>es-ES</v>
    <v>Generic</v>
  </rv>
  <rv s="0">
    <v>805306368</v>
    <v>Roger Marshall (Senado)</v>
    <v>006180cf-bff5-1953-56e7-81473af28a2d</v>
    <v>es-ES</v>
    <v>Generic</v>
  </rv>
  <rv s="2">
    <v>18</v>
  </rv>
  <rv s="1">
    <fb>9807</fb>
    <v>12</v>
  </rv>
  <rv s="1">
    <fb>2937880</fb>
    <v>12</v>
  </rv>
  <rv s="1">
    <fb>0.86699999999999999</fb>
    <v>13</v>
  </rv>
  <rv s="1">
    <fb>0.66299999999999992</fb>
    <v>13</v>
  </rv>
  <rv s="1">
    <fb>0.90200000000000002</fb>
    <v>13</v>
  </rv>
  <rv s="1">
    <fb>1.2E-2</fb>
    <v>16</v>
  </rv>
  <rv s="1">
    <fb>0.31</fb>
    <v>13</v>
  </rv>
  <rv s="1">
    <fb>0.247</fb>
    <v>13</v>
  </rv>
  <rv s="1">
    <fb>8.5999999999999993E-2</fb>
    <v>13</v>
  </rv>
  <rv s="1">
    <fb>6.9000000000000006E-2</fb>
    <v>13</v>
  </rv>
  <rv s="1">
    <fb>757</fb>
    <v>14</v>
  </rv>
  <rv s="1">
    <fb>1259864</fb>
    <v>12</v>
  </rv>
  <rv s="1">
    <fb>132000</fb>
    <v>14</v>
  </rv>
  <rv s="5">
    <v>#VALUE!</v>
    <v>70</v>
    <v>5</v>
    <v>6</v>
    <v>Kansas</v>
    <v>8</v>
    <v>9</v>
    <v>Map</v>
    <v>10</v>
    <v>11</v>
    <v>es-ES</v>
    <v>6e527b71-bd3e-4bc1-b1c0-59d288b4fd5e</v>
    <v>536870912</v>
    <v>1</v>
    <v>US-KS</v>
    <v>414</v>
    <v>346</v>
    <v>415</v>
    <v>416</v>
    <v>Kansas es uno de los cincuenta estados que, junto con Washington D. C., forman los Estados Unidos de América. Su capital es Topeka y su ciudad más poblada, Wichita. Está ubicado en la región Medio Oeste del país, división Centro Noroeste, ...</v>
    <v>417</v>
    <v>6</v>
    <v>418</v>
    <v>419</v>
    <v>420</v>
    <v>425</v>
    <v>Kansas</v>
    <v>15</v>
    <v>426</v>
    <v>88</v>
    <v>427</v>
    <v>159</v>
    <v>428</v>
    <v>159</v>
    <v>429</v>
    <v>430</v>
    <v>201</v>
    <v>431</v>
    <v>432</v>
    <v>379</v>
    <v>135</v>
    <v>433</v>
    <v>30</v>
    <v>64</v>
    <v>434</v>
    <v>435</v>
    <v>436</v>
    <v>437</v>
    <v>Kansas</v>
    <v>438</v>
    <v>mdp/vdpid/16121</v>
    <v>37</v>
  </rv>
  <rv s="0">
    <v>536870912</v>
    <v>Kentucky</v>
    <v>108dfd18-4626-481a-8dfa-18f64e6eac84</v>
    <v>es-ES</v>
    <v>Map</v>
  </rv>
  <rv s="1">
    <fb>104659</fb>
    <v>12</v>
  </rv>
  <rv s="0">
    <v>536870912</v>
    <v>Frankfort</v>
    <v>77808127-2585-ed16-992f-4dbf7cb32377</v>
    <v>es-ES</v>
    <v>Map</v>
  </rv>
  <rv s="0">
    <v>536870912</v>
    <v>Louisville</v>
    <v>1bc669d8-9310-926f-25b9-880f75cd4247</v>
    <v>es-ES</v>
    <v>Map</v>
  </rv>
  <rv s="1">
    <fb>1708499</fb>
    <v>12</v>
  </rv>
  <rv s="3">
    <v>14</v>
    <v>10</v>
    <v>71</v>
    <v>7</v>
    <v>0</v>
    <v>Image of Kentucky</v>
  </rv>
  <rv s="1">
    <fb>43740</fb>
    <v>14</v>
  </rv>
  <rv s="4">
    <v>https://www.bing.com/search?q=Kentucky&amp;form=skydnc</v>
    <v>Aprenda más con Bing</v>
  </rv>
  <rv s="0">
    <v>805306368</v>
    <v>Andy Beshear (Gobernador)</v>
    <v>b3d019c3-d02d-e300-b685-dad592322a24</v>
    <v>es-ES</v>
    <v>Generic</v>
  </rv>
  <rv s="0">
    <v>805306368</v>
    <v>Jacqueline Coleman (Vicegobernador)</v>
    <v>e703cb28-e073-92db-a598-7a547e2418d3</v>
    <v>es-ES</v>
    <v>Generic</v>
  </rv>
  <rv s="0">
    <v>805306368</v>
    <v>Mitch McConnell (Senado)</v>
    <v>d7ef5149-eb90-bb30-5f10-3aa4c1193a2c</v>
    <v>es-ES</v>
    <v>Generic</v>
  </rv>
  <rv s="0">
    <v>805306368</v>
    <v>Rand Paul (Senado)</v>
    <v>96f17cfa-d01d-e202-733b-d1f8ab63a1b9</v>
    <v>es-ES</v>
    <v>Generic</v>
  </rv>
  <rv s="2">
    <v>19</v>
  </rv>
  <rv s="1">
    <fb>12714</fb>
    <v>12</v>
  </rv>
  <rv s="1">
    <fb>2.5</fb>
    <v>15</v>
  </rv>
  <rv s="1">
    <fb>4505836</fb>
    <v>12</v>
  </rv>
  <rv s="1">
    <fb>0.88099999999999989</fb>
    <v>13</v>
  </rv>
  <rv s="1">
    <fb>0.59099999999999997</fb>
    <v>13</v>
  </rv>
  <rv s="1">
    <fb>0.84200000000000008</fb>
    <v>13</v>
  </rv>
  <rv s="1">
    <fb>3.0000000000000001E-3</fb>
    <v>16</v>
  </rv>
  <rv s="1">
    <fb>0.223</fb>
    <v>13</v>
  </rv>
  <rv s="1">
    <fb>0.152</fb>
    <v>13</v>
  </rv>
  <rv s="1">
    <fb>0.22899999999999998</fb>
    <v>13</v>
  </rv>
  <rv s="1">
    <fb>8.3000000000000004E-2</fb>
    <v>13</v>
  </rv>
  <rv s="1">
    <fb>0.129</fb>
    <v>13</v>
  </rv>
  <rv s="1">
    <fb>675</fb>
    <v>14</v>
  </rv>
  <rv s="1">
    <fb>1965556</fb>
    <v>12</v>
  </rv>
  <rv s="1">
    <fb>123200</fb>
    <v>14</v>
  </rv>
  <rv s="5">
    <v>#VALUE!</v>
    <v>74</v>
    <v>5</v>
    <v>6</v>
    <v>Kentucky</v>
    <v>8</v>
    <v>9</v>
    <v>Map</v>
    <v>10</v>
    <v>11</v>
    <v>es-ES</v>
    <v>108dfd18-4626-481a-8dfa-18f64e6eac84</v>
    <v>536870912</v>
    <v>1</v>
    <v>US-KY</v>
    <v>441</v>
    <v>193</v>
    <v>442</v>
    <v>443</v>
    <v>Kentucky, oficialmente Mancomunidad de Kentucky, es uno de los cincuenta estados que, junto con Washington D. C., forman los Estados Unidos. Su capital es Frankfort y su ciudad más poblada, Louisville.</v>
    <v>444</v>
    <v>6</v>
    <v>445</v>
    <v>446</v>
    <v>447</v>
    <v>452</v>
    <v>Kentucky</v>
    <v>15</v>
    <v>453</v>
    <v>454</v>
    <v>455</v>
    <v>19</v>
    <v>456</v>
    <v>403</v>
    <v>457</v>
    <v>458</v>
    <v>55</v>
    <v>459</v>
    <v>460</v>
    <v>461</v>
    <v>64</v>
    <v>462</v>
    <v>30</v>
    <v>463</v>
    <v>464</v>
    <v>55</v>
    <v>465</v>
    <v>466</v>
    <v>Kentucky</v>
    <v>467</v>
    <v>mdp/vdpid/16480</v>
    <v>207</v>
  </rv>
  <rv s="0">
    <v>536870912</v>
    <v>Luisiana</v>
    <v>0ca1e87f-e2f6-43fb-8deb-d22bd09a9cae</v>
    <v>es-ES</v>
    <v>Map</v>
  </rv>
  <rv s="1">
    <fb>135382</fb>
    <v>12</v>
  </rv>
  <rv s="1">
    <fb>3.3000000000000002E-2</fb>
    <v>13</v>
  </rv>
  <rv s="0">
    <v>536870912</v>
    <v>Baton Rouge</v>
    <v>dc17dbc5-08e4-4782-8f58-e5ce764122b6</v>
    <v>es-ES</v>
    <v>Map</v>
  </rv>
  <rv s="0">
    <v>536870912</v>
    <v>Nueva Orleans</v>
    <v>465e78cf-aa9a-491f-9167-4520c7110824</v>
    <v>es-ES</v>
    <v>Map</v>
  </rv>
  <rv s="1">
    <fb>1727919</fb>
    <v>12</v>
  </rv>
  <rv s="3">
    <v>15</v>
    <v>10</v>
    <v>75</v>
    <v>7</v>
    <v>0</v>
    <v>Image of Luisiana</v>
  </rv>
  <rv s="1">
    <fb>45047</fb>
    <v>14</v>
  </rv>
  <rv s="4">
    <v>https://www.bing.com/search?q=Luisiana&amp;form=skydnc</v>
    <v>Aprenda más con Bing</v>
  </rv>
  <rv s="0">
    <v>805306368</v>
    <v>Jeff Landry (Gobernador)</v>
    <v>d492bfcb-cae8-2b79-02a0-bd16694ca8f1</v>
    <v>es-ES</v>
    <v>Generic</v>
  </rv>
  <rv s="0">
    <v>805306368</v>
    <v>Billy Nungesser (Vicegobernador)</v>
    <v>edba98a9-8f96-5d5f-2a33-d387284d930d</v>
    <v>es-ES</v>
    <v>Generic</v>
  </rv>
  <rv s="0">
    <v>805306368</v>
    <v>Bill Cassidy (Senado)</v>
    <v>23d46db6-3b3f-47f4-80e7-ed2027ac6347</v>
    <v>es-ES</v>
    <v>Generic</v>
  </rv>
  <rv s="0">
    <v>805306368</v>
    <v>John N. Kennedy (Senado)</v>
    <v>e3825889-48aa-6c64-9811-067af6c09e88</v>
    <v>es-ES</v>
    <v>Generic</v>
  </rv>
  <rv s="2">
    <v>20</v>
  </rv>
  <rv s="1">
    <fb>14503</fb>
    <v>12</v>
  </rv>
  <rv s="1">
    <fb>2.6</fb>
    <v>15</v>
  </rv>
  <rv s="1">
    <fb>4657757</fb>
    <v>12</v>
  </rv>
  <rv s="1">
    <fb>0.63200000000000001</fb>
    <v>13</v>
  </rv>
  <rv s="1">
    <fb>0.60399999999999998</fb>
    <v>13</v>
  </rv>
  <rv s="1">
    <fb>0.83400000000000007</fb>
    <v>13</v>
  </rv>
  <rv s="1">
    <fb>0.05</fb>
    <v>13</v>
  </rv>
  <rv s="1">
    <fb>8.0000000000000002E-3</fb>
    <v>16</v>
  </rv>
  <rv s="1">
    <fb>0.22500000000000001</fb>
    <v>13</v>
  </rv>
  <rv s="1">
    <fb>0.32500000000000001</fb>
    <v>13</v>
  </rv>
  <rv s="1">
    <fb>0.11</fb>
    <v>13</v>
  </rv>
  <rv s="1">
    <fb>788</fb>
    <v>14</v>
  </rv>
  <rv s="1">
    <fb>2036975</fb>
    <v>12</v>
  </rv>
  <rv s="1">
    <fb>144100</fb>
    <v>14</v>
  </rv>
  <rv s="7">
    <v>#VALUE!</v>
    <v>78</v>
    <v>5</v>
    <v>38</v>
    <v>Luisiana</v>
    <v>8</v>
    <v>9</v>
    <v>Map</v>
    <v>10</v>
    <v>11</v>
    <v>es-ES</v>
    <v>0ca1e87f-e2f6-43fb-8deb-d22bd09a9cae</v>
    <v>536870912</v>
    <v>1</v>
    <v>US-LA</v>
    <v>470</v>
    <v>471</v>
    <v>472</v>
    <v>473</v>
    <v>Luisiana es uno de los cincuenta estados que, junto con Washington D. C., forman los Estados Unidos de América. Su capital es Baton Rouge y su ciudad más poblada, Nueva Orleans. Está ubicado en la región Sur del país, división Centro Suroeste. ...</v>
    <v>474</v>
    <v>475</v>
    <v>476</v>
    <v>477</v>
    <v>482</v>
    <v>Luisiana</v>
    <v>15</v>
    <v>483</v>
    <v>484</v>
    <v>485</v>
    <v>403</v>
    <v>486</v>
    <v>21</v>
    <v>487</v>
    <v>488</v>
    <v>489</v>
    <v>490</v>
    <v>491</v>
    <v>353</v>
    <v>376</v>
    <v>380</v>
    <v>30</v>
    <v>492</v>
    <v>493</v>
    <v>286</v>
    <v>494</v>
    <v>495</v>
    <v>Luisiana</v>
    <v>496</v>
    <v>mdp/vdpid/19283</v>
    <v>37</v>
  </rv>
  <rv s="0">
    <v>536870912</v>
    <v>Maine</v>
    <v>d62dd683-9cf9-4db9-a497-d810d529592b</v>
    <v>es-ES</v>
    <v>Map</v>
  </rv>
  <rv s="1">
    <fb>91646</fb>
    <v>12</v>
  </rv>
  <rv s="0">
    <v>536870912</v>
    <v>Augusta</v>
    <v>a6f13dc8-92ac-2fb1-cb14-adfd42dc32be</v>
    <v>es-ES</v>
    <v>Map</v>
  </rv>
  <rv s="0">
    <v>536870912</v>
    <v>Portland</v>
    <v>faa79e83-dad6-af0a-6f59-a774a9a659a6</v>
    <v>es-ES</v>
    <v>Map</v>
  </rv>
  <rv s="1">
    <fb>553284</fb>
    <v>12</v>
  </rv>
  <rv s="3">
    <v>16</v>
    <v>10</v>
    <v>79</v>
    <v>7</v>
    <v>0</v>
    <v>Image of Maine</v>
  </rv>
  <rv s="1">
    <fb>49331</fb>
    <v>14</v>
  </rv>
  <rv s="4">
    <v>https://www.bing.com/search?q=Maine&amp;form=skydnc</v>
    <v>Aprenda más con Bing</v>
  </rv>
  <rv s="0">
    <v>805306368</v>
    <v>Janet Mills (Gobernador)</v>
    <v>a46a0212-e842-c48d-8bde-90ee5acba105</v>
    <v>es-ES</v>
    <v>Generic</v>
  </rv>
  <rv s="0">
    <v>805306368</v>
    <v>Susan Collins (Senado)</v>
    <v>aaad9d58-ed73-4938-bfdc-c03cdc232d44</v>
    <v>es-ES</v>
    <v>Generic</v>
  </rv>
  <rv s="0">
    <v>805306368</v>
    <v>Angus King (Senado)</v>
    <v>ae56a193-d51f-9bf9-61be-255f3573d439</v>
    <v>es-ES</v>
    <v>Generic</v>
  </rv>
  <rv s="2">
    <v>21</v>
  </rv>
  <rv s="1">
    <fb>4010</fb>
    <v>12</v>
  </rv>
  <rv s="1">
    <fb>2.34</fb>
    <v>15</v>
  </rv>
  <rv s="1">
    <fb>1362359</fb>
    <v>12</v>
  </rv>
  <rv s="1">
    <fb>1.2E-2</fb>
    <v>13</v>
  </rv>
  <rv s="1">
    <fb>0.94900000000000007</fb>
    <v>13</v>
  </rv>
  <rv s="1">
    <fb>0.63400000000000001</fb>
    <v>13</v>
  </rv>
  <rv s="1">
    <fb>0.91599999999999993</fb>
    <v>13</v>
  </rv>
  <rv s="1">
    <fb>0.28999999999999998</fb>
    <v>13</v>
  </rv>
  <rv s="1">
    <fb>0.188</fb>
    <v>13</v>
  </rv>
  <rv s="1">
    <fb>4.9000000000000002E-2</fb>
    <v>13</v>
  </rv>
  <rv s="1">
    <fb>0.193</fb>
    <v>13</v>
  </rv>
  <rv s="1">
    <fb>0.11900000000000001</fb>
    <v>13</v>
  </rv>
  <rv s="1">
    <fb>777</fb>
    <v>14</v>
  </rv>
  <rv s="1">
    <fb>730705</fb>
    <v>12</v>
  </rv>
  <rv s="8">
    <v>#VALUE!</v>
    <v>82</v>
    <v>83</v>
    <v>84</v>
    <v>Maine</v>
    <v>8</v>
    <v>9</v>
    <v>Map</v>
    <v>10</v>
    <v>85</v>
    <v>es-ES</v>
    <v>d62dd683-9cf9-4db9-a497-d810d529592b</v>
    <v>536870912</v>
    <v>1</v>
    <v>US-ME</v>
    <v>499</v>
    <v>168</v>
    <v>500</v>
    <v>501</v>
    <v>Maine es uno de los cincuenta estados que forman los Estados Unidos. Su capital es Augusta y su ciudad más poblada, Portland. Está ubicado en la región Noreste del país, división Nueva Inglaterra, limitando al noroeste, norte y este con Canadá, ...</v>
    <v>502</v>
    <v>503</v>
    <v>504</v>
    <v>505</v>
    <v>509</v>
    <v>Maine</v>
    <v>15</v>
    <v>510</v>
    <v>511</v>
    <v>512</v>
    <v>513</v>
    <v>514</v>
    <v>2</v>
    <v>515</v>
    <v>516</v>
    <v>21</v>
    <v>25</v>
    <v>517</v>
    <v>518</v>
    <v>519</v>
    <v>520</v>
    <v>19</v>
    <v>521</v>
    <v>33</v>
    <v>522</v>
    <v>523</v>
    <v>Maine</v>
    <v>356</v>
    <v>mdp/vdpid/19840</v>
    <v>207</v>
  </rv>
  <rv s="0">
    <v>536870912</v>
    <v>Maryland</v>
    <v>4c472f4d-06a8-4d90-8bb8-da4d168c73fe</v>
    <v>es-ES</v>
    <v>Map</v>
  </rv>
  <rv s="1">
    <fb>32131</fb>
    <v>12</v>
  </rv>
  <rv s="0">
    <v>536870912</v>
    <v>Annapolis</v>
    <v>5c1c2452-fad3-09a7-1bd5-bafdf1acf665</v>
    <v>es-ES</v>
    <v>Map</v>
  </rv>
  <rv s="0">
    <v>536870912</v>
    <v>Baltimore</v>
    <v>ee720710-86f4-43c1-914a-9e12af6cb368</v>
    <v>es-ES</v>
    <v>Map</v>
  </rv>
  <rv s="1">
    <fb>2166389</fb>
    <v>12</v>
  </rv>
  <rv s="3">
    <v>17</v>
    <v>10</v>
    <v>86</v>
    <v>7</v>
    <v>0</v>
    <v>Image of Maryland</v>
  </rv>
  <rv s="1">
    <fb>74551</fb>
    <v>14</v>
  </rv>
  <rv s="4">
    <v>https://www.bing.com/search?q=Maryland&amp;form=skydnc</v>
    <v>Aprenda más con Bing</v>
  </rv>
  <rv s="0">
    <v>805306368</v>
    <v>Wes Moore (Gobernador)</v>
    <v>061797ca-ac16-c2b9-5af5-fc8b9f70c021</v>
    <v>es-ES</v>
    <v>Generic</v>
  </rv>
  <rv s="0">
    <v>805306368</v>
    <v>Aruna Miller (Vicegobernador)</v>
    <v>4a11c83c-3bfa-1c3b-dcfb-99dd4e08405b</v>
    <v>es-ES</v>
    <v>Generic</v>
  </rv>
  <rv s="0">
    <v>805306368</v>
    <v>Ben Cardin (Senado)</v>
    <v>369ffef7-36b9-bd83-c02b-b87181170a7a</v>
    <v>es-ES</v>
    <v>Generic</v>
  </rv>
  <rv s="0">
    <v>805306368</v>
    <v>Chris Van Hollen (Senado)</v>
    <v>6a847e3b-fae5-cf26-44fb-8c8c4cd3cfb6</v>
    <v>es-ES</v>
    <v>Generic</v>
  </rv>
  <rv s="2">
    <v>22</v>
  </rv>
  <rv s="1">
    <fb>17044</fb>
    <v>12</v>
  </rv>
  <rv s="1">
    <fb>2.67</fb>
    <v>15</v>
  </rv>
  <rv s="1">
    <fb>6165129</fb>
    <v>12</v>
  </rv>
  <rv s="1">
    <fb>0.59599999999999997</fb>
    <v>13</v>
  </rv>
  <rv s="1">
    <fb>0.67900000000000005</fb>
    <v>13</v>
  </rv>
  <rv s="1">
    <fb>0.89400000000000002</fb>
    <v>13</v>
  </rv>
  <rv s="1">
    <fb>9.5000000000000001E-2</fb>
    <v>13</v>
  </rv>
  <rv s="1">
    <fb>0.379</fb>
    <v>13</v>
  </rv>
  <rv s="1">
    <fb>0.14099999999999999</fb>
    <v>13</v>
  </rv>
  <rv s="1">
    <fb>0.30499999999999999</fb>
    <v>13</v>
  </rv>
  <rv s="1">
    <fb>0.14499999999999999</fb>
    <v>13</v>
  </rv>
  <rv s="1">
    <fb>1230</fb>
    <v>14</v>
  </rv>
  <rv s="1">
    <fb>2447127</fb>
    <v>12</v>
  </rv>
  <rv s="1">
    <fb>286900</fb>
    <v>14</v>
  </rv>
  <rv s="7">
    <v>#VALUE!</v>
    <v>89</v>
    <v>5</v>
    <v>38</v>
    <v>Maryland</v>
    <v>8</v>
    <v>9</v>
    <v>Map</v>
    <v>10</v>
    <v>90</v>
    <v>es-ES</v>
    <v>4c472f4d-06a8-4d90-8bb8-da4d168c73fe</v>
    <v>536870912</v>
    <v>1</v>
    <v>US-MD</v>
    <v>526</v>
    <v>24</v>
    <v>527</v>
    <v>528</v>
    <v>Maryland es uno de los cincuenta estados que, juntamente a Washington D. C., forman los Estados Unidos de América. Su capital es Annapolis y su ciudad más poblada, Baltimore. Está en la región del Atlántico Medio de Estados Unidos. Limita al ...</v>
    <v>529</v>
    <v>530</v>
    <v>531</v>
    <v>532</v>
    <v>537</v>
    <v>Maryland</v>
    <v>15</v>
    <v>538</v>
    <v>539</v>
    <v>540</v>
    <v>134</v>
    <v>541</v>
    <v>57</v>
    <v>542</v>
    <v>543</v>
    <v>544</v>
    <v>350</v>
    <v>545</v>
    <v>546</v>
    <v>323</v>
    <v>233</v>
    <v>30</v>
    <v>547</v>
    <v>202</v>
    <v>548</v>
    <v>549</v>
    <v>550</v>
    <v>Maryland</v>
    <v>551</v>
    <v>mdp/vdpid/20487</v>
    <v>207</v>
  </rv>
  <rv s="0">
    <v>536870912</v>
    <v>Massachusetts</v>
    <v>845219d5-3650-4199-b926-964ca27c863c</v>
    <v>es-ES</v>
    <v>Map</v>
  </rv>
  <rv s="1">
    <fb>27336</fb>
    <v>12</v>
  </rv>
  <rv s="0">
    <v>536870912</v>
    <v>Boston</v>
    <v>f0f5899a-361f-4fe4-89d1-11130aa2c653</v>
    <v>es-ES</v>
    <v>Map</v>
  </rv>
  <rv s="1">
    <fb>2549721</fb>
    <v>12</v>
  </rv>
  <rv s="3">
    <v>18</v>
    <v>10</v>
    <v>91</v>
    <v>7</v>
    <v>0</v>
    <v>Image of Massachusetts</v>
  </rv>
  <rv s="1">
    <fb>68563</fb>
    <v>14</v>
  </rv>
  <rv s="4">
    <v>https://www.bing.com/search?q=Massachusetts&amp;form=skydnc</v>
    <v>Aprenda más con Bing</v>
  </rv>
  <rv s="0">
    <v>805306368</v>
    <v>Maura Healey (Gobernador)</v>
    <v>16f75b4a-61cd-c874-f8be-b832c93cc2f9</v>
    <v>es-ES</v>
    <v>Generic</v>
  </rv>
  <rv s="0">
    <v>805306368</v>
    <v>Kim Driscoll (Vicegobernador)</v>
    <v>49e728c3-181d-48d9-8e7d-8c9fef062e0e</v>
    <v>es-ES</v>
    <v>Generic</v>
  </rv>
  <rv s="0">
    <v>805306368</v>
    <v>Elizabeth Warren (Senado)</v>
    <v>8c35b43e-b645-d791-7a5c-305ebcc23f83</v>
    <v>es-ES</v>
    <v>Generic</v>
  </rv>
  <rv s="0">
    <v>805306368</v>
    <v>Ed Markey (Senado)</v>
    <v>a9ec6fce-5147-02f1-0a7e-53c0f484c57c</v>
    <v>es-ES</v>
    <v>Generic</v>
  </rv>
  <rv s="2">
    <v>23</v>
  </rv>
  <rv s="1">
    <fb>16288</fb>
    <v>12</v>
  </rv>
  <rv s="1">
    <fb>7029917</fb>
    <v>12</v>
  </rv>
  <rv s="1">
    <fb>6.6000000000000003E-2</fb>
    <v>13</v>
  </rv>
  <rv s="1">
    <fb>0.82099999999999995</fb>
    <v>13</v>
  </rv>
  <rv s="1">
    <fb>0.67500000000000004</fb>
    <v>13</v>
  </rv>
  <rv s="1">
    <fb>0.89800000000000002</fb>
    <v>13</v>
  </rv>
  <rv s="1">
    <fb>0.11199999999999999</fb>
    <v>13</v>
  </rv>
  <rv s="1">
    <fb>0.40500000000000003</fb>
    <v>13</v>
  </rv>
  <rv s="1">
    <fb>0.20399999999999999</fb>
    <v>13</v>
  </rv>
  <rv s="1">
    <fb>0.155</fb>
    <v>13</v>
  </rv>
  <rv s="1">
    <fb>1102</fb>
    <v>14</v>
  </rv>
  <rv s="1">
    <fb>2858026</fb>
    <v>12</v>
  </rv>
  <rv s="1">
    <fb>333100</fb>
    <v>14</v>
  </rv>
  <rv s="5">
    <v>#VALUE!</v>
    <v>94</v>
    <v>5</v>
    <v>6</v>
    <v>Massachusetts</v>
    <v>8</v>
    <v>9</v>
    <v>Map</v>
    <v>10</v>
    <v>11</v>
    <v>es-ES</v>
    <v>845219d5-3650-4199-b926-964ca27c863c</v>
    <v>536870912</v>
    <v>1</v>
    <v>US-MA</v>
    <v>554</v>
    <v>286</v>
    <v>555</v>
    <v>555</v>
    <v>Massachusetts o Masachusets, oficialmente Mancomunidad de Massachusetts, es uno de los cincuenta estados que, junto con Washington D. C., forman los Estados Unidos de América. Su capital y ciudad más poblada es Boston.</v>
    <v>556</v>
    <v>6</v>
    <v>557</v>
    <v>558</v>
    <v>559</v>
    <v>564</v>
    <v>Massachusetts</v>
    <v>15</v>
    <v>565</v>
    <v>88</v>
    <v>566</v>
    <v>567</v>
    <v>568</v>
    <v>316</v>
    <v>569</v>
    <v>570</v>
    <v>571</v>
    <v>197</v>
    <v>572</v>
    <v>196</v>
    <v>108</v>
    <v>573</v>
    <v>30</v>
    <v>41</v>
    <v>408</v>
    <v>574</v>
    <v>575</v>
    <v>576</v>
    <v>Massachusetts</v>
    <v>577</v>
    <v>mdp/vdpid/20543</v>
    <v>207</v>
  </rv>
  <rv s="0">
    <v>536870912</v>
    <v>Míchigan</v>
    <v>162411c2-b757-495d-aa81-93942fae2f7e</v>
    <v>es-ES</v>
    <v>Map</v>
  </rv>
  <rv s="1">
    <fb>250493</fb>
    <v>12</v>
  </rv>
  <rv s="1">
    <fb>4.0000000000000001E-3</fb>
    <v>13</v>
  </rv>
  <rv s="0">
    <v>536870912</v>
    <v>Lansing</v>
    <v>f72f32c4-1da0-4657-9366-ff9fa67191cd</v>
    <v>es-ES</v>
    <v>Map</v>
  </rv>
  <rv s="0">
    <v>536870912</v>
    <v>Detroit</v>
    <v>85910f05-3dc5-436a-85db-fe5802c27206</v>
    <v>es-ES</v>
    <v>Map</v>
  </rv>
  <rv s="1">
    <fb>3841148</fb>
    <v>12</v>
  </rv>
  <rv s="3">
    <v>19</v>
    <v>10</v>
    <v>95</v>
    <v>7</v>
    <v>0</v>
    <v>Image of Míchigan</v>
  </rv>
  <rv s="1">
    <fb>49576</fb>
    <v>14</v>
  </rv>
  <rv s="4">
    <v>https://www.bing.com/search?q=M%c3%adchigan&amp;form=skydnc</v>
    <v>Aprenda más con Bing</v>
  </rv>
  <rv s="0">
    <v>805306368</v>
    <v>Gretchen Whitmer (Gobernador)</v>
    <v>f6d1e9db-75f6-c594-7272-dd636d3f4ad3</v>
    <v>es-ES</v>
    <v>Generic</v>
  </rv>
  <rv s="0">
    <v>805306368</v>
    <v>Garlin Gilchrist (Vicegobernador)</v>
    <v>d8f5ba75-ec82-cc25-7294-3463565f1b51</v>
    <v>es-ES</v>
    <v>Generic</v>
  </rv>
  <rv s="0">
    <v>805306368</v>
    <v>Debbie Stabenow (Senado)</v>
    <v>6fe54490-fee0-8d43-8b6b-47f98472cb84</v>
    <v>es-ES</v>
    <v>Generic</v>
  </rv>
  <rv s="0">
    <v>805306368</v>
    <v>Gary Peters (Senado)</v>
    <v>1c5d76fc-da74-8c31-948e-7a8f6da3076a</v>
    <v>es-ES</v>
    <v>Generic</v>
  </rv>
  <rv s="2">
    <v>24</v>
  </rv>
  <rv s="1">
    <fb>20408</fb>
    <v>12</v>
  </rv>
  <rv s="1">
    <fb>2.52</fb>
    <v>15</v>
  </rv>
  <rv s="1">
    <fb>10077331</fb>
    <v>12</v>
  </rv>
  <rv s="1">
    <fb>0.03</fb>
    <v>13</v>
  </rv>
  <rv s="1">
    <fb>0.79700000000000004</fb>
    <v>13</v>
  </rv>
  <rv s="1">
    <fb>0.61199999999999999</fb>
    <v>13</v>
  </rv>
  <rv s="1">
    <fb>0.89599999999999991</fb>
    <v>13</v>
  </rv>
  <rv s="1">
    <fb>0.26899999999999996</fb>
    <v>13</v>
  </rv>
  <rv s="1">
    <fb>5.7999999999999996E-2</fb>
    <v>13</v>
  </rv>
  <rv s="1">
    <fb>0.222</fb>
    <v>13</v>
  </rv>
  <rv s="1">
    <fb>0.10300000000000001</fb>
    <v>13</v>
  </rv>
  <rv s="1">
    <fb>783</fb>
    <v>14</v>
  </rv>
  <rv s="1">
    <fb>4560055</fb>
    <v>12</v>
  </rv>
  <rv s="1">
    <fb>122400</fb>
    <v>14</v>
  </rv>
  <rv s="8">
    <v>#VALUE!</v>
    <v>98</v>
    <v>83</v>
    <v>84</v>
    <v>Míchigan</v>
    <v>8</v>
    <v>9</v>
    <v>Map</v>
    <v>10</v>
    <v>85</v>
    <v>es-ES</v>
    <v>162411c2-b757-495d-aa81-93942fae2f7e</v>
    <v>536870912</v>
    <v>1</v>
    <v>US-MI</v>
    <v>580</v>
    <v>581</v>
    <v>582</v>
    <v>583</v>
    <v>Míchigan es uno de los cincuenta estados que, junto con Washington D. C., forman los Estados Unidos de América. Su capital es Lansing y su ciudad más poblada, Detroit. Ubicado en la región Medio Oeste del país, división Centro Noreste, consta de ...</v>
    <v>584</v>
    <v>585</v>
    <v>586</v>
    <v>587</v>
    <v>592</v>
    <v>Míchigan</v>
    <v>15</v>
    <v>593</v>
    <v>594</v>
    <v>595</v>
    <v>596</v>
    <v>597</v>
    <v>316</v>
    <v>598</v>
    <v>599</v>
    <v>519</v>
    <v>25</v>
    <v>600</v>
    <v>199</v>
    <v>601</v>
    <v>602</v>
    <v>352</v>
    <v>603</v>
    <v>64</v>
    <v>604</v>
    <v>605</v>
    <v>Míchigan</v>
    <v>606</v>
    <v>mdp/vdpid/21196</v>
    <v>269</v>
  </rv>
  <rv s="0">
    <v>536870912</v>
    <v>Minnesota</v>
    <v>77f97f6f-7e93-46e5-b486-6198effe8dea</v>
    <v>es-ES</v>
    <v>Map</v>
  </rv>
  <rv s="1">
    <fb>225163</fb>
    <v>12</v>
  </rv>
  <rv s="1">
    <fb>4.0999999999999995E-2</fb>
    <v>13</v>
  </rv>
  <rv s="0">
    <v>536870912</v>
    <v>Saint Paul</v>
    <v>1cc78952-7fdf-3532-7f33-51048c23af61</v>
    <v>es-ES</v>
    <v>Map</v>
  </rv>
  <rv s="0">
    <v>536870912</v>
    <v>Mineápolis</v>
    <v>def03125-42ba-47cd-8061-ee55f5c63e67</v>
    <v>es-ES</v>
    <v>Map</v>
  </rv>
  <rv s="1">
    <fb>2124745</fb>
    <v>12</v>
  </rv>
  <rv s="3">
    <v>20</v>
    <v>10</v>
    <v>99</v>
    <v>7</v>
    <v>0</v>
    <v>Image of Minnesota</v>
  </rv>
  <rv s="1">
    <fb>61492</fb>
    <v>14</v>
  </rv>
  <rv s="4">
    <v>https://www.bing.com/search?q=Minnesota&amp;form=skydnc</v>
    <v>Aprenda más con Bing</v>
  </rv>
  <rv s="0">
    <v>805306368</v>
    <v>Tim Walz (Gobernador)</v>
    <v>f38cda49-b64f-17fd-7bee-8b4b8615e92e</v>
    <v>es-ES</v>
    <v>Generic</v>
  </rv>
  <rv s="0">
    <v>805306368</v>
    <v>Peggy Flanagan (Vicegobernador)</v>
    <v>cf730391-3139-9782-b8cc-c66b64347b03</v>
    <v>es-ES</v>
    <v>Generic</v>
  </rv>
  <rv s="0">
    <v>805306368</v>
    <v>Amy Klobuchar (Senado)</v>
    <v>a294ff47-10a7-8131-50f3-95c593398b45</v>
    <v>es-ES</v>
    <v>Generic</v>
  </rv>
  <rv s="0">
    <v>805306368</v>
    <v>Tina Smith (Senado)</v>
    <v>44d231cd-8a99-36a8-9eca-f8421ec955dd</v>
    <v>es-ES</v>
    <v>Generic</v>
  </rv>
  <rv s="2">
    <v>25</v>
  </rv>
  <rv s="1">
    <fb>21449</fb>
    <v>12</v>
  </rv>
  <rv s="1">
    <fb>2.4900000000000002</fb>
    <v>15</v>
  </rv>
  <rv s="1">
    <fb>5706494</fb>
    <v>12</v>
  </rv>
  <rv s="1">
    <fb>0.7</fb>
    <v>13</v>
  </rv>
  <rv s="1">
    <fb>0.92400000000000004</fb>
    <v>13</v>
  </rv>
  <rv s="1">
    <fb>1.3000000000000001E-2</fb>
    <v>16</v>
  </rv>
  <rv s="1">
    <fb>0.33700000000000002</fb>
    <v>13</v>
  </rv>
  <rv s="1">
    <fb>0.23399999999999999</fb>
    <v>13</v>
  </rv>
  <rv s="1">
    <fb>7.6999999999999999E-2</fb>
    <v>13</v>
  </rv>
  <rv s="1">
    <fb>848</fb>
    <v>14</v>
  </rv>
  <rv s="1">
    <fb>2409935</fb>
    <v>12</v>
  </rv>
  <rv s="1">
    <fb>186200</fb>
    <v>14</v>
  </rv>
  <rv s="7">
    <v>#VALUE!</v>
    <v>102</v>
    <v>5</v>
    <v>38</v>
    <v>Minnesota</v>
    <v>8</v>
    <v>9</v>
    <v>Map</v>
    <v>10</v>
    <v>11</v>
    <v>es-ES</v>
    <v>77f97f6f-7e93-46e5-b486-6198effe8dea</v>
    <v>536870912</v>
    <v>1</v>
    <v>US-MN</v>
    <v>609</v>
    <v>610</v>
    <v>611</v>
    <v>612</v>
    <v>Minnesota es uno de los cincuenta estados que, junto con Washington D. C., forman los Estados Unidos. Su capital es Saint Paul y su ciudad más poblada, Mineápolis. Está ubicado en la región Medio Oeste del país, división Centro Noroeste. Limita ...</v>
    <v>613</v>
    <v>614</v>
    <v>615</v>
    <v>616</v>
    <v>621</v>
    <v>Minnesota</v>
    <v>15</v>
    <v>622</v>
    <v>623</v>
    <v>624</v>
    <v>519</v>
    <v>289</v>
    <v>401</v>
    <v>625</v>
    <v>626</v>
    <v>200</v>
    <v>627</v>
    <v>628</v>
    <v>123</v>
    <v>98</v>
    <v>629</v>
    <v>30</v>
    <v>28</v>
    <v>202</v>
    <v>630</v>
    <v>631</v>
    <v>632</v>
    <v>Minnesota</v>
    <v>633</v>
    <v>mdp/vdpid/21412</v>
    <v>37</v>
  </rv>
  <rv s="0">
    <v>536870912</v>
    <v>Misisipi</v>
    <v>6af619ca-217d-49c0-9a86-153fc7fbcd78</v>
    <v>es-ES</v>
    <v>Map</v>
  </rv>
  <rv s="1">
    <fb>125443</fb>
    <v>12</v>
  </rv>
  <rv s="1">
    <fb>6.9999999999999993E-3</fb>
    <v>13</v>
  </rv>
  <rv s="0">
    <v>536870912</v>
    <v>Jackson</v>
    <v>ed40f72a-f28d-48a5-887c-e021839859d4</v>
    <v>es-ES</v>
    <v>Map</v>
  </rv>
  <rv s="1">
    <fb>1096593</fb>
    <v>12</v>
  </rv>
  <rv s="3">
    <v>21</v>
    <v>10</v>
    <v>103</v>
    <v>7</v>
    <v>0</v>
    <v>Image of Misisipi</v>
  </rv>
  <rv s="1">
    <fb>39665</fb>
    <v>14</v>
  </rv>
  <rv s="4">
    <v>https://www.bing.com/search?q=Misisipi&amp;form=skydnc</v>
    <v>Aprenda más con Bing</v>
  </rv>
  <rv s="0">
    <v>805306368</v>
    <v>Tate Reeves (Gobernador)</v>
    <v>1213e585-32e8-e04c-eea2-e80c2d44dde8</v>
    <v>es-ES</v>
    <v>Generic</v>
  </rv>
  <rv s="0">
    <v>805306368</v>
    <v>Delbert Hosemann (Vicegobernador)</v>
    <v>babf7478-24bf-5e4a-6287-b982d6af7dc4</v>
    <v>es-ES</v>
    <v>Generic</v>
  </rv>
  <rv s="0">
    <v>805306368</v>
    <v>Roger Wicker (Senado)</v>
    <v>2d19585a-277f-194b-9f54-3a511aeb0a33</v>
    <v>es-ES</v>
    <v>Generic</v>
  </rv>
  <rv s="0">
    <v>805306368</v>
    <v>Cindy Hyde-Smith (Senado)</v>
    <v>3b271dfc-d5b2-6146-3047-72e8f0798b1b</v>
    <v>es-ES</v>
    <v>Generic</v>
  </rv>
  <rv s="2">
    <v>26</v>
  </rv>
  <rv s="1">
    <fb>6886</fb>
    <v>12</v>
  </rv>
  <rv s="1">
    <fb>2.64</fb>
    <v>15</v>
  </rv>
  <rv s="1">
    <fb>2961279</fb>
    <v>12</v>
  </rv>
  <rv s="1">
    <fb>1.1000000000000001E-2</fb>
    <v>13</v>
  </rv>
  <rv s="1">
    <fb>0.59499999999999997</fb>
    <v>13</v>
  </rv>
  <rv s="1">
    <fb>0.57499999999999996</fb>
    <v>13</v>
  </rv>
  <rv s="1">
    <fb>0.82299999999999995</fb>
    <v>13</v>
  </rv>
  <rv s="1">
    <fb>3.1E-2</fb>
    <v>13</v>
  </rv>
  <rv s="1">
    <fb>0.20699999999999999</fb>
    <v>13</v>
  </rv>
  <rv s="1">
    <fb>0.24299999999999999</fb>
    <v>13</v>
  </rv>
  <rv s="1">
    <fb>1307441</fb>
    <v>12</v>
  </rv>
  <rv s="1">
    <fb>103100</fb>
    <v>14</v>
  </rv>
  <rv s="5">
    <v>#VALUE!</v>
    <v>106</v>
    <v>5</v>
    <v>6</v>
    <v>Misisipi</v>
    <v>8</v>
    <v>9</v>
    <v>Map</v>
    <v>10</v>
    <v>11</v>
    <v>es-ES</v>
    <v>6af619ca-217d-49c0-9a86-153fc7fbcd78</v>
    <v>536870912</v>
    <v>1</v>
    <v>US-MS</v>
    <v>636</v>
    <v>637</v>
    <v>638</v>
    <v>638</v>
    <v>Misisipi o Misisipí es uno de los cincuenta estados que, junto con Washington D. C., forman los Estados Unidos de América. Su capital y ciudad más poblada es Jackson. Está ubicado en la región Sur del país, división Centro Sureste. Limita al ...</v>
    <v>639</v>
    <v>6</v>
    <v>640</v>
    <v>641</v>
    <v>642</v>
    <v>647</v>
    <v>Misisipi</v>
    <v>15</v>
    <v>648</v>
    <v>649</v>
    <v>650</v>
    <v>651</v>
    <v>652</v>
    <v>513</v>
    <v>653</v>
    <v>654</v>
    <v>655</v>
    <v>350</v>
    <v>656</v>
    <v>123</v>
    <v>98</v>
    <v>657</v>
    <v>30</v>
    <v>198</v>
    <v>521</v>
    <v>316</v>
    <v>34</v>
    <v>658</v>
    <v>Misisipi</v>
    <v>659</v>
    <v>mdp/vdpid/21502</v>
    <v>37</v>
  </rv>
  <rv s="0">
    <v>536870912</v>
    <v>Misuri</v>
    <v>6185f8cb-44e1-4da6-9bf0-b75286aeb591</v>
    <v>es-ES</v>
    <v>Map</v>
  </rv>
  <rv s="1">
    <fb>181533</fb>
    <v>12</v>
  </rv>
  <rv s="0">
    <v>536870912</v>
    <v>Jefferson City</v>
    <v>81535f0b-c6a8-d0ca-9542-f43e51dc1f18</v>
    <v>es-ES</v>
    <v>Map</v>
  </rv>
  <rv s="0">
    <v>536870912</v>
    <v>Kansas City</v>
    <v>5b93ac88-7242-4198-8c11-93854400c8d7</v>
    <v>es-ES</v>
    <v>Map</v>
  </rv>
  <rv s="1">
    <fb>2364688</fb>
    <v>12</v>
  </rv>
  <rv s="3">
    <v>22</v>
    <v>10</v>
    <v>107</v>
    <v>7</v>
    <v>0</v>
    <v>Image of Misuri</v>
  </rv>
  <rv s="1">
    <fb>48173</fb>
    <v>14</v>
  </rv>
  <rv s="4">
    <v>https://www.bing.com/search?q=Misuri&amp;form=skydnc</v>
    <v>Aprenda más con Bing</v>
  </rv>
  <rv s="0">
    <v>805306368</v>
    <v>Mike Parson (Gobernador)</v>
    <v>62bf026b-d9a9-58d5-78da-bc64c6183f46</v>
    <v>es-ES</v>
    <v>Generic</v>
  </rv>
  <rv s="0">
    <v>805306368</v>
    <v>Mike Kehoe (Vicegobernador)</v>
    <v>b2f50b37-ce14-c873-e2df-fd5943b7c015</v>
    <v>es-ES</v>
    <v>Generic</v>
  </rv>
  <rv s="0">
    <v>805306368</v>
    <v>Josh Hawley (Senado)</v>
    <v>0709c075-3a21-a282-0ce8-ebac38b987b2</v>
    <v>es-ES</v>
    <v>Generic</v>
  </rv>
  <rv s="0">
    <v>805306368</v>
    <v>Eric Schmitt (Senado)</v>
    <v>caf9e43d-c854-9d49-f9db-caf2c6a3cf41</v>
    <v>es-ES</v>
    <v>Generic</v>
  </rv>
  <rv s="2">
    <v>27</v>
  </rv>
  <rv s="1">
    <fb>18997</fb>
    <v>12</v>
  </rv>
  <rv s="1">
    <fb>2.48</fb>
    <v>15</v>
  </rv>
  <rv s="1">
    <fb>6154913</fb>
    <v>12</v>
  </rv>
  <rv s="1">
    <fb>0.83299999999999996</fb>
    <v>13</v>
  </rv>
  <rv s="1">
    <fb>0.27100000000000002</fb>
    <v>13</v>
  </rv>
  <rv s="1">
    <fb>0.10400000000000001</fb>
    <v>13</v>
  </rv>
  <rv s="1">
    <fb>746</fb>
    <v>14</v>
  </rv>
  <rv s="1">
    <fb>2760084</fb>
    <v>12</v>
  </rv>
  <rv s="1">
    <fb>138400</fb>
    <v>14</v>
  </rv>
  <rv s="7">
    <v>#VALUE!</v>
    <v>110</v>
    <v>5</v>
    <v>38</v>
    <v>Misuri</v>
    <v>8</v>
    <v>9</v>
    <v>Map</v>
    <v>10</v>
    <v>11</v>
    <v>es-ES</v>
    <v>6185f8cb-44e1-4da6-9bf0-b75286aeb591</v>
    <v>536870912</v>
    <v>1</v>
    <v>US-MO</v>
    <v>662</v>
    <v>2</v>
    <v>663</v>
    <v>664</v>
    <v>Misuri es uno de los cincuenta estados que, junto con Washington D. C., forman los Estados Unidos de América. Su capital es Jefferson City y su ciudad más poblada, Kansas City. Se ubica en la región del Medio Oeste del país, división Centro ...</v>
    <v>665</v>
    <v>666</v>
    <v>667</v>
    <v>668</v>
    <v>673</v>
    <v>Misuri</v>
    <v>15</v>
    <v>674</v>
    <v>675</v>
    <v>676</v>
    <v>91</v>
    <v>677</v>
    <v>193</v>
    <v>486</v>
    <v>227</v>
    <v>610</v>
    <v>350</v>
    <v>678</v>
    <v>27</v>
    <v>166</v>
    <v>462</v>
    <v>30</v>
    <v>32</v>
    <v>679</v>
    <v>225</v>
    <v>680</v>
    <v>681</v>
    <v>Misuri</v>
    <v>682</v>
    <v>mdp/vdpid/21512</v>
    <v>37</v>
  </rv>
  <rv s="0">
    <v>536870912</v>
    <v>Montana</v>
    <v>447d6cd5-53f6-4c8f-bf6c-9ff228415c3b</v>
    <v>es-ES</v>
    <v>Map</v>
  </rv>
  <rv s="1">
    <fb>381154</fb>
    <v>12</v>
  </rv>
  <rv s="0">
    <v>536870912</v>
    <v>Helena</v>
    <v>097df9b7-6962-dbe8-2072-661fa4996ede</v>
    <v>es-ES</v>
    <v>Map</v>
  </rv>
  <rv s="0">
    <v>536870912</v>
    <v>Billings</v>
    <v>c0f552c6-eaaf-4d0b-806d-6017c2034bbb</v>
    <v>es-ES</v>
    <v>Map</v>
  </rv>
  <rv s="1">
    <fb>409394</fb>
    <v>12</v>
  </rv>
  <rv s="3">
    <v>23</v>
    <v>10</v>
    <v>111</v>
    <v>7</v>
    <v>0</v>
    <v>Image of Montana</v>
  </rv>
  <rv s="1">
    <fb>47169</fb>
    <v>14</v>
  </rv>
  <rv s="4">
    <v>https://www.bing.com/search?q=Montana&amp;form=skydnc</v>
    <v>Aprenda más con Bing</v>
  </rv>
  <rv s="0">
    <v>805306368</v>
    <v>Greg Gianforte (Gobernador)</v>
    <v>d6243525-cd8a-23f1-fe91-bca377dc4fe8</v>
    <v>es-ES</v>
    <v>Generic</v>
  </rv>
  <rv s="0">
    <v>805306368</v>
    <v>Kristen Juras (Vicegobernador)</v>
    <v>17151917-f12f-38da-5ee2-575494f79565</v>
    <v>es-ES</v>
    <v>Generic</v>
  </rv>
  <rv s="0">
    <v>805306368</v>
    <v>Jon Tester (Senado)</v>
    <v>ead6d9cf-8bf6-3377-5ef1-3de8c2329745</v>
    <v>es-ES</v>
    <v>Generic</v>
  </rv>
  <rv s="0">
    <v>805306368</v>
    <v>Steve Daines (Senado)</v>
    <v>e1914ad2-d721-9e6d-119f-293a65a83734</v>
    <v>es-ES</v>
    <v>Generic</v>
  </rv>
  <rv s="2">
    <v>28</v>
  </rv>
  <rv s="1">
    <fb>4781</fb>
    <v>12</v>
  </rv>
  <rv s="1">
    <fb>2.41</fb>
    <v>15</v>
  </rv>
  <rv s="1">
    <fb>1084225</fb>
    <v>12</v>
  </rv>
  <rv s="1">
    <fb>0.89200000000000002</fb>
    <v>13</v>
  </rv>
  <rv s="1">
    <fb>0.63600000000000001</fb>
    <v>13</v>
  </rv>
  <rv s="1">
    <fb>0.92799999999999994</fb>
    <v>13</v>
  </rv>
  <rv s="1">
    <fb>3.6000000000000004E-2</fb>
    <v>13</v>
  </rv>
  <rv s="1">
    <fb>6.6000000000000003E-2</fb>
    <v>16</v>
  </rv>
  <rv s="1">
    <fb>0.29499999999999998</fb>
    <v>13</v>
  </rv>
  <rv s="1">
    <fb>0.17199999999999999</fb>
    <v>13</v>
  </rv>
  <rv s="1">
    <fb>0.21899999999999997</fb>
    <v>13</v>
  </rv>
  <rv s="1">
    <fb>6.0000000000000001E-3</fb>
    <v>13</v>
  </rv>
  <rv s="1">
    <fb>9.0999999999999998E-2</fb>
    <v>13</v>
  </rv>
  <rv s="1">
    <fb>711</fb>
    <v>14</v>
  </rv>
  <rv s="1">
    <fb>497756</fb>
    <v>12</v>
  </rv>
  <rv s="1">
    <fb>193500</fb>
    <v>14</v>
  </rv>
  <rv s="6">
    <v>#VALUE!</v>
    <v>114</v>
    <v>5</v>
    <v>21</v>
    <v>Montana</v>
    <v>8</v>
    <v>9</v>
    <v>Map</v>
    <v>10</v>
    <v>11</v>
    <v>es-ES</v>
    <v>447d6cd5-53f6-4c8f-bf6c-9ff228415c3b</v>
    <v>536870912</v>
    <v>1</v>
    <v>US-MT</v>
    <v>685</v>
    <v>108</v>
    <v>686</v>
    <v>687</v>
    <v>Montana es uno de los cincuenta estados que, junto con Washington D. C., forman los Estados Unidos de América. Su capital es Helena y su ciudad más poblada, Billings. Está ubicado en la región oeste del país, en las Montañas Rocosas. Limita al ...</v>
    <v>688</v>
    <v>6</v>
    <v>689</v>
    <v>690</v>
    <v>691</v>
    <v>696</v>
    <v>Montana</v>
    <v>15</v>
    <v>697</v>
    <v>698</v>
    <v>699</v>
    <v>322</v>
    <v>700</v>
    <v>57</v>
    <v>701</v>
    <v>702</v>
    <v>703</v>
    <v>704</v>
    <v>705</v>
    <v>706</v>
    <v>28</v>
    <v>707</v>
    <v>30</v>
    <v>708</v>
    <v>709</v>
    <v>372</v>
    <v>710</v>
    <v>711</v>
    <v>Montana</v>
    <v>712</v>
    <v>mdp/vdpid/21789</v>
  </rv>
  <rv s="0">
    <v>536870912</v>
    <v>Nebraska</v>
    <v>3e64ff5d-6b40-4dbe-91b1-0e554e892496</v>
    <v>es-ES</v>
    <v>Map</v>
  </rv>
  <rv s="1">
    <fb>200520</fb>
    <v>12</v>
  </rv>
  <rv s="1">
    <fb>4.4000000000000004E-2</fb>
    <v>13</v>
  </rv>
  <rv s="0">
    <v>536870912</v>
    <v>Lincoln</v>
    <v>38974d3e-7769-4d06-b772-31a57932a126</v>
    <v>es-ES</v>
    <v>Map</v>
  </rv>
  <rv s="0">
    <v>536870912</v>
    <v>Omaha</v>
    <v>3e9b5a28-f96c-420a-8065-6b1bd5aba459</v>
    <v>es-ES</v>
    <v>Map</v>
  </rv>
  <rv s="1">
    <fb>736613</fb>
    <v>12</v>
  </rv>
  <rv s="3">
    <v>24</v>
    <v>10</v>
    <v>115</v>
    <v>7</v>
    <v>0</v>
    <v>Image of Nebraska</v>
  </rv>
  <rv s="1">
    <fb>52997</fb>
    <v>14</v>
  </rv>
  <rv s="4">
    <v>https://www.bing.com/search?q=Nebraska&amp;form=skydnc</v>
    <v>Aprenda más con Bing</v>
  </rv>
  <rv s="0">
    <v>805306368</v>
    <v>Jim Pillen (Gobernador)</v>
    <v>d609858d-2007-ee0a-defb-14ae1c2ab4d3</v>
    <v>es-ES</v>
    <v>Generic</v>
  </rv>
  <rv s="0">
    <v>805306368</v>
    <v>Joe Kelly (Vicegobernador)</v>
    <v>f92108f4-90b9-9d3b-9c97-08750cd4d3ee</v>
    <v>es-ES</v>
    <v>Generic</v>
  </rv>
  <rv s="0">
    <v>805306368</v>
    <v>Deb Fischer (Senado)</v>
    <v>f5e75ca0-d749-2530-45f3-da6ea135796e</v>
    <v>es-ES</v>
    <v>Generic</v>
  </rv>
  <rv s="0">
    <v>805306368</v>
    <v>Pete Ricketts (Senado)</v>
    <v>97fb5bd9-8ab3-b066-54d6-344dc18b656e</v>
    <v>es-ES</v>
    <v>Generic</v>
  </rv>
  <rv s="2">
    <v>29</v>
  </rv>
  <rv s="1">
    <fb>8078</fb>
    <v>12</v>
  </rv>
  <rv s="1">
    <fb>2.4700000000000002</fb>
    <v>15</v>
  </rv>
  <rv s="1">
    <fb>1961504</fb>
    <v>12</v>
  </rv>
  <rv s="1">
    <fb>0.8909999999999999</fb>
    <v>13</v>
  </rv>
  <rv s="1">
    <fb>0.69900000000000007</fb>
    <v>13</v>
  </rv>
  <rv s="1">
    <fb>1.3999999999999999E-2</fb>
    <v>16</v>
  </rv>
  <rv s="1">
    <fb>0.29299999999999998</fb>
    <v>13</v>
  </rv>
  <rv s="1">
    <fb>0.248</fb>
    <v>13</v>
  </rv>
  <rv s="1">
    <fb>7.2999999999999995E-2</fb>
    <v>13</v>
  </rv>
  <rv s="1">
    <fb>726</fb>
    <v>14</v>
  </rv>
  <rv s="1">
    <fb>827156</fb>
    <v>12</v>
  </rv>
  <rv s="1">
    <fb>133200</fb>
    <v>14</v>
  </rv>
  <rv s="6">
    <v>#VALUE!</v>
    <v>118</v>
    <v>5</v>
    <v>21</v>
    <v>Nebraska</v>
    <v>8</v>
    <v>9</v>
    <v>Map</v>
    <v>10</v>
    <v>11</v>
    <v>es-ES</v>
    <v>3e64ff5d-6b40-4dbe-91b1-0e554e892496</v>
    <v>536870912</v>
    <v>1</v>
    <v>US-NE</v>
    <v>715</v>
    <v>716</v>
    <v>717</v>
    <v>718</v>
    <v>Nebraska es uno de los cincuenta estados que, junto con Washington D. C., forman los Estados Unidos de América. Su capital es Lincoln y su ciudad más poblada, Omaha. Se ubica en la región Medio Oeste del país, división Centro Noroeste, limitando ...</v>
    <v>719</v>
    <v>6</v>
    <v>720</v>
    <v>721</v>
    <v>722</v>
    <v>727</v>
    <v>Nebraska</v>
    <v>15</v>
    <v>728</v>
    <v>729</v>
    <v>730</v>
    <v>316</v>
    <v>731</v>
    <v>372</v>
    <v>732</v>
    <v>161</v>
    <v>679</v>
    <v>733</v>
    <v>734</v>
    <v>123</v>
    <v>435</v>
    <v>735</v>
    <v>30</v>
    <v>489</v>
    <v>736</v>
    <v>567</v>
    <v>737</v>
    <v>738</v>
    <v>Nebraska</v>
    <v>739</v>
    <v>mdp/vdpid/22869</v>
  </rv>
  <rv s="0">
    <v>536870912</v>
    <v>Nevada</v>
    <v>c2157d7e-617e-4517-80f8-1b08113afc14</v>
    <v>es-ES</v>
    <v>Map</v>
  </rv>
  <rv s="1">
    <fb>286380</fb>
    <v>12</v>
  </rv>
  <rv s="1">
    <fb>8.900000000000001E-2</fb>
    <v>13</v>
  </rv>
  <rv s="0">
    <v>536870912</v>
    <v>Carson City</v>
    <v>f0c7f70e-d0c0-8645-b649-8550dc083057</v>
    <v>es-ES</v>
    <v>Map</v>
  </rv>
  <rv s="0">
    <v>536870912</v>
    <v>Las Vegas</v>
    <v>26dfb75a-3573-4ff8-bbb3-b8cadaea23a8</v>
    <v>es-ES</v>
    <v>Map</v>
  </rv>
  <rv s="1">
    <fb>1016709</fb>
    <v>12</v>
  </rv>
  <rv s="3">
    <v>25</v>
    <v>10</v>
    <v>119</v>
    <v>7</v>
    <v>0</v>
    <v>Image of Nevada</v>
  </rv>
  <rv s="1">
    <fb>51847</fb>
    <v>14</v>
  </rv>
  <rv s="4">
    <v>https://www.bing.com/search?q=Nevada&amp;form=skydnc</v>
    <v>Aprenda más con Bing</v>
  </rv>
  <rv s="0">
    <v>805306368</v>
    <v>Joe Lombardo (Gobernador)</v>
    <v>65fbb35a-0e80-cfb3-c7b1-c64105f84476</v>
    <v>es-ES</v>
    <v>Generic</v>
  </rv>
  <rv s="0">
    <v>805306368</v>
    <v>Stavros Anthony (Vicegobernador)</v>
    <v>7faa710d-04ef-671a-5f0d-95ba24654786</v>
    <v>es-ES</v>
    <v>Generic</v>
  </rv>
  <rv s="0">
    <v>805306368</v>
    <v>Catherine Cortez Masto (Senado)</v>
    <v>189fb541-01c0-7a3b-1707-d6ebf473b55d</v>
    <v>es-ES</v>
    <v>Generic</v>
  </rv>
  <rv s="0">
    <v>805306368</v>
    <v>Jacky Rosen (Senado)</v>
    <v>f74e29f0-6285-515f-55ae-1ce802bf1aa4</v>
    <v>es-ES</v>
    <v>Generic</v>
  </rv>
  <rv s="2">
    <v>30</v>
  </rv>
  <rv s="1">
    <fb>17952</fb>
    <v>12</v>
  </rv>
  <rv s="1">
    <fb>2.72</fb>
    <v>15</v>
  </rv>
  <rv s="1">
    <fb>3104614</fb>
    <v>12</v>
  </rv>
  <rv s="1">
    <fb>0.75700000000000001</fb>
    <v>13</v>
  </rv>
  <rv s="1">
    <fb>0.64</fb>
    <v>13</v>
  </rv>
  <rv s="1">
    <fb>0.85099999999999998</fb>
    <v>13</v>
  </rv>
  <rv s="1">
    <fb>0.28100000000000003</fb>
    <v>13</v>
  </rv>
  <rv s="1">
    <fb>0.23100000000000001</fb>
    <v>13</v>
  </rv>
  <rv s="1">
    <fb>9.3000000000000013E-2</fb>
    <v>13</v>
  </rv>
  <rv s="1">
    <fb>0.192</fb>
    <v>13</v>
  </rv>
  <rv s="1">
    <fb>973</fb>
    <v>14</v>
  </rv>
  <rv s="1">
    <fb>1221698</fb>
    <v>12</v>
  </rv>
  <rv s="1">
    <fb>173700</fb>
    <v>14</v>
  </rv>
  <rv s="2">
    <v>31</v>
  </rv>
  <rv s="7">
    <v>#VALUE!</v>
    <v>122</v>
    <v>5</v>
    <v>38</v>
    <v>Nevada</v>
    <v>8</v>
    <v>9</v>
    <v>Map</v>
    <v>10</v>
    <v>11</v>
    <v>es-ES</v>
    <v>c2157d7e-617e-4517-80f8-1b08113afc14</v>
    <v>536870912</v>
    <v>1</v>
    <v>US-NV</v>
    <v>742</v>
    <v>743</v>
    <v>744</v>
    <v>745</v>
    <v>Nevada es uno de los cincuenta estados que, junto con Washington D. C., forman los Estados Unidos. Su capital es Carson City y su mayor ciudad es Las Vegas, famosa por sus casinos y la legalización del juego. Está ubicado en la región Oeste del ...</v>
    <v>746</v>
    <v>747</v>
    <v>748</v>
    <v>749</v>
    <v>754</v>
    <v>Nevada</v>
    <v>15</v>
    <v>755</v>
    <v>756</v>
    <v>757</v>
    <v>234</v>
    <v>758</v>
    <v>610</v>
    <v>759</v>
    <v>760</v>
    <v>761</v>
    <v>163</v>
    <v>167</v>
    <v>379</v>
    <v>323</v>
    <v>762</v>
    <v>322</v>
    <v>763</v>
    <v>228</v>
    <v>764</v>
    <v>765</v>
    <v>766</v>
    <v>Nevada</v>
    <v>767</v>
    <v>mdp/vdpid/23035</v>
    <v>768</v>
  </rv>
  <rv s="0">
    <v>536870912</v>
    <v>Nuevo Hampshire</v>
    <v>9ca71997-cc97-46eb-8911-fac32f80b0b1</v>
    <v>es-ES</v>
    <v>Map</v>
  </rv>
  <rv s="1">
    <fb>24214</fb>
    <v>12</v>
  </rv>
  <rv s="0">
    <v>536870912</v>
    <v>Concord</v>
    <v>d65980fb-3dad-44a3-6f66-92662eca6d4f</v>
    <v>es-ES</v>
    <v>Map</v>
  </rv>
  <rv s="0">
    <v>536870912</v>
    <v>Mánchester</v>
    <v>f86d8a4e-96a6-418e-8b73-417f59efae56</v>
    <v>es-ES</v>
    <v>Map</v>
  </rv>
  <rv s="1">
    <fb>520251</fb>
    <v>12</v>
  </rv>
  <rv s="3">
    <v>26</v>
    <v>10</v>
    <v>123</v>
    <v>7</v>
    <v>0</v>
    <v>Image of Nuevo Hampshire</v>
  </rv>
  <rv s="1">
    <fb>66779</fb>
    <v>14</v>
  </rv>
  <rv s="4">
    <v>https://www.bing.com/search?q=Nuevo+Hampshire&amp;form=skydnc</v>
    <v>Aprenda más con Bing</v>
  </rv>
  <rv s="0">
    <v>805306368</v>
    <v>Chris Sununu (Gobernador)</v>
    <v>acb323f4-1dc1-7ced-e197-253cb6df1495</v>
    <v>es-ES</v>
    <v>Generic</v>
  </rv>
  <rv s="0">
    <v>805306368</v>
    <v>Jeanne Shaheen (Senado)</v>
    <v>c278a5cb-da61-5373-662f-cabd9a88a1d6</v>
    <v>es-ES</v>
    <v>Generic</v>
  </rv>
  <rv s="0">
    <v>805306368</v>
    <v>Maggie Hassan (Senado)</v>
    <v>79e38386-9baa-29e2-1c79-c4c02b113213</v>
    <v>es-ES</v>
    <v>Generic</v>
  </rv>
  <rv s="2">
    <v>32</v>
  </rv>
  <rv s="1">
    <fb>3796</fb>
    <v>12</v>
  </rv>
  <rv s="1">
    <fb>1377529</fb>
    <v>12</v>
  </rv>
  <rv s="1">
    <fb>2.6000000000000002E-2</fb>
    <v>13</v>
  </rv>
  <rv s="1">
    <fb>0.93900000000000006</fb>
    <v>13</v>
  </rv>
  <rv s="1">
    <fb>0.68200000000000005</fb>
    <v>13</v>
  </rv>
  <rv s="1">
    <fb>0.92299999999999993</fb>
    <v>13</v>
  </rv>
  <rv s="1">
    <fb>0.34899999999999998</fb>
    <v>13</v>
  </rv>
  <rv s="1">
    <fb>0.16500000000000001</fb>
    <v>13</v>
  </rv>
  <rv s="1">
    <fb>0.19800000000000001</fb>
    <v>13</v>
  </rv>
  <rv s="1">
    <fb>1000</fb>
    <v>14</v>
  </rv>
  <rv s="1">
    <fb>625307</fb>
    <v>12</v>
  </rv>
  <rv s="1">
    <fb>237300</fb>
    <v>14</v>
  </rv>
  <rv s="9">
    <v>#VALUE!</v>
    <v>126</v>
    <v>83</v>
    <v>127</v>
    <v>Nuevo Hampshire</v>
    <v>8</v>
    <v>9</v>
    <v>Map</v>
    <v>10</v>
    <v>85</v>
    <v>es-ES</v>
    <v>9ca71997-cc97-46eb-8911-fac32f80b0b1</v>
    <v>536870912</v>
    <v>1</v>
    <v>US-NH</v>
    <v>771</v>
    <v>19</v>
    <v>772</v>
    <v>773</v>
    <v>Nuevo Hampshire es uno de los cincuenta estados que, junto con Washington D. C., forman los Estados Unidos de América. Su capital es Concord y su ciudad más poblada, Mánchester. Está ubicado en la región noreste del país, en Nueva Inglaterra, ...</v>
    <v>774</v>
    <v>6</v>
    <v>775</v>
    <v>776</v>
    <v>777</v>
    <v>781</v>
    <v>Nuevo Hampshire</v>
    <v>15</v>
    <v>782</v>
    <v>729</v>
    <v>783</v>
    <v>784</v>
    <v>785</v>
    <v>21</v>
    <v>786</v>
    <v>787</v>
    <v>55</v>
    <v>459</v>
    <v>788</v>
    <v>789</v>
    <v>519</v>
    <v>790</v>
    <v>314</v>
    <v>234</v>
    <v>405</v>
    <v>791</v>
    <v>792</v>
    <v>Nuevo Hampshire</v>
    <v>793</v>
    <v>mdp/vdpid/23097</v>
    <v>207</v>
  </rv>
  <rv s="0">
    <v>536870912</v>
    <v>Nueva Jersey</v>
    <v>05277898-b62b-4878-8632-09d29756a2ff</v>
    <v>es-ES</v>
    <v>Map</v>
  </rv>
  <rv s="1">
    <fb>22591.4</fb>
    <v>12</v>
  </rv>
  <rv s="0">
    <v>536870912</v>
    <v>Trenton</v>
    <v>6fa8f821-25c7-45dc-ab44-318e7657779c</v>
    <v>es-ES</v>
    <v>Map</v>
  </rv>
  <rv s="0">
    <v>536870912</v>
    <v>Newark</v>
    <v>12526fe6-792c-45e6-8124-54fec8a5d9e0</v>
    <v>es-ES</v>
    <v>Map</v>
  </rv>
  <rv s="1">
    <fb>3189486</fb>
    <v>12</v>
  </rv>
  <rv s="3">
    <v>27</v>
    <v>10</v>
    <v>128</v>
    <v>7</v>
    <v>0</v>
    <v>Image of Nueva Jersey</v>
  </rv>
  <rv s="1">
    <fb>72093</fb>
    <v>14</v>
  </rv>
  <rv s="4">
    <v>https://www.bing.com/search?q=Nueva+Jersey&amp;form=skydnc</v>
    <v>Aprenda más con Bing</v>
  </rv>
  <rv s="0">
    <v>805306368</v>
    <v>Phil Murphy (Gobernador)</v>
    <v>5f2e6941-5a52-30bf-801e-af03a8a1c6f8</v>
    <v>es-ES</v>
    <v>Generic</v>
  </rv>
  <rv s="0">
    <v>805306368</v>
    <v>Tahesha Way (Vicegobernador)</v>
    <v>f27ba542-e503-cdab-ab90-93caed490f68</v>
    <v>es-ES</v>
    <v>Generic</v>
  </rv>
  <rv s="0">
    <v>805306368</v>
    <v>Robert Menendez (Senado)</v>
    <v>c6ef2717-08b7-ea7c-9b8f-e45aff0d510f</v>
    <v>es-ES</v>
    <v>Generic</v>
  </rv>
  <rv s="0">
    <v>805306368</v>
    <v>Cory Booker (Senado)</v>
    <v>d883e813-4e4d-8245-2d50-b9f9e13072c6</v>
    <v>es-ES</v>
    <v>Generic</v>
  </rv>
  <rv s="2">
    <v>33</v>
  </rv>
  <rv s="1">
    <fb>26793</fb>
    <v>12</v>
  </rv>
  <rv s="1">
    <fb>9288994</fb>
    <v>12</v>
  </rv>
  <rv s="1">
    <fb>0.72599999999999998</fb>
    <v>13</v>
  </rv>
  <rv s="1">
    <fb>0.65900000000000003</fb>
    <v>13</v>
  </rv>
  <rv s="1">
    <fb>0.8859999999999999</fb>
    <v>13</v>
  </rv>
  <rv s="1">
    <fb>0.36799999999999999</fb>
    <v>13</v>
  </rv>
  <rv s="1">
    <fb>0.15</fb>
    <v>13</v>
  </rv>
  <rv s="1">
    <fb>0.14800000000000002</fb>
    <v>13</v>
  </rv>
  <rv s="1">
    <fb>0.217</fb>
    <v>13</v>
  </rv>
  <rv s="1">
    <fb>1192</fb>
    <v>14</v>
  </rv>
  <rv s="1">
    <fb>3604409</fb>
    <v>12</v>
  </rv>
  <rv s="1">
    <fb>315900</fb>
    <v>14</v>
  </rv>
  <rv s="5">
    <v>#VALUE!</v>
    <v>131</v>
    <v>5</v>
    <v>6</v>
    <v>Nueva Jersey</v>
    <v>8</v>
    <v>9</v>
    <v>Map</v>
    <v>10</v>
    <v>11</v>
    <v>es-ES</v>
    <v>05277898-b62b-4878-8632-09d29756a2ff</v>
    <v>536870912</v>
    <v>1</v>
    <v>US-NJ</v>
    <v>796</v>
    <v>2</v>
    <v>797</v>
    <v>798</v>
    <v>Nueva Jersey es uno de los cincuenta estados que, junto con Washington D. C., forman los Estados Unidos. Su capital es Trenton y su ciudad más poblada, Newark. Está ubicado en el este-noreste del país, en la región de Atlántico Medio. Limita al ...</v>
    <v>799</v>
    <v>6</v>
    <v>800</v>
    <v>801</v>
    <v>802</v>
    <v>807</v>
    <v>Nueva Jersey</v>
    <v>15</v>
    <v>808</v>
    <v>284</v>
    <v>809</v>
    <v>381</v>
    <v>810</v>
    <v>372</v>
    <v>811</v>
    <v>812</v>
    <v>266</v>
    <v>350</v>
    <v>813</v>
    <v>814</v>
    <v>231</v>
    <v>460</v>
    <v>30</v>
    <v>815</v>
    <v>567</v>
    <v>816</v>
    <v>817</v>
    <v>818</v>
    <v>Nueva Jersey</v>
    <v>819</v>
    <v>mdp/vdpid/23117</v>
    <v>207</v>
  </rv>
  <rv s="0">
    <v>536870912</v>
    <v>Nuevo México</v>
    <v>a16d3636-4349-41c7-a77e-89e34b26a8ad</v>
    <v>es-ES</v>
    <v>Map</v>
  </rv>
  <rv s="1">
    <fb>315194</fb>
    <v>12</v>
  </rv>
  <rv s="0">
    <v>536870912</v>
    <v>Santa Fe</v>
    <v>4b18f381-d510-4934-8a88-4507135c578d</v>
    <v>es-ES</v>
    <v>Map</v>
  </rv>
  <rv s="0">
    <v>536870912</v>
    <v>Albuquerque</v>
    <v>7fffaaf6-e694-4095-be90-f6492cadbd58</v>
    <v>es-ES</v>
    <v>Map</v>
  </rv>
  <rv s="1">
    <fb>763603</fb>
    <v>12</v>
  </rv>
  <rv s="3">
    <v>28</v>
    <v>10</v>
    <v>132</v>
    <v>7</v>
    <v>0</v>
    <v>Image of Nuevo México</v>
  </rv>
  <rv s="1">
    <fb>44963</fb>
    <v>14</v>
  </rv>
  <rv s="4">
    <v>https://www.bing.com/search?q=Nuevo+M%c3%a9xico&amp;form=skydnc</v>
    <v>Aprenda más con Bing</v>
  </rv>
  <rv s="0">
    <v>805306368</v>
    <v>Michelle Lujan Grisham (Gobernador)</v>
    <v>fe49b454-a2aa-4dfe-a1ba-763d379a487f</v>
    <v>es-ES</v>
    <v>Generic</v>
  </rv>
  <rv s="0">
    <v>805306368</v>
    <v>Howie Morales (Vicegobernador)</v>
    <v>d94f2150-c331-242b-1da6-e02f93039204</v>
    <v>es-ES</v>
    <v>Generic</v>
  </rv>
  <rv s="0">
    <v>805306368</v>
    <v>Martin Heinrich (Senado)</v>
    <v>da49350f-b13e-156f-2772-ade036c3a48d</v>
    <v>es-ES</v>
    <v>Generic</v>
  </rv>
  <rv s="0">
    <v>805306368</v>
    <v>Ben Ray Luján (Senado)</v>
    <v>b17634b0-5581-755b-9649-1736eceef176</v>
    <v>es-ES</v>
    <v>Generic</v>
  </rv>
  <rv s="2">
    <v>34</v>
  </rv>
  <rv s="1">
    <fb>4863</fb>
    <v>12</v>
  </rv>
  <rv s="1">
    <fb>2117522</fb>
    <v>12</v>
  </rv>
  <rv s="1">
    <fb>0.82499999999999996</fb>
    <v>13</v>
  </rv>
  <rv s="1">
    <fb>0.48</fb>
    <v>13</v>
  </rv>
  <rv s="1">
    <fb>0.105</fb>
    <v>16</v>
  </rv>
  <rv s="1">
    <fb>0.26300000000000001</fb>
    <v>13</v>
  </rv>
  <rv s="1">
    <fb>0.10099999999999999</fb>
    <v>13</v>
  </rv>
  <rv s="1">
    <fb>917568</fb>
    <v>12</v>
  </rv>
  <rv s="1">
    <fb>160300</fb>
    <v>14</v>
  </rv>
  <rv s="10">
    <v>#VALUE!</v>
    <v>135</v>
    <v>5</v>
    <v>136</v>
    <v>Nuevo México</v>
    <v>8</v>
    <v>9</v>
    <v>Map</v>
    <v>10</v>
    <v>11</v>
    <v>es-ES</v>
    <v>a16d3636-4349-41c7-a77e-89e34b26a8ad</v>
    <v>536870912</v>
    <v>1</v>
    <v>US-NM</v>
    <v>822</v>
    <v>651</v>
    <v>823</v>
    <v>824</v>
    <v>Nuevo México es uno de los cincuenta estados que, junto con Washington D. C., forman los Estados Unidos. Su capital es Santa Fe y su ciudad más poblada, Albuquerque. Está ubicado en la región Oeste del país, división Montañas Rocosas. Limita al ...</v>
    <v>825</v>
    <v>826</v>
    <v>827</v>
    <v>828</v>
    <v>833</v>
    <v>Nuevo México</v>
    <v>15</v>
    <v>834</v>
    <v>539</v>
    <v>835</v>
    <v>2</v>
    <v>836</v>
    <v>76</v>
    <v>457</v>
    <v>458</v>
    <v>837</v>
    <v>838</v>
    <v>839</v>
    <v>199</v>
    <v>134</v>
    <v>65</v>
    <v>168</v>
    <v>784</v>
    <v>840</v>
    <v>170</v>
    <v>522</v>
    <v>841</v>
    <v>Nuevo México</v>
    <v>842</v>
    <v>mdp/vdpid/23132</v>
  </rv>
  <rv s="0">
    <v>536870912</v>
    <v>Nueva York</v>
    <v>caeb7b9a-f5d7-4686-8fb5-cf7628296b13</v>
    <v>es-ES</v>
    <v>Map</v>
  </rv>
  <rv s="1">
    <fb>141300</fb>
    <v>12</v>
  </rv>
  <rv s="0">
    <v>536870912</v>
    <v>Albany</v>
    <v>62ca8245-972e-448d-af38-345d4a958798</v>
    <v>es-ES</v>
    <v>Map</v>
  </rv>
  <rv s="0">
    <v>536870912</v>
    <v>Nueva York</v>
    <v>60d5dc2b-c915-460b-b722-c9e3485499ca</v>
    <v>es-ES</v>
    <v>Map</v>
  </rv>
  <rv s="1">
    <fb>7262279</fb>
    <v>12</v>
  </rv>
  <rv s="3">
    <v>29</v>
    <v>10</v>
    <v>137</v>
    <v>7</v>
    <v>0</v>
    <v>Image of Nueva York</v>
  </rv>
  <rv s="1">
    <fb>59269</fb>
    <v>14</v>
  </rv>
  <rv s="4">
    <v>https://www.bing.com/search?q=Nueva+York+estado&amp;form=skydnc</v>
    <v>Aprenda más con Bing</v>
  </rv>
  <rv s="0">
    <v>805306368</v>
    <v>Kathy Hochul (Gobernador)</v>
    <v>df92839d-3205-3454-b70c-aeefc37041a6</v>
    <v>es-ES</v>
    <v>Generic</v>
  </rv>
  <rv s="0">
    <v>805306368</v>
    <v>Antonio Delgado (Vicegobernador)</v>
    <v>c20a119d-42bf-2146-a5a5-f4ec19b8a648</v>
    <v>es-ES</v>
    <v>Generic</v>
  </rv>
  <rv s="0">
    <v>805306368</v>
    <v>Chuck Schumer (Senado)</v>
    <v>d606edaa-bebe-be4b-5e66-17b8a58806b2</v>
    <v>es-ES</v>
    <v>Generic</v>
  </rv>
  <rv s="0">
    <v>805306368</v>
    <v>Kirsten Gillibrand (Senado)</v>
    <v>ae592704-1bd7-e270-aa09-cb6ec83b3467</v>
    <v>es-ES</v>
    <v>Generic</v>
  </rv>
  <rv s="2">
    <v>35</v>
  </rv>
  <rv s="1">
    <fb>33711</fb>
    <v>12</v>
  </rv>
  <rv s="1">
    <fb>20201249</fb>
    <v>12</v>
  </rv>
  <rv s="1">
    <fb>0.70099999999999996</fb>
    <v>13</v>
  </rv>
  <rv s="1">
    <fb>0.63300000000000001</fb>
    <v>13</v>
  </rv>
  <rv s="1">
    <fb>0.85599999999999998</fb>
    <v>13</v>
  </rv>
  <rv s="1">
    <fb>0.34200000000000003</fb>
    <v>13</v>
  </rv>
  <rv s="1">
    <fb>0.17600000000000002</fb>
    <v>13</v>
  </rv>
  <rv s="1">
    <fb>1132</fb>
    <v>14</v>
  </rv>
  <rv s="1">
    <fb>8231687</fb>
    <v>12</v>
  </rv>
  <rv s="1">
    <fb>283400</fb>
    <v>14</v>
  </rv>
  <rv s="7">
    <v>#VALUE!</v>
    <v>140</v>
    <v>5</v>
    <v>38</v>
    <v>Nueva York</v>
    <v>8</v>
    <v>9</v>
    <v>Map</v>
    <v>10</v>
    <v>11</v>
    <v>es-ES</v>
    <v>caeb7b9a-f5d7-4686-8fb5-cf7628296b13</v>
    <v>536870912</v>
    <v>1</v>
    <v>US-NY</v>
    <v>845</v>
    <v>346</v>
    <v>846</v>
    <v>847</v>
    <v>Nueva York es uno de los cincuenta estados que, junto con Washington D. C., forman los Estados Unidos. Su capital es Albany y su ciudad más poblada, la homónima Nueva York. Está ubicado en la región Noreste del país, división Atlántico Medio, ...</v>
    <v>848</v>
    <v>849</v>
    <v>850</v>
    <v>851</v>
    <v>856</v>
    <v>Nueva York</v>
    <v>15</v>
    <v>857</v>
    <v>255</v>
    <v>858</v>
    <v>294</v>
    <v>859</v>
    <v>401</v>
    <v>860</v>
    <v>861</v>
    <v>518</v>
    <v>95</v>
    <v>862</v>
    <v>814</v>
    <v>28</v>
    <v>162</v>
    <v>30</v>
    <v>863</v>
    <v>301</v>
    <v>491</v>
    <v>864</v>
    <v>865</v>
    <v>Nueva York</v>
    <v>866</v>
    <v>mdp/vdpid/23161</v>
    <v>207</v>
  </rv>
  <rv s="0">
    <v>536870912</v>
    <v>Carolina del Norte</v>
    <v>9e2bf053-dd80-4646-8f26-65075e7085c0</v>
    <v>es-ES</v>
    <v>Map</v>
  </rv>
  <rv s="1">
    <fb>139390</fb>
    <v>12</v>
  </rv>
  <rv s="0">
    <v>536870912</v>
    <v>Raleigh</v>
    <v>7b706445-83c5-46a4-bb70-cff23cd555d3</v>
    <v>es-ES</v>
    <v>Map</v>
  </rv>
  <rv s="0">
    <v>536870912</v>
    <v>Charlotte</v>
    <v>e6558399-4151-4390-ad12-f2a72b268ce7</v>
    <v>es-ES</v>
    <v>Map</v>
  </rv>
  <rv s="1">
    <fb>3775581</fb>
    <v>12</v>
  </rv>
  <rv s="3">
    <v>30</v>
    <v>10</v>
    <v>141</v>
    <v>7</v>
    <v>0</v>
    <v>Image of Carolina del Norte</v>
  </rv>
  <rv s="1">
    <fb>46868</fb>
    <v>14</v>
  </rv>
  <rv s="4">
    <v>https://www.bing.com/search?q=Carolina+del+Norte&amp;form=skydnc</v>
    <v>Aprenda más con Bing</v>
  </rv>
  <rv s="0">
    <v>805306368</v>
    <v>Roy Cooper (Gobernador)</v>
    <v>820bd6b0-5fb7-750e-f669-ed2a8611d0dd</v>
    <v>es-ES</v>
    <v>Generic</v>
  </rv>
  <rv s="0">
    <v>805306368</v>
    <v>Mark Robinson (Vicegobernador)</v>
    <v>d93d9a6d-8231-1646-b92c-00ca50d3db23</v>
    <v>es-ES</v>
    <v>Generic</v>
  </rv>
  <rv s="0">
    <v>805306368</v>
    <v>Thom Tillis (Senado)</v>
    <v>2f3de2c4-5375-4957-ae4e-f7b61b1ad7da</v>
    <v>es-ES</v>
    <v>Generic</v>
  </rv>
  <rv s="0">
    <v>805306368</v>
    <v>Ted Budd (Senado)</v>
    <v>45ffd2c1-154a-426a-adb2-4685e39394cd</v>
    <v>es-ES</v>
    <v>Generic</v>
  </rv>
  <rv s="2">
    <v>36</v>
  </rv>
  <rv s="1">
    <fb>60550</fb>
    <v>12</v>
  </rv>
  <rv s="1">
    <fb>2.54</fb>
    <v>15</v>
  </rv>
  <rv s="1">
    <fb>10439388</fb>
    <v>12</v>
  </rv>
  <rv s="1">
    <fb>0.71200000000000008</fb>
    <v>13</v>
  </rv>
  <rv s="1">
    <fb>0.61799999999999999</fb>
    <v>13</v>
  </rv>
  <rv s="1">
    <fb>0.28399999999999997</fb>
    <v>13</v>
  </rv>
  <rv s="1">
    <fb>0.151</fb>
    <v>13</v>
  </rv>
  <rv s="1">
    <fb>0.22800000000000001</fb>
    <v>13</v>
  </rv>
  <rv s="1">
    <fb>0.221</fb>
    <v>13</v>
  </rv>
  <rv s="1">
    <fb>797</fb>
    <v>14</v>
  </rv>
  <rv s="1">
    <fb>4540498</fb>
    <v>12</v>
  </rv>
  <rv s="1">
    <fb>154900</fb>
    <v>14</v>
  </rv>
  <rv s="5">
    <v>#VALUE!</v>
    <v>144</v>
    <v>5</v>
    <v>6</v>
    <v>Carolina del Norte</v>
    <v>8</v>
    <v>9</v>
    <v>Map</v>
    <v>10</v>
    <v>11</v>
    <v>es-ES</v>
    <v>9e2bf053-dd80-4646-8f26-65075e7085c0</v>
    <v>536870912</v>
    <v>1</v>
    <v>US-NC</v>
    <v>869</v>
    <v>98</v>
    <v>870</v>
    <v>871</v>
    <v>Carolina del Norte es uno de los cincuenta estados que, junto con Washington D. C., forman los Estados Unidos de América. Su capital es Raleigh y su ciudad más poblada, Charlotte. Está ubicado en la región Sur del país, división Atlántico Sur, ...</v>
    <v>872</v>
    <v>6</v>
    <v>873</v>
    <v>874</v>
    <v>875</v>
    <v>880</v>
    <v>Carolina del Norte</v>
    <v>15</v>
    <v>881</v>
    <v>882</v>
    <v>883</v>
    <v>257</v>
    <v>884</v>
    <v>372</v>
    <v>885</v>
    <v>373</v>
    <v>709</v>
    <v>163</v>
    <v>886</v>
    <v>887</v>
    <v>28</v>
    <v>888</v>
    <v>30</v>
    <v>889</v>
    <v>242</v>
    <v>630</v>
    <v>890</v>
    <v>891</v>
    <v>Carolina del Norte</v>
    <v>892</v>
    <v>mdp/vdpid/23611</v>
    <v>207</v>
  </rv>
  <rv s="0">
    <v>536870912</v>
    <v>Dakota del Norte</v>
    <v>77fbc744-3efe-4aa9-9e8e-f8034f06b941</v>
    <v>es-ES</v>
    <v>Map</v>
  </rv>
  <rv s="1">
    <fb>183108</fb>
    <v>12</v>
  </rv>
  <rv s="1">
    <fb>0.127</fb>
    <v>13</v>
  </rv>
  <rv s="0">
    <v>536870912</v>
    <v>Bismarck</v>
    <v>9fa1be97-4895-ee5c-303c-a38472229e49</v>
    <v>es-ES</v>
    <v>Map</v>
  </rv>
  <rv s="0">
    <v>536870912</v>
    <v>Fargo</v>
    <v>4886dae3-b8ea-4b19-b601-d775aa06fa2d</v>
    <v>es-ES</v>
    <v>Map</v>
  </rv>
  <rv s="1">
    <fb>299638</fb>
    <v>12</v>
  </rv>
  <rv s="3">
    <v>31</v>
    <v>10</v>
    <v>145</v>
    <v>7</v>
    <v>0</v>
    <v>Image of Dakota del Norte</v>
  </rv>
  <rv s="1">
    <fb>57181</fb>
    <v>14</v>
  </rv>
  <rv s="4">
    <v>https://www.bing.com/search?q=Dakota+del+Norte&amp;form=skydnc</v>
    <v>Aprenda más con Bing</v>
  </rv>
  <rv s="0">
    <v>805306368</v>
    <v>Doug Burgum (Gobernador)</v>
    <v>bb103f6f-7e47-352a-494f-2d7f17bb6a39</v>
    <v>es-ES</v>
    <v>Generic</v>
  </rv>
  <rv s="0">
    <v>805306368</v>
    <v>Tammy Miller (Vicegobernador)</v>
    <v>07b3e532-f0a1-1ae2-81bc-999d3e0c75a9</v>
    <v>es-ES</v>
    <v>Generic</v>
  </rv>
  <rv s="0">
    <v>805306368</v>
    <v>John Hoeven (Senado)</v>
    <v>85e5e57d-2809-2bd0-7756-27fc8ab1bbcc</v>
    <v>es-ES</v>
    <v>Generic</v>
  </rv>
  <rv s="0">
    <v>805306368</v>
    <v>Kevin Cramer (Senado)</v>
    <v>42d1db50-a889-f567-7dfe-0836dce6034c</v>
    <v>es-ES</v>
    <v>Generic</v>
  </rv>
  <rv s="2">
    <v>37</v>
  </rv>
  <rv s="1">
    <fb>3981</fb>
    <v>12</v>
  </rv>
  <rv s="1">
    <fb>2.3199999999999998</fb>
    <v>15</v>
  </rv>
  <rv s="1">
    <fb>779094</fb>
    <v>12</v>
  </rv>
  <rv s="1">
    <fb>0.69299999999999995</fb>
    <v>13</v>
  </rv>
  <rv s="1">
    <fb>0.91700000000000004</fb>
    <v>13</v>
  </rv>
  <rv s="1">
    <fb>5.5E-2</fb>
    <v>16</v>
  </rv>
  <rv s="1">
    <fb>0.27699999999999997</fb>
    <v>13</v>
  </rv>
  <rv s="1">
    <fb>7.0000000000000007E-2</fb>
    <v>13</v>
  </rv>
  <rv s="1">
    <fb>709</fb>
    <v>14</v>
  </rv>
  <rv s="1">
    <fb>368624</fb>
    <v>12</v>
  </rv>
  <rv s="1">
    <fb>153800</fb>
    <v>14</v>
  </rv>
  <rv s="2">
    <v>38</v>
  </rv>
  <rv s="5">
    <v>#VALUE!</v>
    <v>148</v>
    <v>5</v>
    <v>6</v>
    <v>Dakota del Norte</v>
    <v>8</v>
    <v>9</v>
    <v>Map</v>
    <v>10</v>
    <v>11</v>
    <v>es-ES</v>
    <v>77fbc744-3efe-4aa9-9e8e-f8034f06b941</v>
    <v>536870912</v>
    <v>1</v>
    <v>US-ND</v>
    <v>895</v>
    <v>896</v>
    <v>897</v>
    <v>898</v>
    <v>Dakota del Norte es uno de los cincuenta estados que, junto con Washington D. C., forman los Estados Unidos de América. Tiene una población estimada, a mediados de 2021, de 774 948 habitantes. Su capital es Bismarck y su ciudad más poblada, ...</v>
    <v>899</v>
    <v>6</v>
    <v>900</v>
    <v>901</v>
    <v>902</v>
    <v>907</v>
    <v>Dakota del Norte</v>
    <v>15</v>
    <v>908</v>
    <v>909</v>
    <v>910</v>
    <v>19</v>
    <v>812</v>
    <v>372</v>
    <v>911</v>
    <v>912</v>
    <v>33</v>
    <v>913</v>
    <v>914</v>
    <v>352</v>
    <v>915</v>
    <v>167</v>
    <v>30</v>
    <v>401</v>
    <v>135</v>
    <v>157</v>
    <v>916</v>
    <v>917</v>
    <v>Dakota del Norte</v>
    <v>918</v>
    <v>mdp/vdpid/23624</v>
    <v>919</v>
  </rv>
  <rv s="0">
    <v>536870912</v>
    <v>Ohio</v>
    <v>6f3df7da-1ef6-48e3-b2b3-b5b5fce3e846</v>
    <v>es-ES</v>
    <v>Map</v>
  </rv>
  <rv s="1">
    <fb>116096</fb>
    <v>12</v>
  </rv>
  <rv s="0">
    <v>536870912</v>
    <v>Columbus</v>
    <v>5b78da0b-6447-4f71-92b2-f1fafe94ba51</v>
    <v>es-ES</v>
    <v>Map</v>
  </rv>
  <rv s="1">
    <fb>4585084</fb>
    <v>12</v>
  </rv>
  <rv s="3">
    <v>32</v>
    <v>10</v>
    <v>149</v>
    <v>7</v>
    <v>0</v>
    <v>Image of Ohio</v>
  </rv>
  <rv s="1">
    <fb>49429</fb>
    <v>14</v>
  </rv>
  <rv s="4">
    <v>https://www.bing.com/search?q=Ohio&amp;form=skydnc</v>
    <v>Aprenda más con Bing</v>
  </rv>
  <rv s="0">
    <v>805306368</v>
    <v>Mike DeWine (Gobernador)</v>
    <v>ba3cf2bc-483c-6746-4369-a5b07e33c8ea</v>
    <v>es-ES</v>
    <v>Generic</v>
  </rv>
  <rv s="0">
    <v>805306368</v>
    <v>Jon A. Husted (Vicegobernador)</v>
    <v>98c16a0c-0820-d45d-b6c8-e3b9090fb0f6</v>
    <v>es-ES</v>
    <v>Generic</v>
  </rv>
  <rv s="0">
    <v>805306368</v>
    <v>Sherrod Brown (Senado)</v>
    <v>d159077b-8849-b8df-85ad-41fe144fabc5</v>
    <v>es-ES</v>
    <v>Generic</v>
  </rv>
  <rv s="0">
    <v>805306368</v>
    <v>J. D. Vance (Senado)</v>
    <v>cf52f4b6-e15c-553b-c991-5fd07410b914</v>
    <v>es-ES</v>
    <v>Generic</v>
  </rv>
  <rv s="2">
    <v>39</v>
  </rv>
  <rv s="1">
    <fb>22816</fb>
    <v>12</v>
  </rv>
  <rv s="1">
    <fb>2.46</fb>
    <v>15</v>
  </rv>
  <rv s="1">
    <fb>11799448</fb>
    <v>12</v>
  </rv>
  <rv s="1">
    <fb>0.82700000000000007</fb>
    <v>13</v>
  </rv>
  <rv s="1">
    <fb>0.26100000000000001</fb>
    <v>13</v>
  </rv>
  <rv s="1">
    <fb>0.159</fb>
    <v>13</v>
  </rv>
  <rv s="1">
    <fb>0.22600000000000001</fb>
    <v>13</v>
  </rv>
  <rv s="1">
    <fb>9.9000000000000005E-2</fb>
    <v>13</v>
  </rv>
  <rv s="1">
    <fb>730</fb>
    <v>14</v>
  </rv>
  <rv s="1">
    <fb>5164361</fb>
    <v>12</v>
  </rv>
  <rv s="1">
    <fb>129900</fb>
    <v>14</v>
  </rv>
  <rv s="7">
    <v>#VALUE!</v>
    <v>152</v>
    <v>5</v>
    <v>38</v>
    <v>Ohio</v>
    <v>8</v>
    <v>9</v>
    <v>Map</v>
    <v>10</v>
    <v>11</v>
    <v>es-ES</v>
    <v>6f3df7da-1ef6-48e3-b2b3-b5b5fce3e846</v>
    <v>536870912</v>
    <v>1</v>
    <v>US-OH</v>
    <v>922</v>
    <v>637</v>
    <v>923</v>
    <v>923</v>
    <v>Ohio es uno de los cincuenta estados que, junto con Washington D. C. forman los Estados Unidos de América. Su capital y ciudad más poblada es Columbus. Está ubicado en la región Medio Oeste del país, división Centro Noreste, limitando al ...</v>
    <v>924</v>
    <v>925</v>
    <v>926</v>
    <v>927</v>
    <v>932</v>
    <v>Ohio</v>
    <v>15</v>
    <v>933</v>
    <v>934</v>
    <v>935</v>
    <v>372</v>
    <v>936</v>
    <v>372</v>
    <v>860</v>
    <v>731</v>
    <v>703</v>
    <v>459</v>
    <v>937</v>
    <v>938</v>
    <v>28</v>
    <v>939</v>
    <v>30</v>
    <v>896</v>
    <v>940</v>
    <v>610</v>
    <v>941</v>
    <v>942</v>
    <v>Ohio</v>
    <v>943</v>
    <v>mdp/vdpid/24230</v>
    <v>207</v>
  </rv>
  <rv s="0">
    <v>536870912</v>
    <v>Oklahoma</v>
    <v>cbcf556f-952a-4665-bb95-0500b27f9976</v>
    <v>es-ES</v>
    <v>Map</v>
  </rv>
  <rv s="1">
    <fb>181195</fb>
    <v>12</v>
  </rv>
  <rv s="0">
    <v>536870912</v>
    <v>Oklahoma City</v>
    <v>59d212a0-2f5f-4681-a7a0-a8a6e25853e1</v>
    <v>es-ES</v>
    <v>Map</v>
  </rv>
  <rv s="1">
    <fb>1455321</fb>
    <v>12</v>
  </rv>
  <rv s="3">
    <v>33</v>
    <v>10</v>
    <v>153</v>
    <v>7</v>
    <v>0</v>
    <v>Image of Oklahoma</v>
  </rv>
  <rv s="1">
    <fb>46879</fb>
    <v>14</v>
  </rv>
  <rv s="4">
    <v>https://www.bing.com/search?q=Oklahoma&amp;form=skydnc</v>
    <v>Aprenda más con Bing</v>
  </rv>
  <rv s="0">
    <v>805306368</v>
    <v>Kevin Stitt (Gobernador)</v>
    <v>50460cc8-b10e-ddcd-8554-9a0e8a8aa526</v>
    <v>es-ES</v>
    <v>Generic</v>
  </rv>
  <rv s="0">
    <v>805306368</v>
    <v>Matt Pinnell (Vicegobernador)</v>
    <v>189caae5-49b2-e53b-db23-b10a7ec5d36b</v>
    <v>es-ES</v>
    <v>Generic</v>
  </rv>
  <rv s="0">
    <v>805306368</v>
    <v>James Lankford (Senado)</v>
    <v>9bfa929f-1dbf-4884-2bbc-ecde4793ee48</v>
    <v>es-ES</v>
    <v>Generic</v>
  </rv>
  <rv s="0">
    <v>805306368</v>
    <v>Markwayne Mullin (Senado)</v>
    <v>05fad978-d35b-4dc0-b57e-e3afb8372ed3</v>
    <v>es-ES</v>
    <v>Generic</v>
  </rv>
  <rv s="2">
    <v>40</v>
  </rv>
  <rv s="1">
    <fb>12092</fb>
    <v>12</v>
  </rv>
  <rv s="1">
    <fb>3959353</fb>
    <v>12</v>
  </rv>
  <rv s="1">
    <fb>0.748</fb>
    <v>13</v>
  </rv>
  <rv s="1">
    <fb>0.61099999999999999</fb>
    <v>13</v>
  </rv>
  <rv s="1">
    <fb>9.0999999999999998E-2</fb>
    <v>16</v>
  </rv>
  <rv s="1">
    <fb>0.24600000000000002</fb>
    <v>13</v>
  </rv>
  <rv s="1">
    <fb>7.8E-2</fb>
    <v>13</v>
  </rv>
  <rv s="1">
    <fb>0.113</fb>
    <v>13</v>
  </rv>
  <rv s="1">
    <fb>727</fb>
    <v>14</v>
  </rv>
  <rv s="1">
    <fb>1721045</fb>
    <v>12</v>
  </rv>
  <rv s="1">
    <fb>117900</fb>
    <v>14</v>
  </rv>
  <rv s="6">
    <v>#VALUE!</v>
    <v>156</v>
    <v>5</v>
    <v>21</v>
    <v>Oklahoma</v>
    <v>8</v>
    <v>9</v>
    <v>Map</v>
    <v>10</v>
    <v>11</v>
    <v>es-ES</v>
    <v>cbcf556f-952a-4665-bb95-0500b27f9976</v>
    <v>536870912</v>
    <v>1</v>
    <v>US-OK</v>
    <v>946</v>
    <v>191</v>
    <v>947</v>
    <v>947</v>
    <v>Oklahoma es uno de los cincuenta estados que, junto con Washington D. C., forman los Estados Unidos. Su capital y ciudad más poblada es Oklahoma City. Está ubicado en la región Sur del país, división Centro Suroeste. Limita al norte con Kansas, ...</v>
    <v>948</v>
    <v>6</v>
    <v>949</v>
    <v>950</v>
    <v>951</v>
    <v>956</v>
    <v>Oklahoma</v>
    <v>15</v>
    <v>957</v>
    <v>189</v>
    <v>958</v>
    <v>193</v>
    <v>959</v>
    <v>28</v>
    <v>960</v>
    <v>260</v>
    <v>840</v>
    <v>961</v>
    <v>378</v>
    <v>123</v>
    <v>435</v>
    <v>962</v>
    <v>168</v>
    <v>963</v>
    <v>964</v>
    <v>601</v>
    <v>965</v>
    <v>966</v>
    <v>Oklahoma</v>
    <v>967</v>
    <v>mdp/vdpid/24293</v>
  </rv>
  <rv s="0">
    <v>536870912</v>
    <v>Oregón</v>
    <v>cacd36fd-7c62-43e2-a632-64a2a1811933</v>
    <v>es-ES</v>
    <v>Map</v>
  </rv>
  <rv s="1">
    <fb>255026</fb>
    <v>12</v>
  </rv>
  <rv s="0">
    <v>536870912</v>
    <v>Salem</v>
    <v>181e3c46-a4b5-41c5-a74f-486f15e8dc58</v>
    <v>es-ES</v>
    <v>Map</v>
  </rv>
  <rv s="0">
    <v>536870912</v>
    <v>Portland</v>
    <v>5658ef8a-9267-4851-b335-72bc82329a4e</v>
    <v>es-ES</v>
    <v>Map</v>
  </rv>
  <rv s="1">
    <fb>1533430</fb>
    <v>12</v>
  </rv>
  <rv s="3">
    <v>34</v>
    <v>10</v>
    <v>157</v>
    <v>7</v>
    <v>0</v>
    <v>Image of Oregón</v>
  </rv>
  <rv s="1">
    <fb>51243</fb>
    <v>14</v>
  </rv>
  <rv s="4">
    <v>https://www.bing.com/search?q=Oreg%c3%b3n&amp;form=skydnc</v>
    <v>Aprenda más con Bing</v>
  </rv>
  <rv s="0">
    <v>805306368</v>
    <v>Tina Kotek (Gobernador)</v>
    <v>84ac333f-9a13-39da-fbda-a943cbce407a</v>
    <v>es-ES</v>
    <v>Generic</v>
  </rv>
  <rv s="0">
    <v>805306368</v>
    <v>LaVonne Griffin-Valade (Secretario de Estado)</v>
    <v>c08ed1c5-ad98-a2b1-4afe-142a4e29ee93</v>
    <v>es-ES</v>
    <v>Generic</v>
  </rv>
  <rv s="0">
    <v>805306368</v>
    <v>Ron Wyden (Senado)</v>
    <v>d0e83019-c9b2-fd5a-a7c5-a65db12029f0</v>
    <v>es-ES</v>
    <v>Generic</v>
  </rv>
  <rv s="0">
    <v>805306368</v>
    <v>Jeff Merkley (Senado)</v>
    <v>90fcbf22-b36e-14ad-e541-c9163134b536</v>
    <v>es-ES</v>
    <v>Generic</v>
  </rv>
  <rv s="2">
    <v>41</v>
  </rv>
  <rv s="1">
    <fb>19586</fb>
    <v>12</v>
  </rv>
  <rv s="1">
    <fb>2.5099999999999998</fb>
    <v>15</v>
  </rv>
  <rv s="1">
    <fb>4237256</fb>
    <v>12</v>
  </rv>
  <rv s="1">
    <fb>0.87599999999999989</fb>
    <v>13</v>
  </rv>
  <rv s="1">
    <fb>3.7000000000000005E-2</fb>
    <v>13</v>
  </rv>
  <rv s="1">
    <fb>0.621</fb>
    <v>13</v>
  </rv>
  <rv s="1">
    <fb>1.8000000000000002E-2</fb>
    <v>16</v>
  </rv>
  <rv s="1">
    <fb>0.308</fb>
    <v>13</v>
  </rv>
  <rv s="1">
    <fb>0.214</fb>
    <v>13</v>
  </rv>
  <rv s="1">
    <fb>1732786</fb>
    <v>12</v>
  </rv>
  <rv s="7">
    <v>#VALUE!</v>
    <v>160</v>
    <v>5</v>
    <v>38</v>
    <v>Oregón</v>
    <v>8</v>
    <v>9</v>
    <v>Map</v>
    <v>10</v>
    <v>11</v>
    <v>es-ES</v>
    <v>cacd36fd-7c62-43e2-a632-64a2a1811933</v>
    <v>536870912</v>
    <v>1</v>
    <v>US-OR</v>
    <v>970</v>
    <v>135</v>
    <v>971</v>
    <v>972</v>
    <v>Oregón es uno de los cincuenta estados que, junto con Washington D. C., forman los Estados Unidos de América. Su capital es Salem y su ciudad más poblada es Portland. Se ubica en la región Oeste del país, división Pacífico y limita al norte con ...</v>
    <v>973</v>
    <v>974</v>
    <v>975</v>
    <v>976</v>
    <v>981</v>
    <v>Oregón</v>
    <v>15</v>
    <v>982</v>
    <v>983</v>
    <v>984</v>
    <v>716</v>
    <v>985</v>
    <v>986</v>
    <v>987</v>
    <v>570</v>
    <v>896</v>
    <v>988</v>
    <v>989</v>
    <v>63</v>
    <v>405</v>
    <v>990</v>
    <v>581</v>
    <v>372</v>
    <v>144</v>
    <v>940</v>
    <v>354</v>
    <v>991</v>
    <v>Oregón</v>
    <v>793</v>
    <v>mdp/vdpid/24561</v>
    <v>140</v>
  </rv>
  <rv s="0">
    <v>536870912</v>
    <v>Pensilvania</v>
    <v>6304580e-c803-4266-818a-971619176547</v>
    <v>es-ES</v>
    <v>Map</v>
  </rv>
  <rv s="1">
    <fb>119283</fb>
    <v>12</v>
  </rv>
  <rv s="0">
    <v>536870912</v>
    <v>Harrisburg</v>
    <v>c0411c8e-89cf-5f47-d2f3-d5e52d320fff</v>
    <v>es-ES</v>
    <v>Map</v>
  </rv>
  <rv s="0">
    <v>536870912</v>
    <v>Filadelfia</v>
    <v>020d4bbf-2971-4236-b87d-c3ec1d7f851c</v>
    <v>es-ES</v>
    <v>Map</v>
  </rv>
  <rv s="1">
    <fb>4958859</fb>
    <v>12</v>
  </rv>
  <rv s="3">
    <v>35</v>
    <v>10</v>
    <v>161</v>
    <v>7</v>
    <v>0</v>
    <v>Image of Pensilvania</v>
  </rv>
  <rv s="1">
    <fb>53599</fb>
    <v>14</v>
  </rv>
  <rv s="4">
    <v>https://www.bing.com/search?q=Pensilvania&amp;form=skydnc</v>
    <v>Aprenda más con Bing</v>
  </rv>
  <rv s="0">
    <v>805306368</v>
    <v>Josh Shapiro (Gobernador)</v>
    <v>53262225-ea14-3f9e-bd31-7e9b978d5e27</v>
    <v>es-ES</v>
    <v>Generic</v>
  </rv>
  <rv s="0">
    <v>805306368</v>
    <v>Austin Davis (Vicegobernador)</v>
    <v>9d043ecc-c40b-67e4-0b39-b0df6bdd7dec</v>
    <v>es-ES</v>
    <v>Generic</v>
  </rv>
  <rv s="0">
    <v>805306368</v>
    <v>Bob Casey (Senado)</v>
    <v>482f1d0d-db3e-a450-e80c-7c0f81833be7</v>
    <v>es-ES</v>
    <v>Generic</v>
  </rv>
  <rv s="0">
    <v>805306368</v>
    <v>John Fetterman (Senado)</v>
    <v>0def1c22-1608-cc63-a1a2-07cb8272777b</v>
    <v>es-ES</v>
    <v>Generic</v>
  </rv>
  <rv s="2">
    <v>42</v>
  </rv>
  <rv s="1">
    <fb>23303</fb>
    <v>12</v>
  </rv>
  <rv s="1">
    <fb>13002700</fb>
    <v>12</v>
  </rv>
  <rv s="1">
    <fb>0.82599999999999996</fb>
    <v>13</v>
  </rv>
  <rv s="1">
    <fb>0.628</fb>
    <v>13</v>
  </rv>
  <rv s="1">
    <fb>0.28600000000000003</fb>
    <v>13</v>
  </rv>
  <rv s="1">
    <fb>5.5999999999999994E-2</fb>
    <v>13</v>
  </rv>
  <rv s="1">
    <fb>0.21</fb>
    <v>13</v>
  </rv>
  <rv s="1">
    <fb>0.11699999999999999</fb>
    <v>13</v>
  </rv>
  <rv s="1">
    <fb>840</fb>
    <v>14</v>
  </rv>
  <rv s="1">
    <fb>5612002</fb>
    <v>12</v>
  </rv>
  <rv s="1">
    <fb>166000</fb>
    <v>14</v>
  </rv>
  <rv s="5">
    <v>#VALUE!</v>
    <v>164</v>
    <v>5</v>
    <v>6</v>
    <v>Pensilvania</v>
    <v>8</v>
    <v>9</v>
    <v>Map</v>
    <v>10</v>
    <v>11</v>
    <v>es-ES</v>
    <v>6304580e-c803-4266-818a-971619176547</v>
    <v>536870912</v>
    <v>1</v>
    <v>US-PA</v>
    <v>994</v>
    <v>708</v>
    <v>995</v>
    <v>996</v>
    <v>Pensilvania, oficialmente Mancomunidad de Pensilvania, es uno de los cincuenta estados que, junto con Washington D. C., forman los Estados Unidos de América. Su capital es Harrisburg y su ciudad más poblada, Filadelfia, famosa por ser el lugar ...</v>
    <v>997</v>
    <v>6</v>
    <v>998</v>
    <v>999</v>
    <v>1000</v>
    <v>1005</v>
    <v>Pensilvania</v>
    <v>15</v>
    <v>1006</v>
    <v>623</v>
    <v>1007</v>
    <v>55</v>
    <v>1008</v>
    <v>346</v>
    <v>1009</v>
    <v>700</v>
    <v>135</v>
    <v>377</v>
    <v>1010</v>
    <v>230</v>
    <v>1011</v>
    <v>1012</v>
    <v>30</v>
    <v>1013</v>
    <v>544</v>
    <v>64</v>
    <v>1014</v>
    <v>1015</v>
    <v>Pensilvania</v>
    <v>1016</v>
    <v>mdp/vdpid/25623</v>
    <v>207</v>
  </rv>
  <rv s="0">
    <v>536870912</v>
    <v>Rhode Island</v>
    <v>65a08f52-b469-4f7c-8353-9b3c0b2a5752</v>
    <v>es-ES</v>
    <v>Map</v>
  </rv>
  <rv s="1">
    <fb>3144.2455650000002</fb>
    <v>12</v>
  </rv>
  <rv s="0">
    <v>536870912</v>
    <v>Providence</v>
    <v>956379de-1782-455c-b2d8-1ba81c8965f1</v>
    <v>es-ES</v>
    <v>Map</v>
  </rv>
  <rv s="1">
    <fb>410602</fb>
    <v>12</v>
  </rv>
  <rv s="3">
    <v>36</v>
    <v>10</v>
    <v>165</v>
    <v>7</v>
    <v>0</v>
    <v>Image of Rhode Island</v>
  </rv>
  <rv s="1">
    <fb>56852</fb>
    <v>14</v>
  </rv>
  <rv s="4">
    <v>https://www.bing.com/search?q=Rhode+Island&amp;form=skydnc</v>
    <v>Aprenda más con Bing</v>
  </rv>
  <rv s="0">
    <v>805306368</v>
    <v>Dan McKee (Gobernador)</v>
    <v>dbda6271-5323-1082-afca-f6c640e2a2a2</v>
    <v>es-ES</v>
    <v>Generic</v>
  </rv>
  <rv s="0">
    <v>805306368</v>
    <v>Sabina Matos (Vicegobernador)</v>
    <v>9b5119d4-a14a-3b55-5548-376bb727ab80</v>
    <v>es-ES</v>
    <v>Generic</v>
  </rv>
  <rv s="0">
    <v>805306368</v>
    <v>Jack Reed (Senado)</v>
    <v>402abf68-b3e4-7e09-a397-b2c9d89166ae</v>
    <v>es-ES</v>
    <v>Generic</v>
  </rv>
  <rv s="0">
    <v>805306368</v>
    <v>Sheldon Whitehouse (Senado)</v>
    <v>b0cc302b-997e-48d1-af93-bbbca84296b4</v>
    <v>es-ES</v>
    <v>Generic</v>
  </rv>
  <rv s="2">
    <v>43</v>
  </rv>
  <rv s="1">
    <fb>1226</fb>
    <v>12</v>
  </rv>
  <rv s="1">
    <fb>1097379</fb>
    <v>12</v>
  </rv>
  <rv s="1">
    <fb>0.65500000000000003</fb>
    <v>13</v>
  </rv>
  <rv s="1">
    <fb>0.86199999999999999</fb>
    <v>13</v>
  </rv>
  <rv s="1">
    <fb>0.14400000000000002</fb>
    <v>13</v>
  </rv>
  <rv s="1">
    <fb>0.31900000000000001</fb>
    <v>13</v>
  </rv>
  <rv s="1">
    <fb>0.2</fb>
    <v>13</v>
  </rv>
  <rv s="1">
    <fb>925</fb>
    <v>14</v>
  </rv>
  <rv s="1">
    <fb>462589</fb>
    <v>12</v>
  </rv>
  <rv s="1">
    <fb>238000</fb>
    <v>14</v>
  </rv>
  <rv s="7">
    <v>#VALUE!</v>
    <v>168</v>
    <v>5</v>
    <v>38</v>
    <v>Rhode Island</v>
    <v>8</v>
    <v>9</v>
    <v>Map</v>
    <v>10</v>
    <v>11</v>
    <v>es-ES</v>
    <v>65a08f52-b469-4f7c-8353-9b3c0b2a5752</v>
    <v>536870912</v>
    <v>1</v>
    <v>US-RI</v>
    <v>1019</v>
    <v>66</v>
    <v>1020</v>
    <v>1020</v>
    <v>Rhode Island, hasta 2020 denominado el Estado de Rhode Island y Plantaciones de Providence, es uno de los cincuenta Estados que, junto con Washington D. C., forman los Estados Unidos. Su capital y ciudad más poblada es Providence. Se encuentra ...</v>
    <v>1021</v>
    <v>1022</v>
    <v>1023</v>
    <v>1024</v>
    <v>1029</v>
    <v>Rhode Island</v>
    <v>15</v>
    <v>1030</v>
    <v>934</v>
    <v>1031</v>
    <v>703</v>
    <v>93</v>
    <v>784</v>
    <v>1032</v>
    <v>1033</v>
    <v>1034</v>
    <v>95</v>
    <v>1035</v>
    <v>407</v>
    <v>200</v>
    <v>1036</v>
    <v>168</v>
    <v>408</v>
    <v>743</v>
    <v>131</v>
    <v>1037</v>
    <v>1038</v>
    <v>Rhode Island</v>
    <v>1039</v>
    <v>mdp/vdpid/27664</v>
    <v>207</v>
  </rv>
  <rv s="0">
    <v>536870912</v>
    <v>Carolina del Sur</v>
    <v>810015e8-b10b-4232-9e2c-de87a67bd26e</v>
    <v>es-ES</v>
    <v>Map</v>
  </rv>
  <rv s="1">
    <fb>82931</fb>
    <v>12</v>
  </rv>
  <rv s="0">
    <v>536870912</v>
    <v>Columbia</v>
    <v>0c8f6663-0a97-4263-b3e1-3cfe0b623552</v>
    <v>es-ES</v>
    <v>Map</v>
  </rv>
  <rv s="0">
    <v>536870912</v>
    <v>Charleston</v>
    <v>cebb4aca-ea5b-40ca-99c1-dba28163d54a</v>
    <v>es-ES</v>
    <v>Map</v>
  </rv>
  <rv s="1">
    <fb>1815094</fb>
    <v>12</v>
  </rv>
  <rv s="3">
    <v>37</v>
    <v>10</v>
    <v>169</v>
    <v>7</v>
    <v>0</v>
    <v>Image of Carolina del Sur</v>
  </rv>
  <rv s="1">
    <fb>45483</fb>
    <v>14</v>
  </rv>
  <rv s="4">
    <v>https://www.bing.com/search?q=Carolina+del+Sur&amp;form=skydnc</v>
    <v>Aprenda más con Bing</v>
  </rv>
  <rv s="0">
    <v>805306368</v>
    <v>Henry McMaster (Gobernador)</v>
    <v>1ee8a17e-7bdf-e76f-f39e-5653239f88dd</v>
    <v>es-ES</v>
    <v>Generic</v>
  </rv>
  <rv s="0">
    <v>805306368</v>
    <v>Pamela Evette (Vicegobernador)</v>
    <v>1aea5f86-6de3-0add-dabd-d5ae03afe8a6</v>
    <v>es-ES</v>
    <v>Generic</v>
  </rv>
  <rv s="0">
    <v>805306368</v>
    <v>Lindsey Graham (Senado)</v>
    <v>9ba65851-7a4a-18c2-c979-0daf5d69d46b</v>
    <v>es-ES</v>
    <v>Generic</v>
  </rv>
  <rv s="0">
    <v>805306368</v>
    <v>Tim Scott (Senado)</v>
    <v>e4a3380d-becb-dbf5-bdc0-7b5993eff931</v>
    <v>es-ES</v>
    <v>Generic</v>
  </rv>
  <rv s="2">
    <v>44</v>
  </rv>
  <rv s="1">
    <fb>32165</fb>
    <v>12</v>
  </rv>
  <rv s="1">
    <fb>2.56</fb>
    <v>15</v>
  </rv>
  <rv s="1">
    <fb>5118425</fb>
    <v>12</v>
  </rv>
  <rv s="1">
    <fb>0.68400000000000005</fb>
    <v>13</v>
  </rv>
  <rv s="1">
    <fb>0.60099999999999998</fb>
    <v>13</v>
  </rv>
  <rv s="1">
    <fb>0.25800000000000001</fb>
    <v>13</v>
  </rv>
  <rv s="1">
    <fb>0.16200000000000001</fb>
    <v>13</v>
  </rv>
  <rv s="1">
    <fb>0.27600000000000002</fb>
    <v>13</v>
  </rv>
  <rv s="1">
    <fb>790</fb>
    <v>14</v>
  </rv>
  <rv s="1">
    <fb>2236153</fb>
    <v>12</v>
  </rv>
  <rv s="1">
    <fb>139900</fb>
    <v>14</v>
  </rv>
  <rv s="5">
    <v>#VALUE!</v>
    <v>172</v>
    <v>5</v>
    <v>6</v>
    <v>Carolina del Sur</v>
    <v>8</v>
    <v>9</v>
    <v>Map</v>
    <v>10</v>
    <v>11</v>
    <v>es-ES</v>
    <v>810015e8-b10b-4232-9e2c-de87a67bd26e</v>
    <v>536870912</v>
    <v>1</v>
    <v>US-SC</v>
    <v>1042</v>
    <v>736</v>
    <v>1043</v>
    <v>1044</v>
    <v>Carolina del Sur es uno de los cincuenta estados que, junto con Washington D. C., forman los Estados Unidos de América. Su capital es Columbia, y su ciudad más poblada es Charleston. Está ubicado en la región Sur del país, división Atlántico ...</v>
    <v>1045</v>
    <v>6</v>
    <v>1046</v>
    <v>1047</v>
    <v>1048</v>
    <v>1053</v>
    <v>Carolina del Sur</v>
    <v>15</v>
    <v>1054</v>
    <v>1055</v>
    <v>1056</v>
    <v>21</v>
    <v>1057</v>
    <v>403</v>
    <v>1058</v>
    <v>861</v>
    <v>344</v>
    <v>197</v>
    <v>1059</v>
    <v>1060</v>
    <v>231</v>
    <v>460</v>
    <v>30</v>
    <v>1061</v>
    <v>603</v>
    <v>67</v>
    <v>1062</v>
    <v>1063</v>
    <v>Carolina del Sur</v>
    <v>1064</v>
    <v>mdp/vdpid/31410</v>
    <v>207</v>
  </rv>
  <rv s="0">
    <v>536870912</v>
    <v>Dakota del Sur</v>
    <v>9cee0b65-d357-479e-a066-31c634648f47</v>
    <v>es-ES</v>
    <v>Map</v>
  </rv>
  <rv s="1">
    <fb>199729</fb>
    <v>12</v>
  </rv>
  <rv s="0">
    <v>536870912</v>
    <v>Pierre</v>
    <v>20a86e52-87b3-4ee4-3068-41c956ee1f18</v>
    <v>es-ES</v>
    <v>Map</v>
  </rv>
  <rv s="0">
    <v>536870912</v>
    <v>Sioux Falls</v>
    <v>d9fcdc7f-1917-4bcf-9998-253d9b343f3e</v>
    <v>es-ES</v>
    <v>Map</v>
  </rv>
  <rv s="1">
    <fb>330858</fb>
    <v>12</v>
  </rv>
  <rv s="3">
    <v>38</v>
    <v>10</v>
    <v>173</v>
    <v>7</v>
    <v>0</v>
    <v>Image of Dakota del Sur</v>
  </rv>
  <rv s="1">
    <fb>50957</fb>
    <v>14</v>
  </rv>
  <rv s="4">
    <v>https://www.bing.com/search?q=Dakota+del+Sur&amp;form=skydnc</v>
    <v>Aprenda más con Bing</v>
  </rv>
  <rv s="0">
    <v>805306368</v>
    <v>Kristi Noem (Gobernador)</v>
    <v>56bda37d-10af-7f67-23d6-ee1f15972a67</v>
    <v>es-ES</v>
    <v>Generic</v>
  </rv>
  <rv s="0">
    <v>805306368</v>
    <v>Larry Rhoden (Vicegobernador)</v>
    <v>3b700e60-1a5b-4b28-86a6-ec5c548d05d5</v>
    <v>es-ES</v>
    <v>Generic</v>
  </rv>
  <rv s="0">
    <v>805306368</v>
    <v>John Thune (Senado)</v>
    <v>566b8106-2025-dc6b-e09c-2c8ace4dfa7b</v>
    <v>es-ES</v>
    <v>Generic</v>
  </rv>
  <rv s="0">
    <v>805306368</v>
    <v>Mike Rounds (Senado)</v>
    <v>2c9f7c1d-81b4-ac7b-8e71-27c658b2ca07</v>
    <v>es-ES</v>
    <v>Generic</v>
  </rv>
  <rv s="2">
    <v>45</v>
  </rv>
  <rv s="1">
    <fb>5686</fb>
    <v>12</v>
  </rv>
  <rv s="1">
    <fb>2.4500000000000002</fb>
    <v>15</v>
  </rv>
  <rv s="1">
    <fb>886667</fb>
    <v>12</v>
  </rv>
  <rv s="1">
    <fb>0.85499999999999998</fb>
    <v>13</v>
  </rv>
  <rv s="1">
    <fb>0.68599999999999994</fb>
    <v>13</v>
  </rv>
  <rv s="1">
    <fb>0.90900000000000003</fb>
    <v>13</v>
  </rv>
  <rv s="1">
    <fb>8.900000000000001E-2</fb>
    <v>16</v>
  </rv>
  <rv s="1">
    <fb>655</fb>
    <v>14</v>
  </rv>
  <rv s="1">
    <fb>383838</fb>
    <v>12</v>
  </rv>
  <rv s="1">
    <fb>140500</fb>
    <v>14</v>
  </rv>
  <rv s="5">
    <v>#VALUE!</v>
    <v>176</v>
    <v>5</v>
    <v>6</v>
    <v>Dakota del Sur</v>
    <v>8</v>
    <v>9</v>
    <v>Map</v>
    <v>10</v>
    <v>11</v>
    <v>es-ES</v>
    <v>9cee0b65-d357-479e-a066-31c634648f47</v>
    <v>536870912</v>
    <v>1</v>
    <v>US-SD</v>
    <v>1067</v>
    <v>64</v>
    <v>1068</v>
    <v>1069</v>
    <v>Dakota del Sur es uno de los cincuenta estados que, junto con Washington D. C., forman los Estados Unidos de América. Su capital es Pierre y su ciudad más poblada Sioux Falls. El estado está ubicado en la región Medio Oeste del país, división ...</v>
    <v>1070</v>
    <v>6</v>
    <v>1071</v>
    <v>1072</v>
    <v>1073</v>
    <v>1078</v>
    <v>Dakota del Sur</v>
    <v>15</v>
    <v>1079</v>
    <v>1080</v>
    <v>1081</v>
    <v>19</v>
    <v>1082</v>
    <v>193</v>
    <v>1083</v>
    <v>1084</v>
    <v>703</v>
    <v>1085</v>
    <v>136</v>
    <v>27</v>
    <v>202</v>
    <v>962</v>
    <v>30</v>
    <v>403</v>
    <v>41</v>
    <v>596</v>
    <v>1086</v>
    <v>1087</v>
    <v>Dakota del Sur</v>
    <v>1088</v>
    <v>mdp/vdpid/31418</v>
    <v>919</v>
  </rv>
  <rv s="0">
    <v>536870912</v>
    <v>Tennessee</v>
    <v>9bbc9c72-1bf1-4ef6-b66d-a6cdef70f4f3</v>
    <v>es-ES</v>
    <v>Map</v>
  </rv>
  <rv s="1">
    <fb>109247</fb>
    <v>12</v>
  </rv>
  <rv s="0">
    <v>536870912</v>
    <v>Nashville</v>
    <v>e2accb9d-ccea-5b7c-7bbc-0db831476d61</v>
    <v>es-ES</v>
    <v>Map</v>
  </rv>
  <rv s="1">
    <fb>2504556</fb>
    <v>12</v>
  </rv>
  <rv s="3">
    <v>39</v>
    <v>10</v>
    <v>177</v>
    <v>7</v>
    <v>0</v>
    <v>Image of Tennessee</v>
  </rv>
  <rv s="1">
    <fb>45219</fb>
    <v>14</v>
  </rv>
  <rv s="4">
    <v>https://www.bing.com/search?q=Tennessee&amp;form=skydnc</v>
    <v>Aprenda más con Bing</v>
  </rv>
  <rv s="0">
    <v>805306368</v>
    <v>Bill Lee (Gobernador)</v>
    <v>c8026be6-06ae-4f73-a92b-038dc03243c9</v>
    <v>es-ES</v>
    <v>Generic</v>
  </rv>
  <rv s="0">
    <v>805306368</v>
    <v>Randy McNally (Vicegobernador)</v>
    <v>eec243e8-886e-f143-44f8-d1a613dc6e71</v>
    <v>es-ES</v>
    <v>Generic</v>
  </rv>
  <rv s="0">
    <v>805306368</v>
    <v>Marsha Blackburn (Senado)</v>
    <v>39117d39-6448-55ce-8537-67a4fd4cf0e9</v>
    <v>es-ES</v>
    <v>Generic</v>
  </rv>
  <rv s="0">
    <v>805306368</v>
    <v>Bill Hagerty (Senado)</v>
    <v>48790b3f-20d0-51ec-537c-ca6c25fff853</v>
    <v>es-ES</v>
    <v>Generic</v>
  </rv>
  <rv s="2">
    <v>46</v>
  </rv>
  <rv s="1">
    <fb>36157</fb>
    <v>12</v>
  </rv>
  <rv s="1">
    <fb>6910840</fb>
    <v>12</v>
  </rv>
  <rv s="1">
    <fb>0.78799999999999992</fb>
    <v>13</v>
  </rv>
  <rv s="1">
    <fb>0.61</fb>
    <v>13</v>
  </rv>
  <rv s="1">
    <fb>0.249</fb>
    <v>13</v>
  </rv>
  <rv s="1">
    <fb>0.17100000000000001</fb>
    <v>13</v>
  </rv>
  <rv s="1">
    <fb>764</fb>
    <v>14</v>
  </rv>
  <rv s="1">
    <fb>2919671</fb>
    <v>12</v>
  </rv>
  <rv s="1">
    <fb>142100</fb>
    <v>14</v>
  </rv>
  <rv s="5">
    <v>#VALUE!</v>
    <v>180</v>
    <v>5</v>
    <v>6</v>
    <v>Tennessee</v>
    <v>8</v>
    <v>9</v>
    <v>Map</v>
    <v>10</v>
    <v>11</v>
    <v>es-ES</v>
    <v>9bbc9c72-1bf1-4ef6-b66d-a6cdef70f4f3</v>
    <v>536870912</v>
    <v>1</v>
    <v>US-TN</v>
    <v>1091</v>
    <v>67</v>
    <v>1092</v>
    <v>1092</v>
    <v>Tennessee es uno de los cincuenta estados que, junto con Washington D. C., forman los Estados Unidos de América. Su capital es Nashville y su ciudad más poblada, Memphis. Está ubicado en la región Sur del país, división Centro Sureste. Limita al ...</v>
    <v>1093</v>
    <v>6</v>
    <v>1094</v>
    <v>1095</v>
    <v>1096</v>
    <v>1101</v>
    <v>Tennessee</v>
    <v>15</v>
    <v>1102</v>
    <v>88</v>
    <v>1103</v>
    <v>403</v>
    <v>1104</v>
    <v>403</v>
    <v>1105</v>
    <v>1082</v>
    <v>200</v>
    <v>377</v>
    <v>1106</v>
    <v>196</v>
    <v>323</v>
    <v>29</v>
    <v>30</v>
    <v>1107</v>
    <v>571</v>
    <v>67</v>
    <v>1108</v>
    <v>1109</v>
    <v>Tennessee</v>
    <v>1110</v>
    <v>mdp/vdpid/33025</v>
    <v>269</v>
  </rv>
  <rv s="0">
    <v>536870912</v>
    <v>Texas</v>
    <v>00a23ccd-3344-461c-8b9f-c2bb55be5815</v>
    <v>es-ES</v>
    <v>Map</v>
  </rv>
  <rv s="1">
    <fb>696241</fb>
    <v>12</v>
  </rv>
  <rv s="1">
    <fb>0.10800000000000001</fb>
    <v>13</v>
  </rv>
  <rv s="0">
    <v>536870912</v>
    <v>Austin</v>
    <v>afd7d7f6-01a2-401c-bb4d-59f7e34d585c</v>
    <v>es-ES</v>
    <v>Map</v>
  </rv>
  <rv s="0">
    <v>536870912</v>
    <v>Houston</v>
    <v>ad99c262-d92e-4e88-87f7-5c66752fec36</v>
    <v>es-ES</v>
    <v>Map</v>
  </rv>
  <rv s="1">
    <fb>9149196</fb>
    <v>12</v>
  </rv>
  <rv s="3">
    <v>40</v>
    <v>10</v>
    <v>181</v>
    <v>7</v>
    <v>0</v>
    <v>Image of Texas</v>
  </rv>
  <rv s="1">
    <fb>53207</fb>
    <v>14</v>
  </rv>
  <rv s="4">
    <v>https://www.bing.com/search?q=Texas&amp;form=skydnc</v>
    <v>Aprenda más con Bing</v>
  </rv>
  <rv s="0">
    <v>805306368</v>
    <v>Greg Abbott (Gobernador)</v>
    <v>3ecc1598-f192-4041-68bd-7ee531040fb8</v>
    <v>es-ES</v>
    <v>Generic</v>
  </rv>
  <rv s="0">
    <v>805306368</v>
    <v>Dan Patrick (Vicegobernador)</v>
    <v>81fa6492-e02a-5fd9-98ea-c00f95546796</v>
    <v>es-ES</v>
    <v>Generic</v>
  </rv>
  <rv s="0">
    <v>805306368</v>
    <v>John Cornyn (Senado)</v>
    <v>ff5fa806-c9b4-2565-81e0-5b28e9202f84</v>
    <v>es-ES</v>
    <v>Generic</v>
  </rv>
  <rv s="0">
    <v>805306368</v>
    <v>Ted Cruz (Senado)</v>
    <v>aa4efb26-8956-237f-ce58-b8bea991d9d1</v>
    <v>es-ES</v>
    <v>Generic</v>
  </rv>
  <rv s="2">
    <v>47</v>
  </rv>
  <rv s="1">
    <fb>165853</fb>
    <v>12</v>
  </rv>
  <rv s="1">
    <fb>2.84</fb>
    <v>15</v>
  </rv>
  <rv s="1">
    <fb>29145505</fb>
    <v>12</v>
  </rv>
  <rv s="1">
    <fb>0.64300000000000002</fb>
    <v>13</v>
  </rv>
  <rv s="1">
    <fb>0.81900000000000006</fb>
    <v>13</v>
  </rv>
  <rv s="1">
    <fb>0.125</fb>
    <v>13</v>
  </rv>
  <rv s="1">
    <fb>8.1000000000000003E-2</fb>
    <v>13</v>
  </rv>
  <rv s="1">
    <fb>0.16600000000000001</fb>
    <v>13</v>
  </rv>
  <rv s="1">
    <fb>882</fb>
    <v>14</v>
  </rv>
  <rv s="1">
    <fb>10753629</fb>
    <v>12</v>
  </rv>
  <rv s="1">
    <fb>136000</fb>
    <v>14</v>
  </rv>
  <rv s="7">
    <v>#VALUE!</v>
    <v>184</v>
    <v>5</v>
    <v>38</v>
    <v>Texas</v>
    <v>8</v>
    <v>9</v>
    <v>Map</v>
    <v>10</v>
    <v>11</v>
    <v>es-ES</v>
    <v>00a23ccd-3344-461c-8b9f-c2bb55be5815</v>
    <v>536870912</v>
    <v>1</v>
    <v>US-TX</v>
    <v>1113</v>
    <v>1114</v>
    <v>1115</v>
    <v>1116</v>
    <v>Texas o Tejas es uno de los cincuenta estados que, junto con Washington D. C. forman los Estados Unidos. Su capital es Austin y su ciudad más poblada, Houston. Está ubicado en la región Sur del país, división Centro Suroeste. Limita, al norte ...</v>
    <v>1117</v>
    <v>1118</v>
    <v>1119</v>
    <v>1120</v>
    <v>1125</v>
    <v>Texas</v>
    <v>15</v>
    <v>1126</v>
    <v>1127</v>
    <v>1128</v>
    <v>101</v>
    <v>597</v>
    <v>346</v>
    <v>1129</v>
    <v>1130</v>
    <v>128</v>
    <v>95</v>
    <v>1061</v>
    <v>1013</v>
    <v>94</v>
    <v>839</v>
    <v>30</v>
    <v>1131</v>
    <v>1132</v>
    <v>1133</v>
    <v>1134</v>
    <v>1135</v>
    <v>Texas</v>
    <v>1136</v>
    <v>mdp/vdpid/33145</v>
    <v>37</v>
  </rv>
  <rv s="0">
    <v>536870912</v>
    <v>Utah</v>
    <v>c6705e44-d27f-4240-95a2-54e802e3b524</v>
    <v>es-ES</v>
    <v>Map</v>
  </rv>
  <rv s="1">
    <fb>219653</fb>
    <v>12</v>
  </rv>
  <rv s="0">
    <v>536870912</v>
    <v>Salt Lake City</v>
    <v>520b8048-39fe-4c55-8cbf-a52f9d8756fd</v>
    <v>es-ES</v>
    <v>Map</v>
  </rv>
  <rv s="1">
    <fb>906292</fb>
    <v>12</v>
  </rv>
  <rv s="3">
    <v>41</v>
    <v>10</v>
    <v>185</v>
    <v>7</v>
    <v>0</v>
    <v>Image of Utah</v>
  </rv>
  <rv s="1">
    <fb>60727</fb>
    <v>14</v>
  </rv>
  <rv s="4">
    <v>https://www.bing.com/search?q=Utah&amp;form=skydnc</v>
    <v>Aprenda más con Bing</v>
  </rv>
  <rv s="0">
    <v>805306368</v>
    <v>Spencer Cox (Gobernador)</v>
    <v>b8df5066-fb62-3092-d3d5-fa1d766c0409</v>
    <v>es-ES</v>
    <v>Generic</v>
  </rv>
  <rv s="0">
    <v>805306368</v>
    <v>Deidre Henderson (Vicegobernador)</v>
    <v>644c1a0f-9cad-8cd7-ecd2-aa31b63f12c0</v>
    <v>es-ES</v>
    <v>Generic</v>
  </rv>
  <rv s="0">
    <v>805306368</v>
    <v>Mike Lee (Senado)</v>
    <v>f5c85f74-0fbe-5ce1-327f-195c4ef26152</v>
    <v>es-ES</v>
    <v>Generic</v>
  </rv>
  <rv s="0">
    <v>805306368</v>
    <v>Mitt Romney (Senado)</v>
    <v>ddf9c7e5-d393-284b-6920-284421d25982</v>
    <v>es-ES</v>
    <v>Generic</v>
  </rv>
  <rv s="2">
    <v>48</v>
  </rv>
  <rv s="1">
    <fb>22662</fb>
    <v>12</v>
  </rv>
  <rv s="1">
    <fb>3.15</fb>
    <v>15</v>
  </rv>
  <rv s="1">
    <fb>3271616</fb>
    <v>12</v>
  </rv>
  <rv s="1">
    <fb>0.91200000000000003</fb>
    <v>13</v>
  </rv>
  <rv s="1">
    <fb>0.67700000000000005</fb>
    <v>13</v>
  </rv>
  <rv s="1">
    <fb>0.13699999999999998</fb>
    <v>13</v>
  </rv>
  <rv s="1">
    <fb>1.4999999999999999E-2</fb>
    <v>16</v>
  </rv>
  <rv s="1">
    <fb>0.311</fb>
    <v>13</v>
  </rv>
  <rv s="1">
    <fb>0.01</fb>
    <v>13</v>
  </rv>
  <rv s="1">
    <fb>1.3000000000000001E-2</fb>
    <v>13</v>
  </rv>
  <rv s="1">
    <fb>887</fb>
    <v>14</v>
  </rv>
  <rv s="1">
    <fb>1054164</fb>
    <v>12</v>
  </rv>
  <rv s="1">
    <fb>215900</fb>
    <v>14</v>
  </rv>
  <rv s="2">
    <v>49</v>
  </rv>
  <rv s="5">
    <v>#VALUE!</v>
    <v>188</v>
    <v>5</v>
    <v>6</v>
    <v>Utah</v>
    <v>8</v>
    <v>9</v>
    <v>Map</v>
    <v>10</v>
    <v>11</v>
    <v>es-ES</v>
    <v>c6705e44-d27f-4240-95a2-54e802e3b524</v>
    <v>536870912</v>
    <v>1</v>
    <v>US-UT</v>
    <v>1139</v>
    <v>679</v>
    <v>1140</v>
    <v>1140</v>
    <v>Utah es uno de los cincuenta estados que, junto con Washington D. C., forman los Estados Unidos de América. Su capital y ciudad más poblada es Salt Lake City. Está ubicado en la región Oeste del país, división Montañas Rocosas. Limita al norte ...</v>
    <v>1141</v>
    <v>6</v>
    <v>1142</v>
    <v>1143</v>
    <v>1144</v>
    <v>1149</v>
    <v>Utah</v>
    <v>15</v>
    <v>1150</v>
    <v>1151</v>
    <v>1152</v>
    <v>76</v>
    <v>1153</v>
    <v>401</v>
    <v>1154</v>
    <v>1153</v>
    <v>1155</v>
    <v>1156</v>
    <v>1157</v>
    <v>603</v>
    <v>41</v>
    <v>547</v>
    <v>1158</v>
    <v>1159</v>
    <v>567</v>
    <v>41</v>
    <v>1160</v>
    <v>1161</v>
    <v>Utah</v>
    <v>1162</v>
    <v>mdp/vdpid/34626</v>
    <v>1163</v>
  </rv>
  <rv s="0">
    <v>536870912</v>
    <v>Vermont</v>
    <v>221864cc-447e-4e78-847c-59e485d73bff</v>
    <v>es-ES</v>
    <v>Map</v>
  </rv>
  <rv s="1">
    <fb>24923</fb>
    <v>12</v>
  </rv>
  <rv s="0">
    <v>536870912</v>
    <v>Montpelier</v>
    <v>6a01399d-d09a-4bda-4500-012bb3271e9d</v>
    <v>es-ES</v>
    <v>Map</v>
  </rv>
  <rv s="0">
    <v>536870912</v>
    <v>Burlington</v>
    <v>eebf9ffb-0254-aae7-1bdd-23d4e654a053</v>
    <v>es-ES</v>
    <v>Map</v>
  </rv>
  <rv s="1">
    <fb>257167</fb>
    <v>12</v>
  </rv>
  <rv s="3">
    <v>42</v>
    <v>10</v>
    <v>189</v>
    <v>7</v>
    <v>0</v>
    <v>Image of Vermont</v>
  </rv>
  <rv s="1">
    <fb>55176</fb>
    <v>14</v>
  </rv>
  <rv s="4">
    <v>https://www.bing.com/search?q=Vermont&amp;form=skydnc</v>
    <v>Aprenda más con Bing</v>
  </rv>
  <rv s="0">
    <v>805306368</v>
    <v>Phil Scott (Gobernador)</v>
    <v>f903a590-d3d7-9d9c-6429-b38ae1a17c71</v>
    <v>es-ES</v>
    <v>Generic</v>
  </rv>
  <rv s="0">
    <v>805306368</v>
    <v>David Zuckerman (Vicegobernador)</v>
    <v>593a79de-e64e-d8c1-ce80-0745a733517b</v>
    <v>es-ES</v>
    <v>Generic</v>
  </rv>
  <rv s="0">
    <v>805306368</v>
    <v>Bernie Sanders (Senado)</v>
    <v>d1b180da-aff9-59f7-887e-85784c68fe0c</v>
    <v>es-ES</v>
    <v>Generic</v>
  </rv>
  <rv s="0">
    <v>805306368</v>
    <v>Peter Welch (Senado)</v>
    <v>30280e22-a5a0-57c8-a708-8fbde585185c</v>
    <v>es-ES</v>
    <v>Generic</v>
  </rv>
  <rv s="2">
    <v>50</v>
  </rv>
  <rv s="1">
    <fb>1771</fb>
    <v>12</v>
  </rv>
  <rv s="1">
    <fb>643077</fb>
    <v>12</v>
  </rv>
  <rv s="1">
    <fb>0.94799999999999995</fb>
    <v>13</v>
  </rv>
  <rv s="1">
    <fb>0.66599999999999993</fb>
    <v>13</v>
  </rv>
  <rv s="1">
    <fb>0.36</fb>
    <v>13</v>
  </rv>
  <rv s="1">
    <fb>0.1</fb>
    <v>13</v>
  </rv>
  <rv s="1">
    <fb>4.2999999999999997E-2</fb>
    <v>13</v>
  </rv>
  <rv s="1">
    <fb>895</fb>
    <v>14</v>
  </rv>
  <rv s="1">
    <fb>329525</fb>
    <v>12</v>
  </rv>
  <rv s="1">
    <fb>217500</fb>
    <v>14</v>
  </rv>
  <rv s="8">
    <v>#VALUE!</v>
    <v>192</v>
    <v>83</v>
    <v>84</v>
    <v>Vermont</v>
    <v>8</v>
    <v>9</v>
    <v>Map</v>
    <v>10</v>
    <v>85</v>
    <v>es-ES</v>
    <v>221864cc-447e-4e78-847c-59e485d73bff</v>
    <v>536870912</v>
    <v>1</v>
    <v>US-VT</v>
    <v>1166</v>
    <v>330</v>
    <v>1167</v>
    <v>1168</v>
    <v>Vermont es uno de los cincuenta estados que, junto con el distrito federal de Washington D. C., forman los Estados Unidos de América. Su capital es Montpelier y su ciudad más poblada, Burlington. Está ubicado en la región Noreste del país, ...</v>
    <v>1169</v>
    <v>1170</v>
    <v>1171</v>
    <v>1172</v>
    <v>1177</v>
    <v>Vermont</v>
    <v>15</v>
    <v>1178</v>
    <v>511</v>
    <v>1179</v>
    <v>21</v>
    <v>1180</v>
    <v>346</v>
    <v>1181</v>
    <v>402</v>
    <v>403</v>
    <v>377</v>
    <v>1182</v>
    <v>863</v>
    <v>519</v>
    <v>764</v>
    <v>1159</v>
    <v>1183</v>
    <v>1184</v>
    <v>1185</v>
    <v>1186</v>
    <v>Vermont</v>
    <v>1187</v>
    <v>mdp/vdpid/35022</v>
    <v>207</v>
  </rv>
  <rv s="0">
    <v>536870912</v>
    <v>Virginia</v>
    <v>7eee9976-e8a7-472c-ada1-007208abd678</v>
    <v>es-ES</v>
    <v>Map</v>
  </rv>
  <rv s="1">
    <fb>110862</fb>
    <v>12</v>
  </rv>
  <rv s="1">
    <fb>5.0999999999999997E-2</fb>
    <v>13</v>
  </rv>
  <rv s="0">
    <v>536870912</v>
    <v>Richmond</v>
    <v>59263810-6a82-4930-943c-1fa0693b17b0</v>
    <v>es-ES</v>
    <v>Map</v>
  </rv>
  <rv s="0">
    <v>536870912</v>
    <v>Virginia Beach</v>
    <v>6f1fd4dd-40ef-4ec3-989c-108c9b444996</v>
    <v>es-ES</v>
    <v>Map</v>
  </rv>
  <rv s="1">
    <fb>3062783</fb>
    <v>12</v>
  </rv>
  <rv s="3">
    <v>43</v>
    <v>10</v>
    <v>193</v>
    <v>7</v>
    <v>0</v>
    <v>Image of Virginia</v>
  </rv>
  <rv s="1">
    <fb>65015</fb>
    <v>14</v>
  </rv>
  <rv s="4">
    <v>https://www.bing.com/search?q=Virginia&amp;form=skydnc</v>
    <v>Aprenda más con Bing</v>
  </rv>
  <rv s="0">
    <v>805306368</v>
    <v>Glenn Youngkin (Gobernador)</v>
    <v>b2cd9b8a-2e1b-ec73-3904-5c2f449bdf27</v>
    <v>es-ES</v>
    <v>Generic</v>
  </rv>
  <rv s="0">
    <v>805306368</v>
    <v>Winsome Sears (Vicegobernador)</v>
    <v>a590d049-99df-2c4d-8b48-583d259e49b9</v>
    <v>es-ES</v>
    <v>Generic</v>
  </rv>
  <rv s="0">
    <v>805306368</v>
    <v>Mark Warner (Senado)</v>
    <v>bafe4c69-4773-f0a1-de77-fad6715b4e46</v>
    <v>es-ES</v>
    <v>Generic</v>
  </rv>
  <rv s="0">
    <v>805306368</v>
    <v>Tim Kaine (Senado)</v>
    <v>9aab4faa-6ba2-9199-1171-b656b550d012</v>
    <v>es-ES</v>
    <v>Generic</v>
  </rv>
  <rv s="2">
    <v>51</v>
  </rv>
  <rv s="1">
    <fb>31132</fb>
    <v>12</v>
  </rv>
  <rv s="1">
    <fb>8631393</fb>
    <v>12</v>
  </rv>
  <rv s="1">
    <fb>0.70200000000000007</fb>
    <v>13</v>
  </rv>
  <rv s="1">
    <fb>0.64700000000000002</fb>
    <v>13</v>
  </rv>
  <rv s="1">
    <fb>0.88300000000000001</fb>
    <v>13</v>
  </rv>
  <rv s="1">
    <fb>0.36299999999999999</fb>
    <v>13</v>
  </rv>
  <rv s="1">
    <fb>1116</fb>
    <v>14</v>
  </rv>
  <rv s="1">
    <fb>3491054</fb>
    <v>12</v>
  </rv>
  <rv s="1">
    <fb>245000</fb>
    <v>14</v>
  </rv>
  <rv s="6">
    <v>#VALUE!</v>
    <v>196</v>
    <v>5</v>
    <v>21</v>
    <v>Virginia</v>
    <v>8</v>
    <v>9</v>
    <v>Map</v>
    <v>10</v>
    <v>11</v>
    <v>es-ES</v>
    <v>7eee9976-e8a7-472c-ada1-007208abd678</v>
    <v>536870912</v>
    <v>1</v>
    <v>US-VA</v>
    <v>1190</v>
    <v>1191</v>
    <v>1192</v>
    <v>1193</v>
    <v>Virginia, oficialmente Mancomunidad de Virginia, es uno de los cincuenta estados que, junto con Washington D. C., forman los Estados Unidos de América. Su capital es Richmond y su ciudad más poblada, Virginia Beach.</v>
    <v>1194</v>
    <v>6</v>
    <v>1195</v>
    <v>1196</v>
    <v>1197</v>
    <v>1202</v>
    <v>Virginia</v>
    <v>15</v>
    <v>1203</v>
    <v>223</v>
    <v>1204</v>
    <v>134</v>
    <v>1205</v>
    <v>159</v>
    <v>1206</v>
    <v>1207</v>
    <v>228</v>
    <v>197</v>
    <v>1208</v>
    <v>352</v>
    <v>323</v>
    <v>460</v>
    <v>30</v>
    <v>266</v>
    <v>630</v>
    <v>1013</v>
    <v>1209</v>
    <v>1210</v>
    <v>Virginia</v>
    <v>1211</v>
    <v>mdp/vdpid/35364</v>
  </rv>
  <rv s="0">
    <v>536870912</v>
    <v>Washington</v>
    <v>982ad551-fd5d-45df-bd70-bf704dd576e4</v>
    <v>es-ES</v>
    <v>Map</v>
  </rv>
  <rv s="1">
    <fb>184827</fb>
    <v>12</v>
  </rv>
  <rv s="0">
    <v>536870912</v>
    <v>Olympia</v>
    <v>25db44e7-f2cd-390a-3d28-310cf208511a</v>
    <v>es-ES</v>
    <v>Map</v>
  </rv>
  <rv s="0">
    <v>536870912</v>
    <v>Seattle</v>
    <v>5fbba6b8-85e1-4d41-9444-d9055436e473</v>
    <v>es-ES</v>
    <v>Map</v>
  </rv>
  <rv s="1">
    <fb>2668912</fb>
    <v>12</v>
  </rv>
  <rv s="3">
    <v>44</v>
    <v>10</v>
    <v>197</v>
    <v>7</v>
    <v>0</v>
    <v>Image of Washington</v>
  </rv>
  <rv s="1">
    <fb>61062</fb>
    <v>14</v>
  </rv>
  <rv s="4">
    <v>https://www.bing.com/search?q=Washington+estado&amp;form=skydnc</v>
    <v>Aprenda más con Bing</v>
  </rv>
  <rv s="0">
    <v>805306368</v>
    <v>Jay Inslee (Gobernador)</v>
    <v>5e694b9e-05cf-64fc-d3b6-fb4e84e5137f</v>
    <v>es-ES</v>
    <v>Generic</v>
  </rv>
  <rv s="0">
    <v>805306368</v>
    <v>Denny Heck (Vicegobernador)</v>
    <v>6546aa9c-5751-8959-d6c9-87392e9c5388</v>
    <v>es-ES</v>
    <v>Generic</v>
  </rv>
  <rv s="0">
    <v>805306368</v>
    <v>Patty Murray (Senado)</v>
    <v>a41f4cf0-ea3a-051a-5f08-9a4a37c32c6f</v>
    <v>es-ES</v>
    <v>Generic</v>
  </rv>
  <rv s="0">
    <v>805306368</v>
    <v>Maria Cantwell (Senado)</v>
    <v>3ef88fef-4a71-bcf5-79f4-52533d720553</v>
    <v>es-ES</v>
    <v>Generic</v>
  </rv>
  <rv s="2">
    <v>52</v>
  </rv>
  <rv s="1">
    <fb>44077</fb>
    <v>12</v>
  </rv>
  <rv s="1">
    <fb>7705281</fb>
    <v>12</v>
  </rv>
  <rv s="1">
    <fb>0.80299999999999994</fb>
    <v>13</v>
  </rv>
  <rv s="1">
    <fb>0.63500000000000001</fb>
    <v>13</v>
  </rv>
  <rv s="1">
    <fb>0.90400000000000003</fb>
    <v>13</v>
  </rv>
  <rv s="1">
    <fb>0.124</fb>
    <v>13</v>
  </rv>
  <rv s="1">
    <fb>1.9E-2</fb>
    <v>16</v>
  </rv>
  <rv s="1">
    <fb>0.32899999999999996</fb>
    <v>13</v>
  </rv>
  <rv s="1">
    <fb>0.13400000000000001</fb>
    <v>13</v>
  </rv>
  <rv s="1">
    <fb>1014</fb>
    <v>14</v>
  </rv>
  <rv s="1">
    <fb>3025685</fb>
    <v>12</v>
  </rv>
  <rv s="1">
    <fb>259500</fb>
    <v>14</v>
  </rv>
  <rv s="10">
    <v>#VALUE!</v>
    <v>200</v>
    <v>5</v>
    <v>136</v>
    <v>Washington</v>
    <v>8</v>
    <v>9</v>
    <v>Map</v>
    <v>10</v>
    <v>11</v>
    <v>es-ES</v>
    <v>982ad551-fd5d-45df-bd70-bf704dd576e4</v>
    <v>536870912</v>
    <v>1</v>
    <v>US-WA</v>
    <v>1214</v>
    <v>41</v>
    <v>1215</v>
    <v>1216</v>
    <v>Washington, también llamado estado de Washington para diferenciarlo de Washington D. C., es uno de los cincuenta estados que, junto con el Distrito de Columbia, forman los Estados Unidos. Su capital es Olympia y su ciudad más poblada, Seattle. ...</v>
    <v>1217</v>
    <v>1218</v>
    <v>1219</v>
    <v>1220</v>
    <v>1225</v>
    <v>Washington</v>
    <v>15</v>
    <v>1226</v>
    <v>1055</v>
    <v>1227</v>
    <v>41</v>
    <v>1228</v>
    <v>191</v>
    <v>1229</v>
    <v>1230</v>
    <v>1231</v>
    <v>1232</v>
    <v>1233</v>
    <v>1034</v>
    <v>166</v>
    <v>491</v>
    <v>637</v>
    <v>610</v>
    <v>743</v>
    <v>1234</v>
    <v>1235</v>
    <v>1236</v>
    <v>Washington</v>
    <v>1237</v>
    <v>mdp/vdpid/35841</v>
  </rv>
  <rv s="0">
    <v>536870912</v>
    <v>Virginia Occidental</v>
    <v>8a47255a-fae3-4faa-aa32-c6f384cb6c1d</v>
    <v>es-ES</v>
    <v>Map</v>
  </rv>
  <rv s="1">
    <fb>62755</fb>
    <v>12</v>
  </rv>
  <rv s="1">
    <fb>-1.2E-2</fb>
    <v>13</v>
  </rv>
  <rv s="0">
    <v>536870912</v>
    <v>Charleston</v>
    <v>e9487e3f-6b62-88d0-8aff-0d14079dbb05</v>
    <v>es-ES</v>
    <v>Map</v>
  </rv>
  <rv s="1">
    <fb>740890</fb>
    <v>12</v>
  </rv>
  <rv s="3">
    <v>45</v>
    <v>10</v>
    <v>201</v>
    <v>7</v>
    <v>0</v>
    <v>Image of Virginia Occidental</v>
  </rv>
  <rv s="1">
    <fb>41751</fb>
    <v>14</v>
  </rv>
  <rv s="4">
    <v>https://www.bing.com/search?q=Virginia+Occidental&amp;form=skydnc</v>
    <v>Aprenda más con Bing</v>
  </rv>
  <rv s="0">
    <v>805306368</v>
    <v>Jim Justice (Gobernador)</v>
    <v>2e8ffe6c-9001-f6f2-0d5c-92e758adb7f5</v>
    <v>es-ES</v>
    <v>Generic</v>
  </rv>
  <rv s="0">
    <v>805306368</v>
    <v>Craig Blair (Vicegobernador)</v>
    <v>12d5b028-a047-7fb5-7466-2a2e85212986</v>
    <v>es-ES</v>
    <v>Generic</v>
  </rv>
  <rv s="0">
    <v>805306368</v>
    <v>Joe Manchin (Senado)</v>
    <v>dcc67b00-e9f2-5990-dce1-38502ad362c0</v>
    <v>es-ES</v>
    <v>Generic</v>
  </rv>
  <rv s="0">
    <v>805306368</v>
    <v>Shelley Moore Capito (Senado)</v>
    <v>af8c2cb8-7810-5277-3d3d-2d8b7c039cc1</v>
    <v>es-ES</v>
    <v>Generic</v>
  </rv>
  <rv s="2">
    <v>53</v>
  </rv>
  <rv s="1">
    <fb>2544</fb>
    <v>12</v>
  </rv>
  <rv s="1">
    <fb>2.4300000000000002</fb>
    <v>15</v>
  </rv>
  <rv s="1">
    <fb>1793716</fb>
    <v>12</v>
  </rv>
  <rv s="1">
    <fb>0.93599999999999994</fb>
    <v>13</v>
  </rv>
  <rv s="1">
    <fb>0.53900000000000003</fb>
    <v>13</v>
  </rv>
  <rv s="1">
    <fb>0.85</fb>
    <v>13</v>
  </rv>
  <rv s="1">
    <fb>2E-3</fb>
    <v>16</v>
  </rv>
  <rv s="1">
    <fb>0.182</fb>
    <v>13</v>
  </rv>
  <rv s="1">
    <fb>0.20600000000000002</fb>
    <v>13</v>
  </rv>
  <rv s="1">
    <fb>643</fb>
    <v>14</v>
  </rv>
  <rv s="1">
    <fb>886640</fb>
    <v>12</v>
  </rv>
  <rv s="1">
    <fb>103800</fb>
    <v>14</v>
  </rv>
  <rv s="8">
    <v>#VALUE!</v>
    <v>204</v>
    <v>83</v>
    <v>84</v>
    <v>Virginia Occidental</v>
    <v>8</v>
    <v>9</v>
    <v>Map</v>
    <v>10</v>
    <v>85</v>
    <v>es-ES</v>
    <v>8a47255a-fae3-4faa-aa32-c6f384cb6c1d</v>
    <v>536870912</v>
    <v>1</v>
    <v>US-WV</v>
    <v>1240</v>
    <v>1241</v>
    <v>1242</v>
    <v>1242</v>
    <v>Virginia Occidental es uno de los cincuenta estados que, junto con Washington D. C., forman los Estados Unidos de América. Su capital y ciudad más poblada es Charleston. Está ubicado en la región Sur del país, división Atlántico Sur, limitando ...</v>
    <v>1243</v>
    <v>1244</v>
    <v>1245</v>
    <v>1246</v>
    <v>1251</v>
    <v>Virginia Occidental</v>
    <v>15</v>
    <v>1252</v>
    <v>1253</v>
    <v>1254</v>
    <v>322</v>
    <v>1255</v>
    <v>21</v>
    <v>1256</v>
    <v>1257</v>
    <v>314</v>
    <v>1258</v>
    <v>764</v>
    <v>1259</v>
    <v>1011</v>
    <v>1260</v>
    <v>703</v>
    <v>1034</v>
    <v>314</v>
    <v>1261</v>
    <v>1262</v>
    <v>Virginia Occidental</v>
    <v>1263</v>
    <v>mdp/vdpid/36208</v>
    <v>207</v>
  </rv>
  <rv s="0">
    <v>536870912</v>
    <v>Wisconsin</v>
    <v>cb4d2853-06f4-4467-8e7c-4e31cbb35cb2</v>
    <v>es-ES</v>
    <v>Map</v>
  </rv>
  <rv s="1">
    <fb>169640</fb>
    <v>12</v>
  </rv>
  <rv s="0">
    <v>536870912</v>
    <v>Madison</v>
    <v>65426cc9-93eb-4569-8c2e-3b7c1b070278</v>
    <v>es-ES</v>
    <v>Map</v>
  </rv>
  <rv s="0">
    <v>536870912</v>
    <v>Milwaukee</v>
    <v>9fdb4bdb-6dd4-4dd1-9159-1e8abc73ab65</v>
    <v>es-ES</v>
    <v>Map</v>
  </rv>
  <rv s="1">
    <fb>2299107</fb>
    <v>12</v>
  </rv>
  <rv s="3">
    <v>46</v>
    <v>10</v>
    <v>205</v>
    <v>7</v>
    <v>0</v>
    <v>Image of Wisconsin</v>
  </rv>
  <rv s="1">
    <fb>53357</fb>
    <v>14</v>
  </rv>
  <rv s="4">
    <v>https://www.bing.com/search?q=Wisconsin&amp;form=skydnc</v>
    <v>Aprenda más con Bing</v>
  </rv>
  <rv s="0">
    <v>805306368</v>
    <v>Tony Evers (Gobernador)</v>
    <v>a4d4fdcd-e9ac-4b23-8636-43a292c35b66</v>
    <v>es-ES</v>
    <v>Generic</v>
  </rv>
  <rv s="0">
    <v>805306368</v>
    <v>Sara Rodriguez (Vicegobernador)</v>
    <v>4d4d413b-6899-5243-5ea1-275db9b91d6a</v>
    <v>es-ES</v>
    <v>Generic</v>
  </rv>
  <rv s="0">
    <v>805306368</v>
    <v>Ron Johnson (Senado)</v>
    <v>9451b73e-ab4e-c84d-6362-8ff17c286608</v>
    <v>es-ES</v>
    <v>Generic</v>
  </rv>
  <rv s="0">
    <v>805306368</v>
    <v>Tammy Baldwin (Senado)</v>
    <v>df4c81b2-fcc2-4576-db39-5b0b27c09625</v>
    <v>es-ES</v>
    <v>Generic</v>
  </rv>
  <rv s="2">
    <v>54</v>
  </rv>
  <rv s="1">
    <fb>19274</fb>
    <v>12</v>
  </rv>
  <rv s="1">
    <fb>5893718</fb>
    <v>12</v>
  </rv>
  <rv s="1">
    <fb>0.67099999999999993</fb>
    <v>13</v>
  </rv>
  <rv s="1">
    <fb>0.91</fb>
    <v>13</v>
  </rv>
  <rv s="1">
    <fb>1.1000000000000001E-2</fb>
    <v>16</v>
  </rv>
  <rv s="1">
    <fb>0.27800000000000002</fb>
    <v>13</v>
  </rv>
  <rv s="1">
    <fb>0.156</fb>
    <v>13</v>
  </rv>
  <rv s="1">
    <fb>776</fb>
    <v>14</v>
  </rv>
  <rv s="1">
    <fb>2668444</fb>
    <v>12</v>
  </rv>
  <rv s="1">
    <fb>165800</fb>
    <v>14</v>
  </rv>
  <rv s="7">
    <v>#VALUE!</v>
    <v>208</v>
    <v>5</v>
    <v>38</v>
    <v>Wisconsin</v>
    <v>8</v>
    <v>9</v>
    <v>Map</v>
    <v>10</v>
    <v>11</v>
    <v>es-ES</v>
    <v>cb4d2853-06f4-4467-8e7c-4e31cbb35cb2</v>
    <v>536870912</v>
    <v>1</v>
    <v>US-WI</v>
    <v>1266</v>
    <v>21</v>
    <v>1267</v>
    <v>1268</v>
    <v>Wisconsin es uno de los cincuenta estados que, junto con Washington D. C., forman los Estados Unidos de América. Su capital es Madison y su ciudad más poblada, Milwaukee. Se ubica en la región del Medio Oeste del país, división Centro Noreste, ...</v>
    <v>1269</v>
    <v>1270</v>
    <v>1271</v>
    <v>1272</v>
    <v>1277</v>
    <v>Wisconsin</v>
    <v>15</v>
    <v>1278</v>
    <v>1253</v>
    <v>1279</v>
    <v>257</v>
    <v>985</v>
    <v>403</v>
    <v>1280</v>
    <v>1281</v>
    <v>567</v>
    <v>1282</v>
    <v>1283</v>
    <v>1284</v>
    <v>231</v>
    <v>233</v>
    <v>30</v>
    <v>567</v>
    <v>68</v>
    <v>67</v>
    <v>1285</v>
    <v>1286</v>
    <v>Wisconsin</v>
    <v>1287</v>
    <v>mdp/vdpid/36684</v>
    <v>37</v>
  </rv>
  <rv s="0">
    <v>536870912</v>
    <v>Wyoming</v>
    <v>bff03ad6-2b7f-400b-a76e-eb9fc4a93961</v>
    <v>es-ES</v>
    <v>Map</v>
  </rv>
  <rv s="1">
    <fb>253348</fb>
    <v>12</v>
  </rv>
  <rv s="0">
    <v>536870912</v>
    <v>Cheyenne</v>
    <v>a690e71a-6bc8-a8dc-34d2-c7f6e8026d21</v>
    <v>es-ES</v>
    <v>Map</v>
  </rv>
  <rv s="1">
    <fb>226865</fb>
    <v>12</v>
  </rv>
  <rv s="3">
    <v>47</v>
    <v>10</v>
    <v>209</v>
    <v>7</v>
    <v>0</v>
    <v>Image of Wyoming</v>
  </rv>
  <rv s="1">
    <fb>58840</fb>
    <v>14</v>
  </rv>
  <rv s="4">
    <v>https://www.bing.com/search?q=Wyoming&amp;form=skydnc</v>
    <v>Aprenda más con Bing</v>
  </rv>
  <rv s="0">
    <v>805306368</v>
    <v>Mark Gordon (Gobernador)</v>
    <v>608fad8b-da2e-4675-9119-fd8812a3b598</v>
    <v>es-ES</v>
    <v>Generic</v>
  </rv>
  <rv s="0">
    <v>805306368</v>
    <v>Chuck Gray (Secretario de Estado)</v>
    <v>3e3dd1e8-bff1-ea6b-4644-e56072599e5e</v>
    <v>es-ES</v>
    <v>Generic</v>
  </rv>
  <rv s="0">
    <v>805306368</v>
    <v>John Barrasso (Senado)</v>
    <v>35470032-ac83-8e85-8ac5-c147fe3eb100</v>
    <v>es-ES</v>
    <v>Generic</v>
  </rv>
  <rv s="0">
    <v>805306368</v>
    <v>Cynthia Lummis (Senado)</v>
    <v>d87d90f3-1f0b-aed1-5bcf-260c1bca1aea</v>
    <v>es-ES</v>
    <v>Generic</v>
  </rv>
  <rv s="2">
    <v>55</v>
  </rv>
  <rv s="1">
    <fb>1727</fb>
    <v>12</v>
  </rv>
  <rv s="1">
    <fb>576851</fb>
    <v>12</v>
  </rv>
  <rv s="1">
    <fb>0.92700000000000005</fb>
    <v>13</v>
  </rv>
  <rv s="1">
    <fb>2.7000000000000003E-2</fb>
    <v>16</v>
  </rv>
  <rv s="1">
    <fb>0.25700000000000001</fb>
    <v>13</v>
  </rv>
  <rv s="1">
    <fb>789</fb>
    <v>14</v>
  </rv>
  <rv s="1">
    <fb>270600</fb>
    <v>12</v>
  </rv>
  <rv s="1">
    <fb>194800</fb>
    <v>14</v>
  </rv>
  <rv s="5">
    <v>#VALUE!</v>
    <v>212</v>
    <v>5</v>
    <v>6</v>
    <v>Wyoming</v>
    <v>8</v>
    <v>9</v>
    <v>Map</v>
    <v>10</v>
    <v>11</v>
    <v>es-ES</v>
    <v>bff03ad6-2b7f-400b-a76e-eb9fc4a93961</v>
    <v>536870912</v>
    <v>1</v>
    <v>US-WY</v>
    <v>1290</v>
    <v>225</v>
    <v>1291</v>
    <v>1291</v>
    <v>Wyoming es uno de los cincuenta estados que, junto con Washington D. C., forman los Estados Unidos. Su capital y ciudad más poblada es Cheyenne. Está ubicado en la región Oeste del país, en el sector de las Montañas Rocosas, limitando al norte ...</v>
    <v>1292</v>
    <v>6</v>
    <v>1293</v>
    <v>1294</v>
    <v>1295</v>
    <v>1300</v>
    <v>Wyoming</v>
    <v>15</v>
    <v>1301</v>
    <v>623</v>
    <v>1302</v>
    <v>1158</v>
    <v>1303</v>
    <v>372</v>
    <v>1154</v>
    <v>787</v>
    <v>940</v>
    <v>1304</v>
    <v>1305</v>
    <v>548</v>
    <v>567</v>
    <v>99</v>
    <v>30</v>
    <v>19</v>
    <v>234</v>
    <v>703</v>
    <v>1306</v>
    <v>1307</v>
    <v>Wyoming</v>
    <v>1308</v>
    <v>mdp/vdpid/36927</v>
    <v>1163</v>
  </rv>
</rvData>
</file>

<file path=xl/richData/rdrichvaluestructure.xml><?xml version="1.0" encoding="utf-8"?>
<rvStructures xmlns="http://schemas.microsoft.com/office/spreadsheetml/2017/richdata" count="11">
  <s t="_linkedentity2">
    <k n="%EntityServiceId" t="i"/>
    <k n="_DisplayString" t="s"/>
    <k n="%EntityId" t="s"/>
    <k n="%EntityCulture" t="s"/>
    <k n="_Icon" t="s"/>
  </s>
  <s t="_formattednumber">
    <k n="_Format" t="spb"/>
  </s>
  <s t="_array">
    <k n="array" t="a"/>
  </s>
  <s t="_webimage">
    <k n="WebImageIdentifier" t="i"/>
    <k n="_Provider" t="spb"/>
    <k n="Attribution" t="spb"/>
    <k n="CalcOrigin" t="i"/>
    <k n="ComputedImage" t="b"/>
    <k n="Text" t="s"/>
  </s>
  <s t="_hyperlink">
    <k n="Address" t="s"/>
    <k n="Text" t="s"/>
  </s>
  <s t="_linkedentity2core">
    <k n="_CRID" t="e"/>
    <k n="_Attribution" t="spb"/>
    <k n="_CanonicalPropertyNames" t="spb"/>
    <k n="_Display" t="spb"/>
    <k n="_DisplayString" t="s"/>
    <k n="_Flags" t="spb"/>
    <k n="_Format" t="spb"/>
    <k n="_Icon" t="s"/>
    <k n="_Provider" t="spb"/>
    <k n="_SubLabel" t="spb"/>
    <k n="%EntityCulture" t="s"/>
    <k n="%EntityId" t="s"/>
    <k n="%EntityServiceId" t="i"/>
    <k n="%IsRefreshable" t="b"/>
    <k n="Abreviatura" t="s"/>
    <k n="`Área" t="r"/>
    <k n="Cambio en la población (%)" t="r"/>
    <k n="Capital/ciudad principal" t="r"/>
    <k n="Ciudad más grande" t="r"/>
    <k n="Descripción" t="s"/>
    <k n="Hogares" t="r"/>
    <k n="Idioma oficial" t="r"/>
    <k n="Imagen" t="r"/>
    <k n="Ingresos medios del hogar" t="r"/>
    <k n="LearnMoreOnLink" t="r"/>
    <k n="Líder(es)" t="r"/>
    <k n="Nombre" t="s"/>
    <k n="País o región" t="r"/>
    <k n="Permisos de construcción" t="r"/>
    <k n="Personas por hogar" t="r"/>
    <k n="Población" t="r"/>
    <k n="Población: asiática (%)" t="r"/>
    <k n="Población: blanca (%)" t="r"/>
    <k n="Población: dos o más etnicidades (%)" t="r"/>
    <k n="Población: en la fuerza laboral civil (%)" t="r"/>
    <k n="Población: graduado en secundaria o superior (%)" t="r"/>
    <k n="Población: hispana o latina (%)" t="r"/>
    <k n="Población: indio americano y nativo de Alaska (%)" t="r"/>
    <k n="Población: licenciatura o superior (%)" t="r"/>
    <k n="Población: más de 65 años (%)" t="r"/>
    <k n="Población: menor de 5 años (%)" t="r"/>
    <k n="Población: menores de 18 años (%)" t="r"/>
    <k n="Población: nativa de Hawái y otras islas del Pacífico (%)" t="r"/>
    <k n="Población: negra o afroamericana (%)" t="r"/>
    <k n="Población: personas con discapacidad (%)" t="r"/>
    <k n="Población: personas nacidas en el extranjero (%)" t="r"/>
    <k n="Renta mediana en bruto" t="r"/>
    <k n="Unidades de vivienda" t="r"/>
    <k n="UniqueName" t="s"/>
    <k n="Valor medio, unidades de vivienda ocupadas por propietario" t="r"/>
    <k n="VDPID/VSID" t="s"/>
    <k n="Zona(s) horaria(s)" t="r"/>
  </s>
  <s t="_linkedentity2core">
    <k n="_CRID" t="e"/>
    <k n="_Attribution" t="spb"/>
    <k n="_CanonicalPropertyNames" t="spb"/>
    <k n="_Display" t="spb"/>
    <k n="_DisplayString" t="s"/>
    <k n="_Flags" t="spb"/>
    <k n="_Format" t="spb"/>
    <k n="_Icon" t="s"/>
    <k n="_Provider" t="spb"/>
    <k n="_SubLabel" t="spb"/>
    <k n="%EntityCulture" t="s"/>
    <k n="%EntityId" t="s"/>
    <k n="%EntityServiceId" t="i"/>
    <k n="%IsRefreshable" t="b"/>
    <k n="Abreviatura" t="s"/>
    <k n="`Área" t="r"/>
    <k n="Cambio en la población (%)" t="r"/>
    <k n="Capital/ciudad principal" t="r"/>
    <k n="Ciudad más grande" t="r"/>
    <k n="Descripción" t="s"/>
    <k n="Hogares" t="r"/>
    <k n="Idioma oficial" t="r"/>
    <k n="Imagen" t="r"/>
    <k n="Ingresos medios del hogar" t="r"/>
    <k n="LearnMoreOnLink" t="r"/>
    <k n="Líder(es)" t="r"/>
    <k n="Nombre" t="s"/>
    <k n="País o región" t="r"/>
    <k n="Permisos de construcción" t="r"/>
    <k n="Personas por hogar" t="r"/>
    <k n="Población" t="r"/>
    <k n="Población: asiática (%)" t="r"/>
    <k n="Población: blanca (%)" t="r"/>
    <k n="Población: dos o más etnicidades (%)" t="r"/>
    <k n="Población: en la fuerza laboral civil (%)" t="r"/>
    <k n="Población: graduado en secundaria o superior (%)" t="r"/>
    <k n="Población: hispana o latina (%)" t="r"/>
    <k n="Población: indio americano y nativo de Alaska (%)" t="r"/>
    <k n="Población: licenciatura o superior (%)" t="r"/>
    <k n="Población: más de 65 años (%)" t="r"/>
    <k n="Población: menor de 5 años (%)" t="r"/>
    <k n="Población: menores de 18 años (%)" t="r"/>
    <k n="Población: nativa de Hawái y otras islas del Pacífico (%)" t="r"/>
    <k n="Población: negra o afroamericana (%)" t="r"/>
    <k n="Población: personas con discapacidad (%)" t="r"/>
    <k n="Población: personas nacidas en el extranjero (%)" t="r"/>
    <k n="Renta mediana en bruto" t="r"/>
    <k n="Unidades de vivienda" t="r"/>
    <k n="UniqueName" t="s"/>
    <k n="Valor medio, unidades de vivienda ocupadas por propietario" t="r"/>
    <k n="VDPID/VSID" t="s"/>
  </s>
  <s t="_linkedentity2core">
    <k n="_CRID" t="e"/>
    <k n="_Attribution" t="spb"/>
    <k n="_CanonicalPropertyNames" t="spb"/>
    <k n="_Display" t="spb"/>
    <k n="_DisplayString" t="s"/>
    <k n="_Flags" t="spb"/>
    <k n="_Format" t="spb"/>
    <k n="_Icon" t="s"/>
    <k n="_Provider" t="spb"/>
    <k n="_SubLabel" t="spb"/>
    <k n="%EntityCulture" t="s"/>
    <k n="%EntityId" t="s"/>
    <k n="%EntityServiceId" t="i"/>
    <k n="%IsRefreshable" t="b"/>
    <k n="Abreviatura" t="s"/>
    <k n="`Área" t="r"/>
    <k n="Cambio en la población (%)" t="r"/>
    <k n="Capital/ciudad principal" t="r"/>
    <k n="Ciudad más grande" t="r"/>
    <k n="Descripción" t="s"/>
    <k n="Hogares" t="r"/>
    <k n="Imagen" t="r"/>
    <k n="Ingresos medios del hogar" t="r"/>
    <k n="LearnMoreOnLink" t="r"/>
    <k n="Líder(es)" t="r"/>
    <k n="Nombre" t="s"/>
    <k n="País o región" t="r"/>
    <k n="Permisos de construcción" t="r"/>
    <k n="Personas por hogar" t="r"/>
    <k n="Población" t="r"/>
    <k n="Población: asiática (%)" t="r"/>
    <k n="Población: blanca (%)" t="r"/>
    <k n="Población: dos o más etnicidades (%)" t="r"/>
    <k n="Población: en la fuerza laboral civil (%)" t="r"/>
    <k n="Población: graduado en secundaria o superior (%)" t="r"/>
    <k n="Población: hispana o latina (%)" t="r"/>
    <k n="Población: indio americano y nativo de Alaska (%)" t="r"/>
    <k n="Población: licenciatura o superior (%)" t="r"/>
    <k n="Población: más de 65 años (%)" t="r"/>
    <k n="Población: menor de 5 años (%)" t="r"/>
    <k n="Población: menores de 18 años (%)" t="r"/>
    <k n="Población: nativa de Hawái y otras islas del Pacífico (%)" t="r"/>
    <k n="Población: negra o afroamericana (%)" t="r"/>
    <k n="Población: personas con discapacidad (%)" t="r"/>
    <k n="Población: personas nacidas en el extranjero (%)" t="r"/>
    <k n="Renta mediana en bruto" t="r"/>
    <k n="Unidades de vivienda" t="r"/>
    <k n="UniqueName" t="s"/>
    <k n="Valor medio, unidades de vivienda ocupadas por propietario" t="r"/>
    <k n="VDPID/VSID" t="s"/>
    <k n="Zona(s) horaria(s)" t="r"/>
  </s>
  <s t="_linkedentity2core">
    <k n="_CRID" t="e"/>
    <k n="_Attribution" t="spb"/>
    <k n="_CanonicalPropertyNames" t="spb"/>
    <k n="_Display" t="spb"/>
    <k n="_DisplayString" t="s"/>
    <k n="_Flags" t="spb"/>
    <k n="_Format" t="spb"/>
    <k n="_Icon" t="s"/>
    <k n="_Provider" t="spb"/>
    <k n="_SubLabel" t="spb"/>
    <k n="%EntityCulture" t="s"/>
    <k n="%EntityId" t="s"/>
    <k n="%EntityServiceId" t="i"/>
    <k n="%IsRefreshable" t="b"/>
    <k n="Abreviatura" t="s"/>
    <k n="`Área" t="r"/>
    <k n="Cambio en la población (%)" t="r"/>
    <k n="Capital/ciudad principal" t="r"/>
    <k n="Ciudad más grande" t="r"/>
    <k n="Descripción" t="s"/>
    <k n="Hogares" t="r"/>
    <k n="Imagen" t="r"/>
    <k n="Ingresos medios del hogar" t="r"/>
    <k n="LearnMoreOnLink" t="r"/>
    <k n="Líder(es)" t="r"/>
    <k n="Nombre" t="s"/>
    <k n="País o región" t="r"/>
    <k n="Permisos de construcción" t="r"/>
    <k n="Personas por hogar" t="r"/>
    <k n="Población" t="r"/>
    <k n="Población: asiática (%)" t="r"/>
    <k n="Población: blanca (%)" t="r"/>
    <k n="Población: dos o más etnicidades (%)" t="r"/>
    <k n="Población: en la fuerza laboral civil (%)" t="r"/>
    <k n="Población: graduado en secundaria o superior (%)" t="r"/>
    <k n="Población: hispana o latina (%)" t="r"/>
    <k n="Población: indio americano y nativo de Alaska (%)" t="r"/>
    <k n="Población: licenciatura o superior (%)" t="r"/>
    <k n="Población: más de 65 años (%)" t="r"/>
    <k n="Población: menor de 5 años (%)" t="r"/>
    <k n="Población: menores de 18 años (%)" t="r"/>
    <k n="Población: negra o afroamericana (%)" t="r"/>
    <k n="Población: personas con discapacidad (%)" t="r"/>
    <k n="Población: personas nacidas en el extranjero (%)" t="r"/>
    <k n="Renta mediana en bruto" t="r"/>
    <k n="Unidades de vivienda" t="r"/>
    <k n="UniqueName" t="s"/>
    <k n="Valor medio, unidades de vivienda ocupadas por propietario" t="r"/>
    <k n="VDPID/VSID" t="s"/>
    <k n="Zona(s) horaria(s)" t="r"/>
  </s>
  <s t="_linkedentity2core">
    <k n="_CRID" t="e"/>
    <k n="_Attribution" t="spb"/>
    <k n="_CanonicalPropertyNames" t="spb"/>
    <k n="_Display" t="spb"/>
    <k n="_DisplayString" t="s"/>
    <k n="_Flags" t="spb"/>
    <k n="_Format" t="spb"/>
    <k n="_Icon" t="s"/>
    <k n="_Provider" t="spb"/>
    <k n="_SubLabel" t="spb"/>
    <k n="%EntityCulture" t="s"/>
    <k n="%EntityId" t="s"/>
    <k n="%EntityServiceId" t="i"/>
    <k n="%IsRefreshable" t="b"/>
    <k n="Abreviatura" t="s"/>
    <k n="`Área" t="r"/>
    <k n="Cambio en la población (%)" t="r"/>
    <k n="Capital/ciudad principal" t="r"/>
    <k n="Ciudad más grande" t="r"/>
    <k n="Descripción" t="s"/>
    <k n="Hogares" t="r"/>
    <k n="Idioma oficial" t="r"/>
    <k n="Imagen" t="r"/>
    <k n="Ingresos medios del hogar" t="r"/>
    <k n="LearnMoreOnLink" t="r"/>
    <k n="Líder(es)" t="r"/>
    <k n="Nombre" t="s"/>
    <k n="País o región" t="r"/>
    <k n="Permisos de construcción" t="r"/>
    <k n="Personas por hogar" t="r"/>
    <k n="Población" t="r"/>
    <k n="Población: asiática (%)" t="r"/>
    <k n="Población: blanca (%)" t="r"/>
    <k n="Población: dos o más etnicidades (%)" t="r"/>
    <k n="Población: en la fuerza laboral civil (%)" t="r"/>
    <k n="Población: graduado en secundaria o superior (%)" t="r"/>
    <k n="Población: hispana o latina (%)" t="r"/>
    <k n="Población: indio americano y nativo de Alaska (%)" t="r"/>
    <k n="Población: licenciatura o superior (%)" t="r"/>
    <k n="Población: más de 65 años (%)" t="r"/>
    <k n="Población: menor de 5 años (%)" t="r"/>
    <k n="Población: menores de 18 años (%)" t="r"/>
    <k n="Población: negra o afroamericana (%)" t="r"/>
    <k n="Población: personas con discapacidad (%)" t="r"/>
    <k n="Población: personas nacidas en el extranjero (%)" t="r"/>
    <k n="Renta mediana en bruto" t="r"/>
    <k n="Unidades de vivienda" t="r"/>
    <k n="UniqueName" t="s"/>
    <k n="Valor medio, unidades de vivienda ocupadas por propietario" t="r"/>
    <k n="VDPID/VSID" t="s"/>
    <k n="Zona(s) horaria(s)" t="r"/>
  </s>
  <s t="_linkedentity2core">
    <k n="_CRID" t="e"/>
    <k n="_Attribution" t="spb"/>
    <k n="_CanonicalPropertyNames" t="spb"/>
    <k n="_Display" t="spb"/>
    <k n="_DisplayString" t="s"/>
    <k n="_Flags" t="spb"/>
    <k n="_Format" t="spb"/>
    <k n="_Icon" t="s"/>
    <k n="_Provider" t="spb"/>
    <k n="_SubLabel" t="spb"/>
    <k n="%EntityCulture" t="s"/>
    <k n="%EntityId" t="s"/>
    <k n="%EntityServiceId" t="i"/>
    <k n="%IsRefreshable" t="b"/>
    <k n="Abreviatura" t="s"/>
    <k n="`Área" t="r"/>
    <k n="Cambio en la población (%)" t="r"/>
    <k n="Capital/ciudad principal" t="r"/>
    <k n="Ciudad más grande" t="r"/>
    <k n="Descripción" t="s"/>
    <k n="Hogares" t="r"/>
    <k n="Imagen" t="r"/>
    <k n="Ingresos medios del hogar" t="r"/>
    <k n="LearnMoreOnLink" t="r"/>
    <k n="Líder(es)" t="r"/>
    <k n="Nombre" t="s"/>
    <k n="País o región" t="r"/>
    <k n="Permisos de construcción" t="r"/>
    <k n="Personas por hogar" t="r"/>
    <k n="Población" t="r"/>
    <k n="Población: asiática (%)" t="r"/>
    <k n="Población: blanca (%)" t="r"/>
    <k n="Población: dos o más etnicidades (%)" t="r"/>
    <k n="Población: en la fuerza laboral civil (%)" t="r"/>
    <k n="Población: graduado en secundaria o superior (%)" t="r"/>
    <k n="Población: hispana o latina (%)" t="r"/>
    <k n="Población: indio americano y nativo de Alaska (%)" t="r"/>
    <k n="Población: licenciatura o superior (%)" t="r"/>
    <k n="Población: más de 65 años (%)" t="r"/>
    <k n="Población: menor de 5 años (%)" t="r"/>
    <k n="Población: menores de 18 años (%)" t="r"/>
    <k n="Población: nativa de Hawái y otras islas del Pacífico (%)" t="r"/>
    <k n="Población: negra o afroamericana (%)" t="r"/>
    <k n="Población: personas con discapacidad (%)" t="r"/>
    <k n="Población: personas nacidas en el extranjero (%)" t="r"/>
    <k n="Renta mediana en bruto" t="r"/>
    <k n="Unidades de vivienda" t="r"/>
    <k n="UniqueName" t="s"/>
    <k n="Valor medio, unidades de vivienda ocupadas por propietario" t="r"/>
    <k n="VDPID/VSID" t="s"/>
  </s>
</rvStructures>
</file>

<file path=xl/richData/rdsupportingpropertybag.xml><?xml version="1.0" encoding="utf-8"?>
<supportingPropertyBags xmlns="http://schemas.microsoft.com/office/spreadsheetml/2017/richdata2">
  <spbArrays count="6">
    <a count="51">
      <v t="s">%EntityServiceId</v>
      <v t="s">%IsRefreshable</v>
      <v t="s">_CanonicalPropertyNames</v>
      <v t="s">%EntityCulture</v>
      <v t="s">%EntityId</v>
      <v t="s">_Icon</v>
      <v t="s">_Provider</v>
      <v t="s">_Attribution</v>
      <v t="s">_Display</v>
      <v t="s">Nombre</v>
      <v t="s">_Format</v>
      <v t="s">Capital/ciudad principal</v>
      <v t="s">Líder(es)</v>
      <v t="s">País o región</v>
      <v t="s">_SubLabel</v>
      <v t="s">Población</v>
      <v t="s">`Área</v>
      <v t="s">Abreviatura</v>
      <v t="s">Ciudad más grande</v>
      <v t="s">Idioma oficial</v>
      <v t="s">Cambio en la población (%)</v>
      <v t="s">Hogares</v>
      <v t="s">Unidades de vivienda</v>
      <v t="s">Personas por hogar</v>
      <v t="s">Ingresos medios del hogar</v>
      <v t="s">Valor medio, unidades de vivienda ocupadas por propietario</v>
      <v t="s">Renta mediana en bruto</v>
      <v t="s">Permisos de construcción</v>
      <v t="s">Población: menor de 5 años (%)</v>
      <v t="s">Población: menores de 18 años (%)</v>
      <v t="s">Población: más de 65 años (%)</v>
      <v t="s">Población: personas con discapacidad (%)</v>
      <v t="s">Población: licenciatura o superior (%)</v>
      <v t="s">Población: graduado en secundaria o superior (%)</v>
      <v t="s">Población: en la fuerza laboral civil (%)</v>
      <v t="s">Población: personas nacidas en el extranjero (%)</v>
      <v t="s">Población: indio americano y nativo de Alaska (%)</v>
      <v t="s">Población: asiática (%)</v>
      <v t="s">Población: negra o afroamericana (%)</v>
      <v t="s">Población: hispana o latina (%)</v>
      <v t="s">Población: nativa de Hawái y otras islas del Pacífico (%)</v>
      <v t="s">Población: blanca (%)</v>
      <v t="s">Población: dos o más etnicidades (%)</v>
      <v t="s">Zona(s) horaria(s)</v>
      <v t="s">_Flags</v>
      <v t="s">VDPID/VSID</v>
      <v t="s">UniqueName</v>
      <v t="s">_DisplayString</v>
      <v t="s">LearnMoreOnLink</v>
      <v t="s">Imagen</v>
      <v t="s">Descripción</v>
    </a>
    <a count="50">
      <v t="s">%EntityServiceId</v>
      <v t="s">%IsRefreshable</v>
      <v t="s">_CanonicalPropertyNames</v>
      <v t="s">%EntityCulture</v>
      <v t="s">%EntityId</v>
      <v t="s">_Icon</v>
      <v t="s">_Provider</v>
      <v t="s">_Attribution</v>
      <v t="s">_Display</v>
      <v t="s">Nombre</v>
      <v t="s">_Format</v>
      <v t="s">Capital/ciudad principal</v>
      <v t="s">Líder(es)</v>
      <v t="s">País o región</v>
      <v t="s">_SubLabel</v>
      <v t="s">Población</v>
      <v t="s">`Área</v>
      <v t="s">Abreviatura</v>
      <v t="s">Ciudad más grande</v>
      <v t="s">Idioma oficial</v>
      <v t="s">Cambio en la población (%)</v>
      <v t="s">Hogares</v>
      <v t="s">Unidades de vivienda</v>
      <v t="s">Personas por hogar</v>
      <v t="s">Ingresos medios del hogar</v>
      <v t="s">Valor medio, unidades de vivienda ocupadas por propietario</v>
      <v t="s">Renta mediana en bruto</v>
      <v t="s">Permisos de construcción</v>
      <v t="s">Población: menor de 5 años (%)</v>
      <v t="s">Población: menores de 18 años (%)</v>
      <v t="s">Población: más de 65 años (%)</v>
      <v t="s">Población: personas con discapacidad (%)</v>
      <v t="s">Población: licenciatura o superior (%)</v>
      <v t="s">Población: graduado en secundaria o superior (%)</v>
      <v t="s">Población: en la fuerza laboral civil (%)</v>
      <v t="s">Población: personas nacidas en el extranjero (%)</v>
      <v t="s">Población: indio americano y nativo de Alaska (%)</v>
      <v t="s">Población: asiática (%)</v>
      <v t="s">Población: negra o afroamericana (%)</v>
      <v t="s">Población: hispana o latina (%)</v>
      <v t="s">Población: nativa de Hawái y otras islas del Pacífico (%)</v>
      <v t="s">Población: blanca (%)</v>
      <v t="s">Población: dos o más etnicidades (%)</v>
      <v t="s">_Flags</v>
      <v t="s">VDPID/VSID</v>
      <v t="s">UniqueName</v>
      <v t="s">_DisplayString</v>
      <v t="s">LearnMoreOnLink</v>
      <v t="s">Imagen</v>
      <v t="s">Descripción</v>
    </a>
    <a count="50">
      <v t="s">%EntityServiceId</v>
      <v t="s">%IsRefreshable</v>
      <v t="s">_CanonicalPropertyNames</v>
      <v t="s">%EntityCulture</v>
      <v t="s">%EntityId</v>
      <v t="s">_Icon</v>
      <v t="s">_Provider</v>
      <v t="s">_Attribution</v>
      <v t="s">_Display</v>
      <v t="s">Nombre</v>
      <v t="s">_Format</v>
      <v t="s">Capital/ciudad principal</v>
      <v t="s">Líder(es)</v>
      <v t="s">País o región</v>
      <v t="s">_SubLabel</v>
      <v t="s">Población</v>
      <v t="s">`Área</v>
      <v t="s">Abreviatura</v>
      <v t="s">Ciudad más grande</v>
      <v t="s">Cambio en la población (%)</v>
      <v t="s">Hogares</v>
      <v t="s">Unidades de vivienda</v>
      <v t="s">Personas por hogar</v>
      <v t="s">Ingresos medios del hogar</v>
      <v t="s">Valor medio, unidades de vivienda ocupadas por propietario</v>
      <v t="s">Renta mediana en bruto</v>
      <v t="s">Permisos de construcción</v>
      <v t="s">Población: menor de 5 años (%)</v>
      <v t="s">Población: menores de 18 años (%)</v>
      <v t="s">Población: más de 65 años (%)</v>
      <v t="s">Población: personas con discapacidad (%)</v>
      <v t="s">Población: licenciatura o superior (%)</v>
      <v t="s">Población: graduado en secundaria o superior (%)</v>
      <v t="s">Población: en la fuerza laboral civil (%)</v>
      <v t="s">Población: personas nacidas en el extranjero (%)</v>
      <v t="s">Población: indio americano y nativo de Alaska (%)</v>
      <v t="s">Población: asiática (%)</v>
      <v t="s">Población: negra o afroamericana (%)</v>
      <v t="s">Población: hispana o latina (%)</v>
      <v t="s">Población: nativa de Hawái y otras islas del Pacífico (%)</v>
      <v t="s">Población: blanca (%)</v>
      <v t="s">Población: dos o más etnicidades (%)</v>
      <v t="s">Zona(s) horaria(s)</v>
      <v t="s">_Flags</v>
      <v t="s">VDPID/VSID</v>
      <v t="s">UniqueName</v>
      <v t="s">_DisplayString</v>
      <v t="s">LearnMoreOnLink</v>
      <v t="s">Imagen</v>
      <v t="s">Descripción</v>
    </a>
    <a count="49">
      <v t="s">%EntityServiceId</v>
      <v t="s">%IsRefreshable</v>
      <v t="s">_CanonicalPropertyNames</v>
      <v t="s">%EntityCulture</v>
      <v t="s">%EntityId</v>
      <v t="s">_Icon</v>
      <v t="s">_Provider</v>
      <v t="s">_Attribution</v>
      <v t="s">_Display</v>
      <v t="s">Nombre</v>
      <v t="s">_Format</v>
      <v t="s">Capital/ciudad principal</v>
      <v t="s">Líder(es)</v>
      <v t="s">País o región</v>
      <v t="s">_SubLabel</v>
      <v t="s">Población</v>
      <v t="s">`Área</v>
      <v t="s">Abreviatura</v>
      <v t="s">Ciudad más grande</v>
      <v t="s">Cambio en la población (%)</v>
      <v t="s">Hogares</v>
      <v t="s">Unidades de vivienda</v>
      <v t="s">Personas por hogar</v>
      <v t="s">Ingresos medios del hogar</v>
      <v t="s">Valor medio, unidades de vivienda ocupadas por propietario</v>
      <v t="s">Renta mediana en bruto</v>
      <v t="s">Permisos de construcción</v>
      <v t="s">Población: menor de 5 años (%)</v>
      <v t="s">Población: menores de 18 años (%)</v>
      <v t="s">Población: más de 65 años (%)</v>
      <v t="s">Población: personas con discapacidad (%)</v>
      <v t="s">Población: licenciatura o superior (%)</v>
      <v t="s">Población: graduado en secundaria o superior (%)</v>
      <v t="s">Población: en la fuerza laboral civil (%)</v>
      <v t="s">Población: personas nacidas en el extranjero (%)</v>
      <v t="s">Población: indio americano y nativo de Alaska (%)</v>
      <v t="s">Población: asiática (%)</v>
      <v t="s">Población: negra o afroamericana (%)</v>
      <v t="s">Población: hispana o latina (%)</v>
      <v t="s">Población: blanca (%)</v>
      <v t="s">Población: dos o más etnicidades (%)</v>
      <v t="s">Zona(s) horaria(s)</v>
      <v t="s">_Flags</v>
      <v t="s">VDPID/VSID</v>
      <v t="s">UniqueName</v>
      <v t="s">_DisplayString</v>
      <v t="s">LearnMoreOnLink</v>
      <v t="s">Imagen</v>
      <v t="s">Descripción</v>
    </a>
    <a count="50">
      <v t="s">%EntityServiceId</v>
      <v t="s">%IsRefreshable</v>
      <v t="s">_CanonicalPropertyNames</v>
      <v t="s">%EntityCulture</v>
      <v t="s">%EntityId</v>
      <v t="s">_Icon</v>
      <v t="s">_Provider</v>
      <v t="s">_Attribution</v>
      <v t="s">_Display</v>
      <v t="s">Nombre</v>
      <v t="s">_Format</v>
      <v t="s">Capital/ciudad principal</v>
      <v t="s">Líder(es)</v>
      <v t="s">País o región</v>
      <v t="s">_SubLabel</v>
      <v t="s">Población</v>
      <v t="s">`Área</v>
      <v t="s">Abreviatura</v>
      <v t="s">Ciudad más grande</v>
      <v t="s">Idioma oficial</v>
      <v t="s">Cambio en la población (%)</v>
      <v t="s">Hogares</v>
      <v t="s">Unidades de vivienda</v>
      <v t="s">Personas por hogar</v>
      <v t="s">Ingresos medios del hogar</v>
      <v t="s">Valor medio, unidades de vivienda ocupadas por propietario</v>
      <v t="s">Renta mediana en bruto</v>
      <v t="s">Permisos de construcción</v>
      <v t="s">Población: menor de 5 años (%)</v>
      <v t="s">Población: menores de 18 años (%)</v>
      <v t="s">Población: más de 65 años (%)</v>
      <v t="s">Población: personas con discapacidad (%)</v>
      <v t="s">Población: licenciatura o superior (%)</v>
      <v t="s">Población: graduado en secundaria o superior (%)</v>
      <v t="s">Población: en la fuerza laboral civil (%)</v>
      <v t="s">Población: personas nacidas en el extranjero (%)</v>
      <v t="s">Población: indio americano y nativo de Alaska (%)</v>
      <v t="s">Población: asiática (%)</v>
      <v t="s">Población: negra o afroamericana (%)</v>
      <v t="s">Población: hispana o latina (%)</v>
      <v t="s">Población: blanca (%)</v>
      <v t="s">Población: dos o más etnicidades (%)</v>
      <v t="s">Zona(s) horaria(s)</v>
      <v t="s">_Flags</v>
      <v t="s">VDPID/VSID</v>
      <v t="s">UniqueName</v>
      <v t="s">_DisplayString</v>
      <v t="s">LearnMoreOnLink</v>
      <v t="s">Imagen</v>
      <v t="s">Descripción</v>
    </a>
    <a count="49">
      <v t="s">%EntityServiceId</v>
      <v t="s">%IsRefreshable</v>
      <v t="s">_CanonicalPropertyNames</v>
      <v t="s">%EntityCulture</v>
      <v t="s">%EntityId</v>
      <v t="s">_Icon</v>
      <v t="s">_Provider</v>
      <v t="s">_Attribution</v>
      <v t="s">_Display</v>
      <v t="s">Nombre</v>
      <v t="s">_Format</v>
      <v t="s">Capital/ciudad principal</v>
      <v t="s">Líder(es)</v>
      <v t="s">País o región</v>
      <v t="s">_SubLabel</v>
      <v t="s">Población</v>
      <v t="s">`Área</v>
      <v t="s">Abreviatura</v>
      <v t="s">Ciudad más grande</v>
      <v t="s">Cambio en la población (%)</v>
      <v t="s">Hogares</v>
      <v t="s">Unidades de vivienda</v>
      <v t="s">Personas por hogar</v>
      <v t="s">Ingresos medios del hogar</v>
      <v t="s">Valor medio, unidades de vivienda ocupadas por propietario</v>
      <v t="s">Renta mediana en bruto</v>
      <v t="s">Permisos de construcción</v>
      <v t="s">Población: menor de 5 años (%)</v>
      <v t="s">Población: menores de 18 años (%)</v>
      <v t="s">Población: más de 65 años (%)</v>
      <v t="s">Población: personas con discapacidad (%)</v>
      <v t="s">Población: licenciatura o superior (%)</v>
      <v t="s">Población: graduado en secundaria o superior (%)</v>
      <v t="s">Población: en la fuerza laboral civil (%)</v>
      <v t="s">Población: personas nacidas en el extranjero (%)</v>
      <v t="s">Población: indio americano y nativo de Alaska (%)</v>
      <v t="s">Población: asiática (%)</v>
      <v t="s">Población: negra o afroamericana (%)</v>
      <v t="s">Población: hispana o latina (%)</v>
      <v t="s">Población: nativa de Hawái y otras islas del Pacífico (%)</v>
      <v t="s">Población: blanca (%)</v>
      <v t="s">Población: dos o más etnicidades (%)</v>
      <v t="s">_Flags</v>
      <v t="s">VDPID/VSID</v>
      <v t="s">UniqueName</v>
      <v t="s">_DisplayString</v>
      <v t="s">LearnMoreOnLink</v>
      <v t="s">Imagen</v>
      <v t="s">Descripción</v>
    </a>
  </spbArrays>
  <spbData count="213">
    <spb s="0">
      <v xml:space="preserve">Wikipedia	</v>
      <v xml:space="preserve">CC BY-SA 3.0	</v>
      <v xml:space="preserve">https://es.wikipedia.org/wiki/Alabama	</v>
      <v xml:space="preserve">https://creativecommons.org/licenses/by-sa/3.0	</v>
    </spb>
    <spb s="0">
      <v xml:space="preserve">US Census	</v>
      <v xml:space="preserve">	</v>
      <v xml:space="preserve">https://www.census.gov/popest/data/state/asrh/2014/files/SC-EST2014-AGESEX-CIV.csv	</v>
      <v xml:space="preserve">	</v>
    </spb>
    <spb s="0">
      <v xml:space="preserve">Wikipedia	</v>
      <v xml:space="preserve">CC-BY-SA	</v>
      <v xml:space="preserve">http://en.wikipedia.org/wiki/Alabama	</v>
      <v xml:space="preserve">http://creativecommons.org/licenses/by-sa/3.0/	</v>
    </spb>
    <spb s="0">
      <v xml:space="preserve">Wikipedia	US Census	US Census	</v>
      <v xml:space="preserve">CC-BY-SA			</v>
      <v xml:space="preserve">http://en.wikipedia.org/wiki/Alabama	https://www.census.gov/popest/data/state/asrh/2014/files/SC-EST2014-AGESEX-CIV.csv	http://www.census.gov/quickfacts/table/WTN220212/01	</v>
      <v xml:space="preserve">http://creativecommons.org/licenses/by-sa/3.0/			</v>
    </spb>
    <spb s="1">
      <v>0</v>
      <v>0</v>
      <v>1</v>
      <v>0</v>
      <v>0</v>
      <v>2</v>
      <v>0</v>
      <v>0</v>
      <v>0</v>
      <v>1</v>
      <v>1</v>
      <v>1</v>
      <v>3</v>
      <v>1</v>
      <v>0</v>
      <v>1</v>
      <v>3</v>
      <v>1</v>
      <v>1</v>
      <v>1</v>
      <v>1</v>
      <v>1</v>
      <v>1</v>
      <v>1</v>
      <v>1</v>
      <v>1</v>
      <v>1</v>
      <v>1</v>
      <v>1</v>
      <v>1</v>
      <v>1</v>
      <v>3</v>
    </spb>
    <spb s="2">
      <v>Area</v>
      <v>Image</v>
      <v>Name</v>
      <v>Households</v>
      <v>Population</v>
      <v>UniqueName</v>
      <v>VDPID/VSID</v>
      <v>Abbreviation</v>
      <v>Description</v>
      <v>Country/region</v>
      <v>LearnMoreOnLink</v>
      <v>Largest city</v>
      <v>Persons per household</v>
      <v>Housing units</v>
      <v>Population: White (%)</v>
      <v>Median gross rent</v>
      <v>Population: Asian (%)</v>
      <v>Capital/Major City</v>
      <v>Building permits</v>
      <v>Median household income</v>
      <v>Population change (%)</v>
      <v>Population: Age 65+ (%)</v>
      <v>Population: Under age 5 (%)</v>
      <v>Population: Hispanic or Latino (%)</v>
      <v>Population: Under age 18 (%)</v>
      <v>Population: Two or more races (%)</v>
      <v>Population: Black or African American (%)</v>
      <v>Population: Bachelor's degree or higher (%)</v>
      <v>Population: Persons with a disability (%)</v>
      <v>Population: In civilian labor force (%)</v>
      <v>Population: High school graduate or higher (%)</v>
      <v>Population: Foreign born persons (%)</v>
      <v>Population: American Indian and Alaskan Native (%)</v>
      <v>Population: Native Hawaiian and Other Pacific Islander (%)</v>
      <v>Median value, owner-occupied housing units</v>
    </spb>
    <spb s="3">
      <v>0</v>
      <v>Name</v>
      <v>LearnMoreOnLink</v>
    </spb>
    <spb s="4">
      <v>0</v>
      <v>0</v>
      <v>0</v>
    </spb>
    <spb s="5">
      <v>7</v>
      <v>7</v>
      <v>7</v>
    </spb>
    <spb s="6">
      <v>1</v>
      <v>2</v>
    </spb>
    <spb s="7">
      <v>https://www.bing.com</v>
      <v>https://www.bing.com/th?id=Ga%5Cbing_yt.png&amp;w=100&amp;h=40&amp;c=0&amp;pid=0.1</v>
      <v>Con tecnología de Bing</v>
    </spb>
    <spb s="8">
      <v>kilómetro cuadrado</v>
      <v>2015</v>
      <v>2020</v>
      <v>2015</v>
      <v>2016</v>
      <v>personas (2015)</v>
      <v>2015</v>
      <v>personas (2015)</v>
      <v>2016</v>
      <v>2015</v>
      <v>2010, 2016</v>
      <v>2015</v>
      <v>2015</v>
      <v>personas (2015)</v>
      <v>2015</v>
      <v>personas (2015)</v>
      <v>personas (2015)</v>
      <v>personas mayores de 25 años, 2015</v>
      <v>menor de 65 años, 2015</v>
      <v>personas mayores de 16 años, 2015</v>
      <v>personas (2015)</v>
      <v>2015</v>
      <v>personas (2015)</v>
      <v>personas (2015)</v>
      <v>2015</v>
    </spb>
    <spb s="9">
      <v>3</v>
    </spb>
    <spb s="9">
      <v>4</v>
    </spb>
    <spb s="9">
      <v>5</v>
    </spb>
    <spb s="9">
      <v>6</v>
    </spb>
    <spb s="9">
      <v>7</v>
    </spb>
    <spb s="0">
      <v xml:space="preserve">Wikipedia	</v>
      <v xml:space="preserve">CC BY-SA 3.0	</v>
      <v xml:space="preserve">https://es.wikipedia.org/wiki/Arizona	</v>
      <v xml:space="preserve">https://creativecommons.org/licenses/by-sa/3.0	</v>
    </spb>
    <spb s="0">
      <v xml:space="preserve">Wikipedia	</v>
      <v xml:space="preserve">CC-BY-SA	</v>
      <v xml:space="preserve">http://en.wikipedia.org/wiki/Arizona	</v>
      <v xml:space="preserve">http://creativecommons.org/licenses/by-sa/3.0/	</v>
    </spb>
    <spb s="0">
      <v xml:space="preserve">Wikipedia	US Census	US Census	</v>
      <v xml:space="preserve">CC-BY-SA			</v>
      <v xml:space="preserve">http://en.wikipedia.org/wiki/Arizona	https://www.census.gov/popest/data/state/asrh/2014/files/SC-EST2014-AGESEX-CIV.csv	http://www.census.gov/quickfacts/table/age775215/04	</v>
      <v xml:space="preserve">http://creativecommons.org/licenses/by-sa/3.0/			</v>
    </spb>
    <spb s="1">
      <v>17</v>
      <v>17</v>
      <v>1</v>
      <v>17</v>
      <v>17</v>
      <v>18</v>
      <v>17</v>
      <v>17</v>
      <v>17</v>
      <v>1</v>
      <v>1</v>
      <v>1</v>
      <v>19</v>
      <v>1</v>
      <v>17</v>
      <v>1</v>
      <v>19</v>
      <v>1</v>
      <v>1</v>
      <v>1</v>
      <v>1</v>
      <v>1</v>
      <v>1</v>
      <v>1</v>
      <v>1</v>
      <v>1</v>
      <v>1</v>
      <v>1</v>
      <v>1</v>
      <v>1</v>
      <v>1</v>
      <v>19</v>
    </spb>
    <spb s="3">
      <v>1</v>
      <v>Name</v>
      <v>LearnMoreOnLink</v>
    </spb>
    <spb s="0">
      <v xml:space="preserve">Wikipedia	</v>
      <v xml:space="preserve">CC BY-SA 3.0	</v>
      <v xml:space="preserve">https://es.wikipedia.org/wiki/Arkansas	</v>
      <v xml:space="preserve">https://creativecommons.org/licenses/by-sa/3.0	</v>
    </spb>
    <spb s="0">
      <v xml:space="preserve">Wikipedia	</v>
      <v xml:space="preserve">CC-BY-SA	</v>
      <v xml:space="preserve">http://en.wikipedia.org/wiki/Arkansas	</v>
      <v xml:space="preserve">http://creativecommons.org/licenses/by-sa/3.0/	</v>
    </spb>
    <spb s="0">
      <v xml:space="preserve">Wikipedia	US Census	US Census	</v>
      <v xml:space="preserve">CC-BY-SA			</v>
      <v xml:space="preserve">http://en.wikipedia.org/wiki/Arkansas	https://www.census.gov/popest/data/state/asrh/2014/files/SC-EST2014-AGESEX-CIV.csv	http://www.census.gov/quickfacts/table/VET605214/05	</v>
      <v xml:space="preserve">http://creativecommons.org/licenses/by-sa/3.0/			</v>
    </spb>
    <spb s="1">
      <v>22</v>
      <v>22</v>
      <v>1</v>
      <v>22</v>
      <v>22</v>
      <v>23</v>
      <v>22</v>
      <v>22</v>
      <v>22</v>
      <v>1</v>
      <v>1</v>
      <v>1</v>
      <v>24</v>
      <v>1</v>
      <v>22</v>
      <v>1</v>
      <v>24</v>
      <v>1</v>
      <v>1</v>
      <v>1</v>
      <v>1</v>
      <v>1</v>
      <v>1</v>
      <v>1</v>
      <v>1</v>
      <v>1</v>
      <v>1</v>
      <v>1</v>
      <v>1</v>
      <v>1</v>
      <v>1</v>
      <v>24</v>
    </spb>
    <spb s="0">
      <v xml:space="preserve">Wikipedia	</v>
      <v xml:space="preserve">CC BY-SA 3.0	</v>
      <v xml:space="preserve">https://es.wikipedia.org/wiki/California	</v>
      <v xml:space="preserve">https://creativecommons.org/licenses/by-sa/3.0	</v>
    </spb>
    <spb s="0">
      <v xml:space="preserve">Wikipedia	</v>
      <v xml:space="preserve">CC-BY-SA	</v>
      <v xml:space="preserve">http://en.wikipedia.org/wiki/California	</v>
      <v xml:space="preserve">http://creativecommons.org/licenses/by-sa/3.0/	</v>
    </spb>
    <spb s="0">
      <v xml:space="preserve">Wikipedia	US Census	US Census	</v>
      <v xml:space="preserve">CC-BY-SA			</v>
      <v xml:space="preserve">http://en.wikipedia.org/wiki/California	https://www.census.gov/popest/data/state/asrh/2014/files/SC-EST2014-AGESEX-CIV.csv	http://www.census.gov/quickfacts/table/VET605214/06	</v>
      <v xml:space="preserve">http://creativecommons.org/licenses/by-sa/3.0/			</v>
    </spb>
    <spb s="1">
      <v>26</v>
      <v>26</v>
      <v>1</v>
      <v>26</v>
      <v>26</v>
      <v>27</v>
      <v>26</v>
      <v>26</v>
      <v>26</v>
      <v>1</v>
      <v>1</v>
      <v>1</v>
      <v>28</v>
      <v>1</v>
      <v>26</v>
      <v>1</v>
      <v>28</v>
      <v>1</v>
      <v>1</v>
      <v>1</v>
      <v>1</v>
      <v>1</v>
      <v>1</v>
      <v>1</v>
      <v>1</v>
      <v>1</v>
      <v>1</v>
      <v>1</v>
      <v>1</v>
      <v>1</v>
      <v>1</v>
      <v>28</v>
    </spb>
    <spb s="0">
      <v xml:space="preserve">Wikipedia	</v>
      <v xml:space="preserve">CC BY-SA 3.0	</v>
      <v xml:space="preserve">https://es.wikipedia.org/wiki/Colorado	</v>
      <v xml:space="preserve">https://creativecommons.org/licenses/by-sa/3.0	</v>
    </spb>
    <spb s="0">
      <v xml:space="preserve">Wikipedia	</v>
      <v xml:space="preserve">CC-BY-SA	</v>
      <v xml:space="preserve">http://en.wikipedia.org/wiki/Colorado	</v>
      <v xml:space="preserve">http://creativecommons.org/licenses/by-sa/3.0/	</v>
    </spb>
    <spb s="0">
      <v xml:space="preserve">Wikipedia	US Census	US Census	</v>
      <v xml:space="preserve">CC-BY-SA			</v>
      <v xml:space="preserve">http://en.wikipedia.org/wiki/Colorado	https://www.census.gov/popest/data/state/asrh/2014/files/SC-EST2014-AGESEX-CIV.csv	http://www.census.gov/quickfacts/table/WTN220212/08	</v>
      <v xml:space="preserve">http://creativecommons.org/licenses/by-sa/3.0/			</v>
    </spb>
    <spb s="1">
      <v>30</v>
      <v>30</v>
      <v>1</v>
      <v>30</v>
      <v>30</v>
      <v>31</v>
      <v>30</v>
      <v>30</v>
      <v>30</v>
      <v>1</v>
      <v>1</v>
      <v>1</v>
      <v>32</v>
      <v>1</v>
      <v>30</v>
      <v>1</v>
      <v>32</v>
      <v>1</v>
      <v>1</v>
      <v>1</v>
      <v>1</v>
      <v>1</v>
      <v>1</v>
      <v>1</v>
      <v>1</v>
      <v>1</v>
      <v>1</v>
      <v>1</v>
      <v>1</v>
      <v>1</v>
      <v>1</v>
      <v>32</v>
    </spb>
    <spb s="0">
      <v xml:space="preserve">Wikipedia	</v>
      <v xml:space="preserve">CC BY-SA 3.0	</v>
      <v xml:space="preserve">https://es.wikipedia.org/wiki/Connecticut	</v>
      <v xml:space="preserve">https://creativecommons.org/licenses/by-sa/3.0	</v>
    </spb>
    <spb s="0">
      <v xml:space="preserve">Wikipedia	</v>
      <v xml:space="preserve">CC-BY-SA	</v>
      <v xml:space="preserve">http://en.wikipedia.org/wiki/Connecticut	</v>
      <v xml:space="preserve">http://creativecommons.org/licenses/by-sa/3.0/	</v>
    </spb>
    <spb s="0">
      <v xml:space="preserve">Wikipedia	US Census	Bookdepository	</v>
      <v xml:space="preserve">CC-BY-SA			</v>
      <v xml:space="preserve">http://en.wikipedia.org/wiki/Connecticut	https://www.census.gov/popest/data/state/asrh/2014/files/SC-EST2014-AGESEX-CIV.csv	https://www.bookdepository.com/author/Etc-Connecticut-Laws	</v>
      <v xml:space="preserve">http://creativecommons.org/licenses/by-sa/3.0/			</v>
    </spb>
    <spb s="1">
      <v>34</v>
      <v>34</v>
      <v>1</v>
      <v>34</v>
      <v>34</v>
      <v>35</v>
      <v>34</v>
      <v>34</v>
      <v>34</v>
      <v>1</v>
      <v>1</v>
      <v>1</v>
      <v>36</v>
      <v>1</v>
      <v>34</v>
      <v>1</v>
      <v>36</v>
      <v>1</v>
      <v>1</v>
      <v>1</v>
      <v>1</v>
      <v>1</v>
      <v>1</v>
      <v>1</v>
      <v>1</v>
      <v>1</v>
      <v>1</v>
      <v>1</v>
      <v>1</v>
      <v>1</v>
      <v>1</v>
      <v>36</v>
    </spb>
    <spb s="3">
      <v>2</v>
      <v>Name</v>
      <v>LearnMoreOnLink</v>
    </spb>
    <spb s="0">
      <v xml:space="preserve">Wikipedia	</v>
      <v xml:space="preserve">CC BY-SA 3.0	</v>
      <v xml:space="preserve">https://es.wikipedia.org/wiki/Delaware	</v>
      <v xml:space="preserve">https://creativecommons.org/licenses/by-sa/3.0	</v>
    </spb>
    <spb s="0">
      <v xml:space="preserve">Wikipedia	</v>
      <v xml:space="preserve">CC-BY-SA	</v>
      <v xml:space="preserve">http://en.wikipedia.org/wiki/Delaware	</v>
      <v xml:space="preserve">http://creativecommons.org/licenses/by-sa/3.0/	</v>
    </spb>
    <spb s="0">
      <v xml:space="preserve">Wikipedia	US Census	US Census	</v>
      <v xml:space="preserve">CC-BY-SA			</v>
      <v xml:space="preserve">http://en.wikipedia.org/wiki/Delaware	https://www.census.gov/popest/data/state/asrh/2014/files/SC-EST2014-AGESEX-CIV.csv	http://www.census.gov/quickfacts/table/WTN220212/10	</v>
      <v xml:space="preserve">http://creativecommons.org/licenses/by-sa/3.0/			</v>
    </spb>
    <spb s="1">
      <v>39</v>
      <v>39</v>
      <v>1</v>
      <v>39</v>
      <v>39</v>
      <v>40</v>
      <v>39</v>
      <v>39</v>
      <v>39</v>
      <v>1</v>
      <v>1</v>
      <v>1</v>
      <v>41</v>
      <v>1</v>
      <v>39</v>
      <v>1</v>
      <v>41</v>
      <v>1</v>
      <v>1</v>
      <v>1</v>
      <v>1</v>
      <v>1</v>
      <v>1</v>
      <v>1</v>
      <v>1</v>
      <v>1</v>
      <v>1</v>
      <v>1</v>
      <v>1</v>
      <v>1</v>
      <v>1</v>
      <v>41</v>
    </spb>
    <spb s="0">
      <v xml:space="preserve">Wikipedia	</v>
      <v xml:space="preserve">CC BY-SA 3.0	</v>
      <v xml:space="preserve">https://es.wikipedia.org/wiki/Florida	</v>
      <v xml:space="preserve">https://creativecommons.org/licenses/by-sa/3.0	</v>
    </spb>
    <spb s="0">
      <v xml:space="preserve">Wikipedia	</v>
      <v xml:space="preserve">CC-BY-SA	</v>
      <v xml:space="preserve">http://en.wikipedia.org/wiki/Florida	</v>
      <v xml:space="preserve">http://creativecommons.org/licenses/by-sa/3.0/	</v>
    </spb>
    <spb s="0">
      <v xml:space="preserve">Wikipedia	US Census	US Census	</v>
      <v xml:space="preserve">CC-BY-SA			</v>
      <v xml:space="preserve">http://en.wikipedia.org/wiki/Florida	https://www.census.gov/popest/data/state/asrh/2014/files/SC-EST2014-AGESEX-CIV.csv	http://www.census.gov/quickfacts/table/WTN220212/12	</v>
      <v xml:space="preserve">http://creativecommons.org/licenses/by-sa/3.0/			</v>
    </spb>
    <spb s="1">
      <v>43</v>
      <v>43</v>
      <v>1</v>
      <v>43</v>
      <v>43</v>
      <v>44</v>
      <v>43</v>
      <v>43</v>
      <v>43</v>
      <v>1</v>
      <v>1</v>
      <v>1</v>
      <v>45</v>
      <v>1</v>
      <v>43</v>
      <v>1</v>
      <v>45</v>
      <v>1</v>
      <v>1</v>
      <v>1</v>
      <v>1</v>
      <v>1</v>
      <v>1</v>
      <v>1</v>
      <v>1</v>
      <v>1</v>
      <v>1</v>
      <v>1</v>
      <v>1</v>
      <v>1</v>
      <v>1</v>
      <v>45</v>
    </spb>
    <spb s="0">
      <v xml:space="preserve">Wikipedia	</v>
      <v xml:space="preserve">CC BY-SA 3.0	</v>
      <v xml:space="preserve">https://es.wikipedia.org/wiki/Georgia_(Estados_Unidos)	</v>
      <v xml:space="preserve">https://creativecommons.org/licenses/by-sa/3.0	</v>
    </spb>
    <spb s="0">
      <v xml:space="preserve">Wikipedia	</v>
      <v xml:space="preserve">CC-BY-SA	</v>
      <v xml:space="preserve">http://en.wikipedia.org/wiki/Georgia_(U.S._state)	</v>
      <v xml:space="preserve">http://creativecommons.org/licenses/by-sa/3.0/	</v>
    </spb>
    <spb s="0">
      <v xml:space="preserve">Wikipedia	US Census	US Census	</v>
      <v xml:space="preserve">CC-BY-SA			</v>
      <v xml:space="preserve">http://en.wikipedia.org/wiki/Georgia_(U.S._state)	https://www.census.gov/popest/data/state/asrh/2014/files/SC-EST2014-AGESEX-CIV.csv	http://www.census.gov/quickfacts/table/WTN220212/13	</v>
      <v xml:space="preserve">http://creativecommons.org/licenses/by-sa/3.0/			</v>
    </spb>
    <spb s="1">
      <v>47</v>
      <v>47</v>
      <v>1</v>
      <v>47</v>
      <v>47</v>
      <v>48</v>
      <v>47</v>
      <v>47</v>
      <v>47</v>
      <v>1</v>
      <v>1</v>
      <v>1</v>
      <v>49</v>
      <v>1</v>
      <v>47</v>
      <v>1</v>
      <v>49</v>
      <v>1</v>
      <v>1</v>
      <v>1</v>
      <v>1</v>
      <v>1</v>
      <v>1</v>
      <v>1</v>
      <v>1</v>
      <v>1</v>
      <v>1</v>
      <v>1</v>
      <v>1</v>
      <v>1</v>
      <v>1</v>
      <v>49</v>
    </spb>
    <spb s="0">
      <v xml:space="preserve">Wikipedia	</v>
      <v xml:space="preserve">CC BY-SA 3.0	</v>
      <v xml:space="preserve">https://es.wikipedia.org/wiki/Idaho	</v>
      <v xml:space="preserve">https://creativecommons.org/licenses/by-sa/3.0	</v>
    </spb>
    <spb s="0">
      <v xml:space="preserve">Wikipedia	</v>
      <v xml:space="preserve">CC-BY-SA	</v>
      <v xml:space="preserve">http://en.wikipedia.org/wiki/Idaho	</v>
      <v xml:space="preserve">http://creativecommons.org/licenses/by-sa/3.0/	</v>
    </spb>
    <spb s="0">
      <v xml:space="preserve">Wikipedia	US Census	US Census	</v>
      <v xml:space="preserve">CC-BY-SA			</v>
      <v xml:space="preserve">http://en.wikipedia.org/wiki/Idaho	https://www.census.gov/popest/data/state/asrh/2014/files/SC-EST2014-AGESEX-CIV.csv	http://www.census.gov/quickfacts/table/WTN220212/16	</v>
      <v xml:space="preserve">http://creativecommons.org/licenses/by-sa/3.0/			</v>
    </spb>
    <spb s="1">
      <v>51</v>
      <v>51</v>
      <v>1</v>
      <v>51</v>
      <v>51</v>
      <v>52</v>
      <v>51</v>
      <v>51</v>
      <v>51</v>
      <v>1</v>
      <v>1</v>
      <v>1</v>
      <v>53</v>
      <v>1</v>
      <v>51</v>
      <v>1</v>
      <v>53</v>
      <v>1</v>
      <v>1</v>
      <v>1</v>
      <v>1</v>
      <v>1</v>
      <v>1</v>
      <v>1</v>
      <v>1</v>
      <v>1</v>
      <v>1</v>
      <v>1</v>
      <v>1</v>
      <v>1</v>
      <v>1</v>
      <v>53</v>
    </spb>
    <spb s="0">
      <v xml:space="preserve">Wikipedia	</v>
      <v xml:space="preserve">CC BY-SA 3.0	</v>
      <v xml:space="preserve">https://es.wikipedia.org/wiki/Illinois	</v>
      <v xml:space="preserve">https://creativecommons.org/licenses/by-sa/3.0	</v>
    </spb>
    <spb s="0">
      <v xml:space="preserve">Wikipedia	</v>
      <v xml:space="preserve">CC-BY-SA	</v>
      <v xml:space="preserve">http://en.wikipedia.org/wiki/Illinois	</v>
      <v xml:space="preserve">http://creativecommons.org/licenses/by-sa/3.0/	</v>
    </spb>
    <spb s="0">
      <v xml:space="preserve">Wikipedia	US Census	US Census	</v>
      <v xml:space="preserve">CC-BY-SA			</v>
      <v xml:space="preserve">http://en.wikipedia.org/wiki/Illinois	https://www.census.gov/popest/data/state/asrh/2014/files/SC-EST2014-AGESEX-CIV.csv	http://www.census.gov/quickfacts/table/WTN220212/17	</v>
      <v xml:space="preserve">http://creativecommons.org/licenses/by-sa/3.0/			</v>
    </spb>
    <spb s="1">
      <v>55</v>
      <v>55</v>
      <v>1</v>
      <v>55</v>
      <v>55</v>
      <v>56</v>
      <v>55</v>
      <v>55</v>
      <v>55</v>
      <v>1</v>
      <v>1</v>
      <v>1</v>
      <v>57</v>
      <v>1</v>
      <v>55</v>
      <v>1</v>
      <v>57</v>
      <v>1</v>
      <v>1</v>
      <v>1</v>
      <v>1</v>
      <v>1</v>
      <v>1</v>
      <v>1</v>
      <v>1</v>
      <v>1</v>
      <v>1</v>
      <v>1</v>
      <v>1</v>
      <v>1</v>
      <v>1</v>
      <v>57</v>
    </spb>
    <spb s="0">
      <v xml:space="preserve">Wikipedia	</v>
      <v xml:space="preserve">CC BY-SA 3.0	</v>
      <v xml:space="preserve">https://es.wikipedia.org/wiki/Indiana	</v>
      <v xml:space="preserve">https://creativecommons.org/licenses/by-sa/3.0	</v>
    </spb>
    <spb s="0">
      <v xml:space="preserve">Wikipedia	</v>
      <v xml:space="preserve">CC-BY-SA	</v>
      <v xml:space="preserve">http://en.wikipedia.org/wiki/Indiana	</v>
      <v xml:space="preserve">http://creativecommons.org/licenses/by-sa/3.0/	</v>
    </spb>
    <spb s="0">
      <v xml:space="preserve">Wikipedia	US Census	US Census	</v>
      <v xml:space="preserve">CC-BY-SA			</v>
      <v xml:space="preserve">http://en.wikipedia.org/wiki/Indiana	https://www.census.gov/popest/data/state/asrh/2014/files/SC-EST2014-AGESEX-CIV.csv	http://www.census.gov/quickfacts/table/WTN220212/18	</v>
      <v xml:space="preserve">http://creativecommons.org/licenses/by-sa/3.0/			</v>
    </spb>
    <spb s="1">
      <v>59</v>
      <v>59</v>
      <v>1</v>
      <v>59</v>
      <v>59</v>
      <v>60</v>
      <v>59</v>
      <v>59</v>
      <v>59</v>
      <v>1</v>
      <v>1</v>
      <v>1</v>
      <v>61</v>
      <v>1</v>
      <v>59</v>
      <v>1</v>
      <v>61</v>
      <v>1</v>
      <v>1</v>
      <v>1</v>
      <v>1</v>
      <v>1</v>
      <v>1</v>
      <v>1</v>
      <v>1</v>
      <v>1</v>
      <v>1</v>
      <v>1</v>
      <v>1</v>
      <v>1</v>
      <v>1</v>
      <v>61</v>
    </spb>
    <spb s="0">
      <v xml:space="preserve">Wikipedia	</v>
      <v xml:space="preserve">CC BY-SA 3.0	</v>
      <v xml:space="preserve">https://es.wikipedia.org/wiki/Iowa	</v>
      <v xml:space="preserve">https://creativecommons.org/licenses/by-sa/3.0	</v>
    </spb>
    <spb s="0">
      <v xml:space="preserve">Wikipedia	</v>
      <v xml:space="preserve">CC-BY-SA	</v>
      <v xml:space="preserve">http://en.wikipedia.org/wiki/Iowa	</v>
      <v xml:space="preserve">http://creativecommons.org/licenses/by-sa/3.0/	</v>
    </spb>
    <spb s="0">
      <v xml:space="preserve">Wikipedia	US Census	US Census	</v>
      <v xml:space="preserve">CC-BY-SA			</v>
      <v xml:space="preserve">http://en.wikipedia.org/wiki/Iowa	https://www.census.gov/popest/data/state/asrh/2014/files/SC-EST2014-AGESEX-CIV.csv	http://www.census.gov/quickfacts/table/WTN220212/19	</v>
      <v xml:space="preserve">http://creativecommons.org/licenses/by-sa/3.0/			</v>
    </spb>
    <spb s="1">
      <v>63</v>
      <v>63</v>
      <v>1</v>
      <v>63</v>
      <v>63</v>
      <v>64</v>
      <v>63</v>
      <v>63</v>
      <v>63</v>
      <v>1</v>
      <v>1</v>
      <v>1</v>
      <v>65</v>
      <v>1</v>
      <v>63</v>
      <v>1</v>
      <v>65</v>
      <v>1</v>
      <v>1</v>
      <v>1</v>
      <v>1</v>
      <v>1</v>
      <v>1</v>
      <v>1</v>
      <v>1</v>
      <v>1</v>
      <v>1</v>
      <v>1</v>
      <v>1</v>
      <v>1</v>
      <v>1</v>
      <v>65</v>
    </spb>
    <spb s="0">
      <v xml:space="preserve">Wikipedia	</v>
      <v xml:space="preserve">CC BY-SA 3.0	</v>
      <v xml:space="preserve">https://es.wikipedia.org/wiki/Kansas	</v>
      <v xml:space="preserve">https://creativecommons.org/licenses/by-sa/3.0	</v>
    </spb>
    <spb s="0">
      <v xml:space="preserve">Wikipedia	</v>
      <v xml:space="preserve">CC-BY-SA	</v>
      <v xml:space="preserve">http://en.wikipedia.org/wiki/Kansas	</v>
      <v xml:space="preserve">http://creativecommons.org/licenses/by-sa/3.0/	</v>
    </spb>
    <spb s="0">
      <v xml:space="preserve">Wikipedia	US Census	US Census	</v>
      <v xml:space="preserve">CC-BY-SA			</v>
      <v xml:space="preserve">http://en.wikipedia.org/wiki/Kansas	https://www.census.gov/popest/data/state/asrh/2014/files/SC-EST2014-AGESEX-CIV.csv	http://www.census.gov/quickfacts/table/WTN220212/20	</v>
      <v xml:space="preserve">http://creativecommons.org/licenses/by-sa/3.0/			</v>
    </spb>
    <spb s="1">
      <v>67</v>
      <v>67</v>
      <v>1</v>
      <v>67</v>
      <v>67</v>
      <v>68</v>
      <v>67</v>
      <v>67</v>
      <v>67</v>
      <v>1</v>
      <v>1</v>
      <v>1</v>
      <v>69</v>
      <v>1</v>
      <v>67</v>
      <v>1</v>
      <v>69</v>
      <v>1</v>
      <v>1</v>
      <v>1</v>
      <v>1</v>
      <v>1</v>
      <v>1</v>
      <v>1</v>
      <v>1</v>
      <v>1</v>
      <v>1</v>
      <v>1</v>
      <v>1</v>
      <v>1</v>
      <v>1</v>
      <v>69</v>
    </spb>
    <spb s="0">
      <v xml:space="preserve">Wikipedia	</v>
      <v xml:space="preserve">CC BY-SA 3.0	</v>
      <v xml:space="preserve">https://es.wikipedia.org/wiki/Kentucky	</v>
      <v xml:space="preserve">https://creativecommons.org/licenses/by-sa/3.0	</v>
    </spb>
    <spb s="0">
      <v xml:space="preserve">Wikipedia	</v>
      <v xml:space="preserve">CC-BY-SA	</v>
      <v xml:space="preserve">http://en.wikipedia.org/wiki/Kentucky	</v>
      <v xml:space="preserve">http://creativecommons.org/licenses/by-sa/3.0/	</v>
    </spb>
    <spb s="0">
      <v xml:space="preserve">Wikipedia	US Census	US Census	</v>
      <v xml:space="preserve">CC-BY-SA			</v>
      <v xml:space="preserve">http://en.wikipedia.org/wiki/Kentucky	https://www.census.gov/popest/data/state/asrh/2014/files/SC-EST2014-AGESEX-CIV.csv	http://www.census.gov/quickfacts/table/WTN220212/21	</v>
      <v xml:space="preserve">http://creativecommons.org/licenses/by-sa/3.0/			</v>
    </spb>
    <spb s="1">
      <v>71</v>
      <v>71</v>
      <v>1</v>
      <v>71</v>
      <v>71</v>
      <v>72</v>
      <v>71</v>
      <v>71</v>
      <v>71</v>
      <v>1</v>
      <v>1</v>
      <v>1</v>
      <v>73</v>
      <v>1</v>
      <v>71</v>
      <v>1</v>
      <v>73</v>
      <v>1</v>
      <v>1</v>
      <v>1</v>
      <v>1</v>
      <v>1</v>
      <v>1</v>
      <v>1</v>
      <v>1</v>
      <v>1</v>
      <v>1</v>
      <v>1</v>
      <v>1</v>
      <v>1</v>
      <v>1</v>
      <v>73</v>
    </spb>
    <spb s="0">
      <v xml:space="preserve">Wikipedia	</v>
      <v xml:space="preserve">CC BY-SA 3.0	</v>
      <v xml:space="preserve">https://es.wikipedia.org/wiki/Luisiana	</v>
      <v xml:space="preserve">https://creativecommons.org/licenses/by-sa/3.0	</v>
    </spb>
    <spb s="0">
      <v xml:space="preserve">Wikipedia	</v>
      <v xml:space="preserve">CC-BY-SA	</v>
      <v xml:space="preserve">http://en.wikipedia.org/wiki/Louisiana	</v>
      <v xml:space="preserve">http://creativecommons.org/licenses/by-sa/3.0/	</v>
    </spb>
    <spb s="0">
      <v xml:space="preserve">Wikipedia	US Census	US Census	</v>
      <v xml:space="preserve">CC-BY-SA			</v>
      <v xml:space="preserve">http://en.wikipedia.org/wiki/Louisiana	https://www.census.gov/popest/data/state/asrh/2014/files/SC-EST2014-AGESEX-CIV.csv	http://www.census.gov/quickfacts/table/WTN220212/22	</v>
      <v xml:space="preserve">http://creativecommons.org/licenses/by-sa/3.0/			</v>
    </spb>
    <spb s="1">
      <v>75</v>
      <v>75</v>
      <v>1</v>
      <v>75</v>
      <v>75</v>
      <v>76</v>
      <v>75</v>
      <v>75</v>
      <v>75</v>
      <v>1</v>
      <v>1</v>
      <v>1</v>
      <v>77</v>
      <v>1</v>
      <v>75</v>
      <v>1</v>
      <v>77</v>
      <v>1</v>
      <v>1</v>
      <v>1</v>
      <v>1</v>
      <v>1</v>
      <v>1</v>
      <v>1</v>
      <v>1</v>
      <v>1</v>
      <v>1</v>
      <v>1</v>
      <v>1</v>
      <v>1</v>
      <v>1</v>
      <v>77</v>
    </spb>
    <spb s="0">
      <v xml:space="preserve">Wikipedia	</v>
      <v xml:space="preserve">CC BY-SA 3.0	</v>
      <v xml:space="preserve">https://es.wikipedia.org/wiki/Maine	</v>
      <v xml:space="preserve">https://creativecommons.org/licenses/by-sa/3.0	</v>
    </spb>
    <spb s="0">
      <v xml:space="preserve">Wikipedia	</v>
      <v xml:space="preserve">CC-BY-SA	</v>
      <v xml:space="preserve">http://en.wikipedia.org/wiki/Maine	</v>
      <v xml:space="preserve">http://creativecommons.org/licenses/by-sa/3.0/	</v>
    </spb>
    <spb s="0">
      <v xml:space="preserve">Wikipedia	US Census	US Census	</v>
      <v xml:space="preserve">CC-BY-SA			</v>
      <v xml:space="preserve">http://en.wikipedia.org/wiki/Maine	https://www.census.gov/popest/data/state/asrh/2014/files/SC-EST2014-AGESEX-CIV.csv	http://www.census.gov/quickfacts/table/WTN220212/23	</v>
      <v xml:space="preserve">http://creativecommons.org/licenses/by-sa/3.0/			</v>
    </spb>
    <spb s="10">
      <v>79</v>
      <v>79</v>
      <v>1</v>
      <v>79</v>
      <v>79</v>
      <v>80</v>
      <v>79</v>
      <v>79</v>
      <v>79</v>
      <v>1</v>
      <v>1</v>
      <v>1</v>
      <v>81</v>
      <v>1</v>
      <v>79</v>
      <v>1</v>
      <v>81</v>
      <v>1</v>
      <v>1</v>
      <v>1</v>
      <v>1</v>
      <v>1</v>
      <v>1</v>
      <v>1</v>
      <v>1</v>
      <v>1</v>
      <v>1</v>
      <v>1</v>
      <v>1</v>
      <v>1</v>
      <v>81</v>
    </spb>
    <spb s="11">
      <v>Area</v>
      <v>Image</v>
      <v>Name</v>
      <v>Households</v>
      <v>Population</v>
      <v>UniqueName</v>
      <v>VDPID/VSID</v>
      <v>Abbreviation</v>
      <v>Description</v>
      <v>Country/region</v>
      <v>LearnMoreOnLink</v>
      <v>Largest city</v>
      <v>Persons per household</v>
      <v>Housing units</v>
      <v>Population: White (%)</v>
      <v>Median gross rent</v>
      <v>Population: Asian (%)</v>
      <v>Capital/Major City</v>
      <v>Building permits</v>
      <v>Median household income</v>
      <v>Population change (%)</v>
      <v>Population: Age 65+ (%)</v>
      <v>Population: Under age 5 (%)</v>
      <v>Population: Hispanic or Latino (%)</v>
      <v>Population: Under age 18 (%)</v>
      <v>Population: Two or more races (%)</v>
      <v>Population: Black or African American (%)</v>
      <v>Population: Bachelor's degree or higher (%)</v>
      <v>Population: Persons with a disability (%)</v>
      <v>Population: In civilian labor force (%)</v>
      <v>Population: High school graduate or higher (%)</v>
      <v>Population: Foreign born persons (%)</v>
      <v>Population: American Indian and Alaskan Native (%)</v>
      <v>Median value, owner-occupied housing units</v>
    </spb>
    <spb s="3">
      <v>3</v>
      <v>Name</v>
      <v>LearnMoreOnLink</v>
    </spb>
    <spb s="12">
      <v>kilómetro cuadrado</v>
      <v>2015</v>
      <v>2020</v>
      <v>2015</v>
      <v>2016</v>
      <v>personas (2015)</v>
      <v>2015</v>
      <v>personas (2015)</v>
      <v>2016</v>
      <v>2015</v>
      <v>2010, 2016</v>
      <v>2015</v>
      <v>2015</v>
      <v>personas (2015)</v>
      <v>2015</v>
      <v>personas (2015)</v>
      <v>personas (2015)</v>
      <v>personas mayores de 25 años, 2015</v>
      <v>menor de 65 años, 2015</v>
      <v>personas mayores de 16 años, 2015</v>
      <v>personas (2015)</v>
      <v>2015</v>
      <v>personas (2015)</v>
      <v>2015</v>
    </spb>
    <spb s="0">
      <v xml:space="preserve">Wikipedia	</v>
      <v xml:space="preserve">CC BY-SA 3.0	</v>
      <v xml:space="preserve">https://es.wikipedia.org/wiki/Maryland	</v>
      <v xml:space="preserve">https://creativecommons.org/licenses/by-sa/3.0	</v>
    </spb>
    <spb s="0">
      <v xml:space="preserve">Wikipedia	</v>
      <v xml:space="preserve">CC-BY-SA	</v>
      <v xml:space="preserve">http://en.wikipedia.org/wiki/Maryland	</v>
      <v xml:space="preserve">http://creativecommons.org/licenses/by-sa/3.0/	</v>
    </spb>
    <spb s="0">
      <v xml:space="preserve">Wikipedia	US Census	US Census	</v>
      <v xml:space="preserve">CC-BY-SA			</v>
      <v xml:space="preserve">http://en.wikipedia.org/wiki/Maryland	https://www.census.gov/popest/data/state/asrh/2014/files/SC-EST2014-AGESEX-CIV.csv	http://www.census.gov/quickfacts/table/WTN220212/24	</v>
      <v xml:space="preserve">http://creativecommons.org/licenses/by-sa/3.0/			</v>
    </spb>
    <spb s="1">
      <v>86</v>
      <v>86</v>
      <v>1</v>
      <v>86</v>
      <v>86</v>
      <v>87</v>
      <v>86</v>
      <v>86</v>
      <v>86</v>
      <v>1</v>
      <v>1</v>
      <v>1</v>
      <v>88</v>
      <v>1</v>
      <v>86</v>
      <v>1</v>
      <v>88</v>
      <v>1</v>
      <v>1</v>
      <v>1</v>
      <v>1</v>
      <v>1</v>
      <v>1</v>
      <v>1</v>
      <v>1</v>
      <v>1</v>
      <v>1</v>
      <v>1</v>
      <v>1</v>
      <v>1</v>
      <v>1</v>
      <v>88</v>
    </spb>
    <spb s="8">
      <v>kilómetro cuadrado</v>
      <v>2015</v>
      <v>2021</v>
      <v>2015</v>
      <v>2016</v>
      <v>personas (2015)</v>
      <v>2015</v>
      <v>personas (2015)</v>
      <v>2016</v>
      <v>2015</v>
      <v>2010, 2016</v>
      <v>2015</v>
      <v>2015</v>
      <v>personas (2015)</v>
      <v>2015</v>
      <v>personas (2015)</v>
      <v>personas (2015)</v>
      <v>personas mayores de 25 años, 2015</v>
      <v>menor de 65 años, 2015</v>
      <v>personas mayores de 16 años, 2015</v>
      <v>personas (2015)</v>
      <v>2015</v>
      <v>personas (2015)</v>
      <v>personas (2015)</v>
      <v>2015</v>
    </spb>
    <spb s="0">
      <v xml:space="preserve">Wikipedia	</v>
      <v xml:space="preserve">CC BY-SA 3.0	</v>
      <v xml:space="preserve">https://es.wikipedia.org/wiki/Massachusetts	</v>
      <v xml:space="preserve">https://creativecommons.org/licenses/by-sa/3.0	</v>
    </spb>
    <spb s="0">
      <v xml:space="preserve">Wikipedia	</v>
      <v xml:space="preserve">CC-BY-SA	</v>
      <v xml:space="preserve">http://en.wikipedia.org/wiki/Massachusetts	</v>
      <v xml:space="preserve">http://creativecommons.org/licenses/by-sa/3.0/	</v>
    </spb>
    <spb s="0">
      <v xml:space="preserve">Wikipedia	US Census	US Census	</v>
      <v xml:space="preserve">CC-BY-SA			</v>
      <v xml:space="preserve">http://en.wikipedia.org/wiki/Massachusetts	https://www.census.gov/popest/data/state/asrh/2014/files/SC-EST2014-AGESEX-CIV.csv	http://www.census.gov/quickfacts/table/WTN220212/25	</v>
      <v xml:space="preserve">http://creativecommons.org/licenses/by-sa/3.0/			</v>
    </spb>
    <spb s="1">
      <v>91</v>
      <v>91</v>
      <v>1</v>
      <v>91</v>
      <v>91</v>
      <v>92</v>
      <v>91</v>
      <v>91</v>
      <v>91</v>
      <v>1</v>
      <v>1</v>
      <v>1</v>
      <v>93</v>
      <v>1</v>
      <v>91</v>
      <v>1</v>
      <v>93</v>
      <v>1</v>
      <v>1</v>
      <v>1</v>
      <v>1</v>
      <v>1</v>
      <v>1</v>
      <v>1</v>
      <v>1</v>
      <v>1</v>
      <v>1</v>
      <v>1</v>
      <v>1</v>
      <v>1</v>
      <v>1</v>
      <v>93</v>
    </spb>
    <spb s="0">
      <v xml:space="preserve">Wikipedia	</v>
      <v xml:space="preserve">CC BY-SA 3.0	</v>
      <v xml:space="preserve">https://es.wikipedia.org/wiki/M%C3%ADchigan	</v>
      <v xml:space="preserve">https://creativecommons.org/licenses/by-sa/3.0	</v>
    </spb>
    <spb s="0">
      <v xml:space="preserve">Wikipedia	</v>
      <v xml:space="preserve">CC-BY-SA	</v>
      <v xml:space="preserve">http://en.wikipedia.org/wiki/Michigan	</v>
      <v xml:space="preserve">http://creativecommons.org/licenses/by-sa/3.0/	</v>
    </spb>
    <spb s="0">
      <v xml:space="preserve">Wikipedia	US Census	US Census	</v>
      <v xml:space="preserve">CC-BY-SA			</v>
      <v xml:space="preserve">http://en.wikipedia.org/wiki/Michigan	https://www.census.gov/popest/data/state/asrh/2014/files/SC-EST2014-AGESEX-CIV.csv	http://www.census.gov/quickfacts/table/WTN220212/26	</v>
      <v xml:space="preserve">http://creativecommons.org/licenses/by-sa/3.0/			</v>
    </spb>
    <spb s="10">
      <v>95</v>
      <v>95</v>
      <v>1</v>
      <v>95</v>
      <v>95</v>
      <v>96</v>
      <v>95</v>
      <v>95</v>
      <v>95</v>
      <v>1</v>
      <v>1</v>
      <v>1</v>
      <v>97</v>
      <v>1</v>
      <v>95</v>
      <v>1</v>
      <v>97</v>
      <v>1</v>
      <v>1</v>
      <v>1</v>
      <v>1</v>
      <v>1</v>
      <v>1</v>
      <v>1</v>
      <v>1</v>
      <v>1</v>
      <v>1</v>
      <v>1</v>
      <v>1</v>
      <v>1</v>
      <v>97</v>
    </spb>
    <spb s="0">
      <v xml:space="preserve">Wikipedia	</v>
      <v xml:space="preserve">CC BY-SA 3.0	</v>
      <v xml:space="preserve">https://es.wikipedia.org/wiki/Minnesota	</v>
      <v xml:space="preserve">https://creativecommons.org/licenses/by-sa/3.0	</v>
    </spb>
    <spb s="0">
      <v xml:space="preserve">Wikipedia	</v>
      <v xml:space="preserve">CC-BY-SA	</v>
      <v xml:space="preserve">http://en.wikipedia.org/wiki/Minnesota	</v>
      <v xml:space="preserve">http://creativecommons.org/licenses/by-sa/3.0/	</v>
    </spb>
    <spb s="0">
      <v xml:space="preserve">Wikipedia	US Census	US Census	</v>
      <v xml:space="preserve">CC-BY-SA			</v>
      <v xml:space="preserve">http://en.wikipedia.org/wiki/Minnesota	https://www.census.gov/popest/data/state/asrh/2014/files/SC-EST2014-AGESEX-CIV.csv	http://www.census.gov/quickfacts/table/WTN220212/27	</v>
      <v xml:space="preserve">http://creativecommons.org/licenses/by-sa/3.0/			</v>
    </spb>
    <spb s="1">
      <v>99</v>
      <v>99</v>
      <v>1</v>
      <v>99</v>
      <v>99</v>
      <v>100</v>
      <v>99</v>
      <v>99</v>
      <v>99</v>
      <v>1</v>
      <v>1</v>
      <v>1</v>
      <v>101</v>
      <v>1</v>
      <v>99</v>
      <v>1</v>
      <v>101</v>
      <v>1</v>
      <v>1</v>
      <v>1</v>
      <v>1</v>
      <v>1</v>
      <v>1</v>
      <v>1</v>
      <v>1</v>
      <v>1</v>
      <v>1</v>
      <v>1</v>
      <v>1</v>
      <v>1</v>
      <v>1</v>
      <v>101</v>
    </spb>
    <spb s="0">
      <v xml:space="preserve">Wikipedia	</v>
      <v xml:space="preserve">CC BY-SA 3.0	</v>
      <v xml:space="preserve">https://es.wikipedia.org/wiki/Misisipi	</v>
      <v xml:space="preserve">https://creativecommons.org/licenses/by-sa/3.0	</v>
    </spb>
    <spb s="0">
      <v xml:space="preserve">Wikipedia	</v>
      <v xml:space="preserve">CC-BY-SA	</v>
      <v xml:space="preserve">http://en.wikipedia.org/wiki/Mississippi	</v>
      <v xml:space="preserve">http://creativecommons.org/licenses/by-sa/3.0/	</v>
    </spb>
    <spb s="0">
      <v xml:space="preserve">Wikipedia	US Census	US Census	</v>
      <v xml:space="preserve">CC-BY-SA			</v>
      <v xml:space="preserve">http://en.wikipedia.org/wiki/Mississippi	https://www.census.gov/popest/data/state/asrh/2014/files/SC-EST2014-AGESEX-CIV.csv	http://www.census.gov/quickfacts/table/WTN220212/28	</v>
      <v xml:space="preserve">http://creativecommons.org/licenses/by-sa/3.0/			</v>
    </spb>
    <spb s="1">
      <v>103</v>
      <v>103</v>
      <v>1</v>
      <v>103</v>
      <v>103</v>
      <v>104</v>
      <v>103</v>
      <v>103</v>
      <v>103</v>
      <v>1</v>
      <v>1</v>
      <v>1</v>
      <v>105</v>
      <v>1</v>
      <v>103</v>
      <v>1</v>
      <v>105</v>
      <v>1</v>
      <v>1</v>
      <v>1</v>
      <v>1</v>
      <v>1</v>
      <v>1</v>
      <v>1</v>
      <v>1</v>
      <v>1</v>
      <v>1</v>
      <v>1</v>
      <v>1</v>
      <v>1</v>
      <v>1</v>
      <v>105</v>
    </spb>
    <spb s="0">
      <v xml:space="preserve">Wikipedia	</v>
      <v xml:space="preserve">CC BY-SA 3.0	</v>
      <v xml:space="preserve">https://es.wikipedia.org/wiki/Misuri	</v>
      <v xml:space="preserve">https://creativecommons.org/licenses/by-sa/3.0	</v>
    </spb>
    <spb s="0">
      <v xml:space="preserve">Wikipedia	</v>
      <v xml:space="preserve">CC-BY-SA	</v>
      <v xml:space="preserve">http://en.wikipedia.org/wiki/Missouri	</v>
      <v xml:space="preserve">http://creativecommons.org/licenses/by-sa/3.0/	</v>
    </spb>
    <spb s="0">
      <v xml:space="preserve">Wikipedia	US Census	US Census	</v>
      <v xml:space="preserve">CC-BY-SA			</v>
      <v xml:space="preserve">http://en.wikipedia.org/wiki/Missouri	https://www.census.gov/popest/data/state/asrh/2014/files/SC-EST2014-AGESEX-CIV.csv	http://www.census.gov/quickfacts/table/WTN220212/29	</v>
      <v xml:space="preserve">http://creativecommons.org/licenses/by-sa/3.0/			</v>
    </spb>
    <spb s="1">
      <v>107</v>
      <v>107</v>
      <v>1</v>
      <v>107</v>
      <v>107</v>
      <v>108</v>
      <v>107</v>
      <v>107</v>
      <v>107</v>
      <v>1</v>
      <v>1</v>
      <v>1</v>
      <v>109</v>
      <v>1</v>
      <v>107</v>
      <v>1</v>
      <v>109</v>
      <v>1</v>
      <v>1</v>
      <v>1</v>
      <v>1</v>
      <v>1</v>
      <v>1</v>
      <v>1</v>
      <v>1</v>
      <v>1</v>
      <v>1</v>
      <v>1</v>
      <v>1</v>
      <v>1</v>
      <v>1</v>
      <v>109</v>
    </spb>
    <spb s="0">
      <v xml:space="preserve">Wikipedia	</v>
      <v xml:space="preserve">CC BY-SA 3.0	</v>
      <v xml:space="preserve">https://es.wikipedia.org/wiki/Montana	</v>
      <v xml:space="preserve">https://creativecommons.org/licenses/by-sa/3.0	</v>
    </spb>
    <spb s="0">
      <v xml:space="preserve">Wikipedia	</v>
      <v xml:space="preserve">CC-BY-SA	</v>
      <v xml:space="preserve">http://en.wikipedia.org/wiki/Montana	</v>
      <v xml:space="preserve">http://creativecommons.org/licenses/by-sa/3.0/	</v>
    </spb>
    <spb s="0">
      <v xml:space="preserve">Wikipedia	US Census	US Census	</v>
      <v xml:space="preserve">CC-BY-SA			</v>
      <v xml:space="preserve">http://en.wikipedia.org/wiki/Montana	https://www.census.gov/popest/data/state/asrh/2014/files/SC-EST2014-AGESEX-CIV.csv	http://www.census.gov/quickfacts/table/lnd110210/30	</v>
      <v xml:space="preserve">http://creativecommons.org/licenses/by-sa/3.0/			</v>
    </spb>
    <spb s="1">
      <v>111</v>
      <v>111</v>
      <v>1</v>
      <v>111</v>
      <v>111</v>
      <v>112</v>
      <v>111</v>
      <v>111</v>
      <v>111</v>
      <v>1</v>
      <v>1</v>
      <v>1</v>
      <v>113</v>
      <v>1</v>
      <v>111</v>
      <v>1</v>
      <v>113</v>
      <v>1</v>
      <v>1</v>
      <v>1</v>
      <v>1</v>
      <v>1</v>
      <v>1</v>
      <v>1</v>
      <v>1</v>
      <v>1</v>
      <v>1</v>
      <v>1</v>
      <v>1</v>
      <v>1</v>
      <v>1</v>
      <v>113</v>
    </spb>
    <spb s="0">
      <v xml:space="preserve">Wikipedia	</v>
      <v xml:space="preserve">CC BY-SA 3.0	</v>
      <v xml:space="preserve">https://es.wikipedia.org/wiki/Nebraska	</v>
      <v xml:space="preserve">https://creativecommons.org/licenses/by-sa/3.0	</v>
    </spb>
    <spb s="0">
      <v xml:space="preserve">Wikipedia	</v>
      <v xml:space="preserve">CC-BY-SA	</v>
      <v xml:space="preserve">http://en.wikipedia.org/wiki/Nebraska	</v>
      <v xml:space="preserve">http://creativecommons.org/licenses/by-sa/3.0/	</v>
    </spb>
    <spb s="0">
      <v xml:space="preserve">Wikipedia	US Census	LinkedIn	</v>
      <v xml:space="preserve">CC-BY-SA			</v>
      <v xml:space="preserve">http://en.wikipedia.org/wiki/Nebraska	https://www.census.gov/popest/data/state/asrh/2014/files/SC-EST2014-AGESEX-CIV.csv	https://www.linkedin.com/company/audubon-nebraska	</v>
      <v xml:space="preserve">http://creativecommons.org/licenses/by-sa/3.0/			</v>
    </spb>
    <spb s="1">
      <v>115</v>
      <v>115</v>
      <v>1</v>
      <v>115</v>
      <v>115</v>
      <v>116</v>
      <v>115</v>
      <v>115</v>
      <v>115</v>
      <v>1</v>
      <v>1</v>
      <v>1</v>
      <v>117</v>
      <v>1</v>
      <v>115</v>
      <v>1</v>
      <v>117</v>
      <v>1</v>
      <v>1</v>
      <v>1</v>
      <v>1</v>
      <v>1</v>
      <v>1</v>
      <v>1</v>
      <v>1</v>
      <v>1</v>
      <v>1</v>
      <v>1</v>
      <v>1</v>
      <v>1</v>
      <v>1</v>
      <v>117</v>
    </spb>
    <spb s="0">
      <v xml:space="preserve">Wikipedia	</v>
      <v xml:space="preserve">CC BY-SA 3.0	</v>
      <v xml:space="preserve">https://es.wikipedia.org/wiki/Nevada	</v>
      <v xml:space="preserve">https://creativecommons.org/licenses/by-sa/3.0	</v>
    </spb>
    <spb s="0">
      <v xml:space="preserve">Wikipedia	</v>
      <v xml:space="preserve">CC-BY-SA	</v>
      <v xml:space="preserve">http://en.wikipedia.org/wiki/Nevada	</v>
      <v xml:space="preserve">http://creativecommons.org/licenses/by-sa/3.0/	</v>
    </spb>
    <spb s="0">
      <v xml:space="preserve">Wikipedia	US Census	US Census	</v>
      <v xml:space="preserve">CC-BY-SA			</v>
      <v xml:space="preserve">http://en.wikipedia.org/wiki/Nevada	https://www.census.gov/popest/data/state/asrh/2014/files/SC-EST2014-AGESEX-CIV.csv	http://www.census.gov/quickfacts/table/WTN220212/32	</v>
      <v xml:space="preserve">http://creativecommons.org/licenses/by-sa/3.0/			</v>
    </spb>
    <spb s="1">
      <v>119</v>
      <v>119</v>
      <v>1</v>
      <v>119</v>
      <v>119</v>
      <v>120</v>
      <v>119</v>
      <v>119</v>
      <v>119</v>
      <v>1</v>
      <v>1</v>
      <v>1</v>
      <v>121</v>
      <v>1</v>
      <v>119</v>
      <v>1</v>
      <v>121</v>
      <v>1</v>
      <v>1</v>
      <v>1</v>
      <v>1</v>
      <v>1</v>
      <v>1</v>
      <v>1</v>
      <v>1</v>
      <v>1</v>
      <v>1</v>
      <v>1</v>
      <v>1</v>
      <v>1</v>
      <v>1</v>
      <v>121</v>
    </spb>
    <spb s="0">
      <v xml:space="preserve">Wikipedia	</v>
      <v xml:space="preserve">CC BY-SA 3.0	</v>
      <v xml:space="preserve">https://es.wikipedia.org/wiki/Nuevo_Hampshire	</v>
      <v xml:space="preserve">https://creativecommons.org/licenses/by-sa/3.0	</v>
    </spb>
    <spb s="0">
      <v xml:space="preserve">Wikipedia	</v>
      <v xml:space="preserve">CC-BY-SA	</v>
      <v xml:space="preserve">http://en.wikipedia.org/wiki/New_Hampshire	</v>
      <v xml:space="preserve">http://creativecommons.org/licenses/by-sa/3.0/	</v>
    </spb>
    <spb s="0">
      <v xml:space="preserve">Wikipedia	US Census	Bookdepository	</v>
      <v xml:space="preserve">CC-BY-SA			</v>
      <v xml:space="preserve">http://en.wikipedia.org/wiki/New_Hampshire	https://www.census.gov/popest/data/state/asrh/2014/files/SC-EST2014-AGESEX-CIV.csv	https://www.bookdepository.com/author/New-Hampshire	</v>
      <v xml:space="preserve">http://creativecommons.org/licenses/by-sa/3.0/			</v>
    </spb>
    <spb s="10">
      <v>123</v>
      <v>123</v>
      <v>1</v>
      <v>123</v>
      <v>123</v>
      <v>124</v>
      <v>123</v>
      <v>123</v>
      <v>123</v>
      <v>1</v>
      <v>1</v>
      <v>1</v>
      <v>125</v>
      <v>1</v>
      <v>123</v>
      <v>1</v>
      <v>125</v>
      <v>1</v>
      <v>1</v>
      <v>1</v>
      <v>1</v>
      <v>1</v>
      <v>1</v>
      <v>1</v>
      <v>1</v>
      <v>1</v>
      <v>1</v>
      <v>1</v>
      <v>1</v>
      <v>1</v>
      <v>125</v>
    </spb>
    <spb s="3">
      <v>4</v>
      <v>Name</v>
      <v>LearnMoreOnLink</v>
    </spb>
    <spb s="0">
      <v xml:space="preserve">Wikipedia	</v>
      <v xml:space="preserve">CC BY-SA 3.0	</v>
      <v xml:space="preserve">https://es.wikipedia.org/wiki/Nueva_Jersey	</v>
      <v xml:space="preserve">https://creativecommons.org/licenses/by-sa/3.0	</v>
    </spb>
    <spb s="0">
      <v xml:space="preserve">Wikipedia	</v>
      <v xml:space="preserve">CC-BY-SA	</v>
      <v xml:space="preserve">http://en.wikipedia.org/wiki/New_Jersey	</v>
      <v xml:space="preserve">http://creativecommons.org/licenses/by-sa/3.0/	</v>
    </spb>
    <spb s="0">
      <v xml:space="preserve">Wikipedia	US Census	US Census	</v>
      <v xml:space="preserve">CC-BY-SA			</v>
      <v xml:space="preserve">http://en.wikipedia.org/wiki/New_Jersey	https://www.census.gov/popest/data/state/asrh/2014/files/SC-EST2014-AGESEX-CIV.csv	http://www.census.gov/quickfacts/table/WTN220212/34	</v>
      <v xml:space="preserve">http://creativecommons.org/licenses/by-sa/3.0/			</v>
    </spb>
    <spb s="1">
      <v>128</v>
      <v>128</v>
      <v>1</v>
      <v>128</v>
      <v>128</v>
      <v>129</v>
      <v>128</v>
      <v>128</v>
      <v>128</v>
      <v>1</v>
      <v>1</v>
      <v>1</v>
      <v>130</v>
      <v>1</v>
      <v>128</v>
      <v>1</v>
      <v>130</v>
      <v>1</v>
      <v>1</v>
      <v>1</v>
      <v>1</v>
      <v>1</v>
      <v>1</v>
      <v>1</v>
      <v>1</v>
      <v>1</v>
      <v>1</v>
      <v>1</v>
      <v>1</v>
      <v>1</v>
      <v>1</v>
      <v>130</v>
    </spb>
    <spb s="0">
      <v xml:space="preserve">Wikipedia	</v>
      <v xml:space="preserve">CC BY-SA 3.0	</v>
      <v xml:space="preserve">https://es.wikipedia.org/wiki/Nuevo_M%C3%A9xico	</v>
      <v xml:space="preserve">https://creativecommons.org/licenses/by-sa/3.0	</v>
    </spb>
    <spb s="0">
      <v xml:space="preserve">Wikipedia	</v>
      <v xml:space="preserve">CC-BY-SA	</v>
      <v xml:space="preserve">http://en.wikipedia.org/wiki/New_Mexico	</v>
      <v xml:space="preserve">http://creativecommons.org/licenses/by-sa/3.0/	</v>
    </spb>
    <spb s="0">
      <v xml:space="preserve">Wikipedia	US Census	US Census	</v>
      <v xml:space="preserve">CC-BY-SA			</v>
      <v xml:space="preserve">http://en.wikipedia.org/wiki/New_Mexico	https://www.census.gov/popest/data/state/asrh/2014/files/SC-EST2014-AGESEX-CIV.csv	http://www.census.gov/quickfacts/table/WTN220212/35	</v>
      <v xml:space="preserve">http://creativecommons.org/licenses/by-sa/3.0/			</v>
    </spb>
    <spb s="1">
      <v>132</v>
      <v>132</v>
      <v>1</v>
      <v>132</v>
      <v>132</v>
      <v>133</v>
      <v>132</v>
      <v>132</v>
      <v>132</v>
      <v>1</v>
      <v>1</v>
      <v>1</v>
      <v>134</v>
      <v>1</v>
      <v>132</v>
      <v>1</v>
      <v>134</v>
      <v>1</v>
      <v>1</v>
      <v>1</v>
      <v>1</v>
      <v>1</v>
      <v>1</v>
      <v>1</v>
      <v>1</v>
      <v>1</v>
      <v>1</v>
      <v>1</v>
      <v>1</v>
      <v>1</v>
      <v>1</v>
      <v>134</v>
    </spb>
    <spb s="3">
      <v>5</v>
      <v>Name</v>
      <v>LearnMoreOnLink</v>
    </spb>
    <spb s="0">
      <v xml:space="preserve">Wikipedia	</v>
      <v xml:space="preserve">CC BY-SA 3.0	</v>
      <v xml:space="preserve">https://es.wikipedia.org/wiki/Nueva_York_(estado)	</v>
      <v xml:space="preserve">https://creativecommons.org/licenses/by-sa/3.0	</v>
    </spb>
    <spb s="0">
      <v xml:space="preserve">Wikipedia	</v>
      <v xml:space="preserve">CC-BY-SA	</v>
      <v xml:space="preserve">http://en.wikipedia.org/wiki/New_York_(state)	</v>
      <v xml:space="preserve">http://creativecommons.org/licenses/by-sa/3.0/	</v>
    </spb>
    <spb s="0">
      <v xml:space="preserve">Wikipedia	Wikipedia	US Census	US Census	</v>
      <v xml:space="preserve">CC-BY-SA	CC-BY-SA			</v>
      <v xml:space="preserve">http://en.wikipedia.org/wiki/New_York_(state)	http://en.wikipedia.org/wiki/New_York	https://www.census.gov/popest/data/state/asrh/2014/files/SC-EST2014-AGESEX-CIV.csv	http://www.census.gov/quickfacts/table/WTN220212/36	</v>
      <v xml:space="preserve">http://creativecommons.org/licenses/by-sa/3.0/	http://creativecommons.org/licenses/by-sa/3.0/			</v>
    </spb>
    <spb s="1">
      <v>137</v>
      <v>137</v>
      <v>1</v>
      <v>137</v>
      <v>137</v>
      <v>138</v>
      <v>137</v>
      <v>137</v>
      <v>137</v>
      <v>1</v>
      <v>1</v>
      <v>1</v>
      <v>139</v>
      <v>1</v>
      <v>137</v>
      <v>1</v>
      <v>139</v>
      <v>1</v>
      <v>1</v>
      <v>1</v>
      <v>1</v>
      <v>1</v>
      <v>1</v>
      <v>1</v>
      <v>1</v>
      <v>1</v>
      <v>1</v>
      <v>1</v>
      <v>1</v>
      <v>1</v>
      <v>1</v>
      <v>139</v>
    </spb>
    <spb s="0">
      <v xml:space="preserve">Wikipedia	</v>
      <v xml:space="preserve">CC BY-SA 3.0	</v>
      <v xml:space="preserve">https://es.wikipedia.org/wiki/Carolina_del_Norte	</v>
      <v xml:space="preserve">https://creativecommons.org/licenses/by-sa/3.0	</v>
    </spb>
    <spb s="0">
      <v xml:space="preserve">Wikipedia	</v>
      <v xml:space="preserve">CC-BY-SA	</v>
      <v xml:space="preserve">http://en.wikipedia.org/wiki/North_Carolina	</v>
      <v xml:space="preserve">http://creativecommons.org/licenses/by-sa/3.0/	</v>
    </spb>
    <spb s="0">
      <v xml:space="preserve">Wikipedia	US Census	US Census	</v>
      <v xml:space="preserve">CC-BY-SA			</v>
      <v xml:space="preserve">http://en.wikipedia.org/wiki/North_Carolina	https://www.census.gov/popest/data/state/asrh/2014/files/SC-EST2014-AGESEX-CIV.csv	http://www.census.gov/quickfacts/table/WTN220212/37	</v>
      <v xml:space="preserve">http://creativecommons.org/licenses/by-sa/3.0/			</v>
    </spb>
    <spb s="1">
      <v>141</v>
      <v>141</v>
      <v>1</v>
      <v>141</v>
      <v>141</v>
      <v>142</v>
      <v>141</v>
      <v>141</v>
      <v>141</v>
      <v>1</v>
      <v>1</v>
      <v>1</v>
      <v>143</v>
      <v>1</v>
      <v>141</v>
      <v>1</v>
      <v>143</v>
      <v>1</v>
      <v>1</v>
      <v>1</v>
      <v>1</v>
      <v>1</v>
      <v>1</v>
      <v>1</v>
      <v>1</v>
      <v>1</v>
      <v>1</v>
      <v>1</v>
      <v>1</v>
      <v>1</v>
      <v>1</v>
      <v>143</v>
    </spb>
    <spb s="0">
      <v xml:space="preserve">Wikipedia	</v>
      <v xml:space="preserve">CC BY-SA 3.0	</v>
      <v xml:space="preserve">https://es.wikipedia.org/wiki/Dakota_del_Norte	</v>
      <v xml:space="preserve">https://creativecommons.org/licenses/by-sa/3.0	</v>
    </spb>
    <spb s="0">
      <v xml:space="preserve">Wikipedia	</v>
      <v xml:space="preserve">CC-BY-SA	</v>
      <v xml:space="preserve">http://en.wikipedia.org/wiki/North_Dakota	</v>
      <v xml:space="preserve">http://creativecommons.org/licenses/by-sa/3.0/	</v>
    </spb>
    <spb s="0">
      <v xml:space="preserve">Wikipedia	US Census	US Census	</v>
      <v xml:space="preserve">CC-BY-SA			</v>
      <v xml:space="preserve">http://en.wikipedia.org/wiki/North_Dakota	https://www.census.gov/popest/data/state/asrh/2014/files/SC-EST2014-AGESEX-CIV.csv	http://www.census.gov/quickfacts/table/VET605214/38	</v>
      <v xml:space="preserve">http://creativecommons.org/licenses/by-sa/3.0/			</v>
    </spb>
    <spb s="1">
      <v>145</v>
      <v>145</v>
      <v>1</v>
      <v>145</v>
      <v>145</v>
      <v>146</v>
      <v>145</v>
      <v>145</v>
      <v>145</v>
      <v>1</v>
      <v>1</v>
      <v>1</v>
      <v>147</v>
      <v>1</v>
      <v>145</v>
      <v>1</v>
      <v>147</v>
      <v>1</v>
      <v>1</v>
      <v>1</v>
      <v>1</v>
      <v>1</v>
      <v>1</v>
      <v>1</v>
      <v>1</v>
      <v>1</v>
      <v>1</v>
      <v>1</v>
      <v>1</v>
      <v>1</v>
      <v>1</v>
      <v>147</v>
    </spb>
    <spb s="0">
      <v xml:space="preserve">Wikipedia	</v>
      <v xml:space="preserve">CC BY-SA 3.0	</v>
      <v xml:space="preserve">https://es.wikipedia.org/wiki/Ohio	</v>
      <v xml:space="preserve">https://creativecommons.org/licenses/by-sa/3.0	</v>
    </spb>
    <spb s="0">
      <v xml:space="preserve">Wikipedia	</v>
      <v xml:space="preserve">CC-BY-SA	</v>
      <v xml:space="preserve">http://en.wikipedia.org/wiki/Ohio	</v>
      <v xml:space="preserve">http://creativecommons.org/licenses/by-sa/3.0/	</v>
    </spb>
    <spb s="0">
      <v xml:space="preserve">Wikipedia	US Census	US Census	</v>
      <v xml:space="preserve">CC-BY-SA			</v>
      <v xml:space="preserve">http://en.wikipedia.org/wiki/Ohio	https://www.census.gov/popest/data/state/asrh/2014/files/SC-EST2014-AGESEX-CIV.csv	http://www.census.gov/quickfacts/table/WTN220212/39	</v>
      <v xml:space="preserve">http://creativecommons.org/licenses/by-sa/3.0/			</v>
    </spb>
    <spb s="1">
      <v>149</v>
      <v>149</v>
      <v>1</v>
      <v>149</v>
      <v>149</v>
      <v>150</v>
      <v>149</v>
      <v>149</v>
      <v>149</v>
      <v>1</v>
      <v>1</v>
      <v>1</v>
      <v>151</v>
      <v>1</v>
      <v>149</v>
      <v>1</v>
      <v>151</v>
      <v>1</v>
      <v>1</v>
      <v>1</v>
      <v>1</v>
      <v>1</v>
      <v>1</v>
      <v>1</v>
      <v>1</v>
      <v>1</v>
      <v>1</v>
      <v>1</v>
      <v>1</v>
      <v>1</v>
      <v>1</v>
      <v>151</v>
    </spb>
    <spb s="0">
      <v xml:space="preserve">Wikipedia	</v>
      <v xml:space="preserve">CC BY-SA 3.0	</v>
      <v xml:space="preserve">https://es.wikipedia.org/wiki/Oklahoma	</v>
      <v xml:space="preserve">https://creativecommons.org/licenses/by-sa/3.0	</v>
    </spb>
    <spb s="0">
      <v xml:space="preserve">Wikipedia	</v>
      <v xml:space="preserve">CC-BY-SA	</v>
      <v xml:space="preserve">http://en.wikipedia.org/wiki/Oklahoma	</v>
      <v xml:space="preserve">http://creativecommons.org/licenses/by-sa/3.0/	</v>
    </spb>
    <spb s="0">
      <v xml:space="preserve">Wikipedia	US Census	US Census	</v>
      <v xml:space="preserve">CC-BY-SA			</v>
      <v xml:space="preserve">http://en.wikipedia.org/wiki/Oklahoma	https://www.census.gov/popest/data/state/asrh/2014/files/SC-EST2014-AGESEX-CIV.csv	http://www.census.gov/quickfacts/table/WTN220212/40	</v>
      <v xml:space="preserve">http://creativecommons.org/licenses/by-sa/3.0/			</v>
    </spb>
    <spb s="1">
      <v>153</v>
      <v>153</v>
      <v>1</v>
      <v>153</v>
      <v>153</v>
      <v>154</v>
      <v>153</v>
      <v>153</v>
      <v>153</v>
      <v>1</v>
      <v>1</v>
      <v>1</v>
      <v>155</v>
      <v>1</v>
      <v>153</v>
      <v>1</v>
      <v>155</v>
      <v>1</v>
      <v>1</v>
      <v>1</v>
      <v>1</v>
      <v>1</v>
      <v>1</v>
      <v>1</v>
      <v>1</v>
      <v>1</v>
      <v>1</v>
      <v>1</v>
      <v>1</v>
      <v>1</v>
      <v>1</v>
      <v>155</v>
    </spb>
    <spb s="0">
      <v xml:space="preserve">Wikipedia	</v>
      <v xml:space="preserve">CC BY-SA 3.0	</v>
      <v xml:space="preserve">https://es.wikipedia.org/wiki/Oreg%C3%B3n	</v>
      <v xml:space="preserve">https://creativecommons.org/licenses/by-sa/3.0	</v>
    </spb>
    <spb s="0">
      <v xml:space="preserve">Wikipedia	</v>
      <v xml:space="preserve">CC-BY-SA	</v>
      <v xml:space="preserve">http://en.wikipedia.org/wiki/Oregon	</v>
      <v xml:space="preserve">http://creativecommons.org/licenses/by-sa/3.0/	</v>
    </spb>
    <spb s="0">
      <v xml:space="preserve">Wikipedia	US Census	US Census	</v>
      <v xml:space="preserve">CC-BY-SA			</v>
      <v xml:space="preserve">http://en.wikipedia.org/wiki/Oregon	https://www.census.gov/popest/data/state/asrh/2014/files/SC-EST2014-AGESEX-CIV.csv	http://www.census.gov/quickfacts/table/WTN220212/41	</v>
      <v xml:space="preserve">http://creativecommons.org/licenses/by-sa/3.0/			</v>
    </spb>
    <spb s="1">
      <v>157</v>
      <v>157</v>
      <v>1</v>
      <v>157</v>
      <v>157</v>
      <v>158</v>
      <v>157</v>
      <v>157</v>
      <v>157</v>
      <v>1</v>
      <v>1</v>
      <v>1</v>
      <v>159</v>
      <v>1</v>
      <v>157</v>
      <v>1</v>
      <v>159</v>
      <v>1</v>
      <v>1</v>
      <v>1</v>
      <v>1</v>
      <v>1</v>
      <v>1</v>
      <v>1</v>
      <v>1</v>
      <v>1</v>
      <v>1</v>
      <v>1</v>
      <v>1</v>
      <v>1</v>
      <v>1</v>
      <v>159</v>
    </spb>
    <spb s="0">
      <v xml:space="preserve">Wikipedia	</v>
      <v xml:space="preserve">CC BY-SA 3.0	</v>
      <v xml:space="preserve">https://es.wikipedia.org/wiki/Pensilvania	</v>
      <v xml:space="preserve">https://creativecommons.org/licenses/by-sa/3.0	</v>
    </spb>
    <spb s="0">
      <v xml:space="preserve">Wikipedia	</v>
      <v xml:space="preserve">CC-BY-SA	</v>
      <v xml:space="preserve">http://en.wikipedia.org/wiki/Pennsylvania	</v>
      <v xml:space="preserve">http://creativecommons.org/licenses/by-sa/3.0/	</v>
    </spb>
    <spb s="0">
      <v xml:space="preserve">Wikipedia	US Census	US Census	</v>
      <v xml:space="preserve">CC-BY-SA			</v>
      <v xml:space="preserve">http://en.wikipedia.org/wiki/Pennsylvania	https://www.census.gov/popest/data/state/asrh/2014/files/SC-EST2014-AGESEX-CIV.csv	http://www.census.gov/quickfacts/table/WTN220212/42	</v>
      <v xml:space="preserve">http://creativecommons.org/licenses/by-sa/3.0/			</v>
    </spb>
    <spb s="1">
      <v>161</v>
      <v>161</v>
      <v>1</v>
      <v>161</v>
      <v>161</v>
      <v>162</v>
      <v>161</v>
      <v>161</v>
      <v>161</v>
      <v>1</v>
      <v>1</v>
      <v>1</v>
      <v>163</v>
      <v>1</v>
      <v>161</v>
      <v>1</v>
      <v>163</v>
      <v>1</v>
      <v>1</v>
      <v>1</v>
      <v>1</v>
      <v>1</v>
      <v>1</v>
      <v>1</v>
      <v>1</v>
      <v>1</v>
      <v>1</v>
      <v>1</v>
      <v>1</v>
      <v>1</v>
      <v>1</v>
      <v>163</v>
    </spb>
    <spb s="0">
      <v xml:space="preserve">Wikipedia	</v>
      <v xml:space="preserve">CC BY-SA 3.0	</v>
      <v xml:space="preserve">https://es.wikipedia.org/wiki/Rhode_Island	</v>
      <v xml:space="preserve">https://creativecommons.org/licenses/by-sa/3.0	</v>
    </spb>
    <spb s="0">
      <v xml:space="preserve">Wikipedia	</v>
      <v xml:space="preserve">CC-BY-SA	</v>
      <v xml:space="preserve">http://en.wikipedia.org/wiki/Rhode_Island	</v>
      <v xml:space="preserve">http://creativecommons.org/licenses/by-sa/3.0/	</v>
    </spb>
    <spb s="0">
      <v xml:space="preserve">Wikipedia	US Census	US Census	</v>
      <v xml:space="preserve">CC-BY-SA			</v>
      <v xml:space="preserve">http://en.wikipedia.org/wiki/Rhode_Island	https://www.census.gov/popest/data/state/asrh/2014/files/SC-EST2014-AGESEX-CIV.csv	http://www.census.gov/quickfacts/table/WTN220212/44	</v>
      <v xml:space="preserve">http://creativecommons.org/licenses/by-sa/3.0/			</v>
    </spb>
    <spb s="1">
      <v>165</v>
      <v>165</v>
      <v>1</v>
      <v>165</v>
      <v>165</v>
      <v>166</v>
      <v>165</v>
      <v>165</v>
      <v>165</v>
      <v>1</v>
      <v>1</v>
      <v>1</v>
      <v>167</v>
      <v>1</v>
      <v>165</v>
      <v>1</v>
      <v>167</v>
      <v>1</v>
      <v>1</v>
      <v>1</v>
      <v>1</v>
      <v>1</v>
      <v>1</v>
      <v>1</v>
      <v>1</v>
      <v>1</v>
      <v>1</v>
      <v>1</v>
      <v>1</v>
      <v>1</v>
      <v>1</v>
      <v>167</v>
    </spb>
    <spb s="0">
      <v xml:space="preserve">Wikipedia	</v>
      <v xml:space="preserve">CC BY-SA 3.0	</v>
      <v xml:space="preserve">https://es.wikipedia.org/wiki/Carolina_del_Sur	</v>
      <v xml:space="preserve">https://creativecommons.org/licenses/by-sa/3.0	</v>
    </spb>
    <spb s="0">
      <v xml:space="preserve">Wikipedia	</v>
      <v xml:space="preserve">CC-BY-SA	</v>
      <v xml:space="preserve">http://en.wikipedia.org/wiki/South_Carolina	</v>
      <v xml:space="preserve">http://creativecommons.org/licenses/by-sa/3.0/	</v>
    </spb>
    <spb s="0">
      <v xml:space="preserve">Wikipedia	US Census	US Census	</v>
      <v xml:space="preserve">CC-BY-SA			</v>
      <v xml:space="preserve">http://en.wikipedia.org/wiki/South_Carolina	https://www.census.gov/popest/data/state/asrh/2014/files/SC-EST2014-AGESEX-CIV.csv	http://www.census.gov/quickfacts/table/WTN220212/45	</v>
      <v xml:space="preserve">http://creativecommons.org/licenses/by-sa/3.0/			</v>
    </spb>
    <spb s="1">
      <v>169</v>
      <v>169</v>
      <v>1</v>
      <v>169</v>
      <v>169</v>
      <v>170</v>
      <v>169</v>
      <v>169</v>
      <v>169</v>
      <v>1</v>
      <v>1</v>
      <v>1</v>
      <v>171</v>
      <v>1</v>
      <v>169</v>
      <v>1</v>
      <v>171</v>
      <v>1</v>
      <v>1</v>
      <v>1</v>
      <v>1</v>
      <v>1</v>
      <v>1</v>
      <v>1</v>
      <v>1</v>
      <v>1</v>
      <v>1</v>
      <v>1</v>
      <v>1</v>
      <v>1</v>
      <v>1</v>
      <v>171</v>
    </spb>
    <spb s="0">
      <v xml:space="preserve">Wikipedia	</v>
      <v xml:space="preserve">CC BY-SA 3.0	</v>
      <v xml:space="preserve">https://es.wikipedia.org/wiki/Dakota_del_Sur	</v>
      <v xml:space="preserve">https://creativecommons.org/licenses/by-sa/3.0	</v>
    </spb>
    <spb s="0">
      <v xml:space="preserve">Wikipedia	</v>
      <v xml:space="preserve">CC-BY-SA	</v>
      <v xml:space="preserve">http://en.wikipedia.org/wiki/South_Dakota	</v>
      <v xml:space="preserve">http://creativecommons.org/licenses/by-sa/3.0/	</v>
    </spb>
    <spb s="0">
      <v xml:space="preserve">Wikipedia	US Census	US Census	</v>
      <v xml:space="preserve">CC-BY-SA			</v>
      <v xml:space="preserve">http://en.wikipedia.org/wiki/South_Dakota	https://www.census.gov/popest/data/state/asrh/2014/files/SC-EST2014-AGESEX-CIV.csv	http://www.census.gov/quickfacts/table/WTN220212/46	</v>
      <v xml:space="preserve">http://creativecommons.org/licenses/by-sa/3.0/			</v>
    </spb>
    <spb s="1">
      <v>173</v>
      <v>173</v>
      <v>1</v>
      <v>173</v>
      <v>173</v>
      <v>174</v>
      <v>173</v>
      <v>173</v>
      <v>173</v>
      <v>1</v>
      <v>1</v>
      <v>1</v>
      <v>175</v>
      <v>1</v>
      <v>173</v>
      <v>1</v>
      <v>175</v>
      <v>1</v>
      <v>1</v>
      <v>1</v>
      <v>1</v>
      <v>1</v>
      <v>1</v>
      <v>1</v>
      <v>1</v>
      <v>1</v>
      <v>1</v>
      <v>1</v>
      <v>1</v>
      <v>1</v>
      <v>1</v>
      <v>175</v>
    </spb>
    <spb s="0">
      <v xml:space="preserve">Wikipedia	</v>
      <v xml:space="preserve">CC BY-SA 3.0	</v>
      <v xml:space="preserve">https://es.wikipedia.org/wiki/Tennessee	</v>
      <v xml:space="preserve">https://creativecommons.org/licenses/by-sa/3.0	</v>
    </spb>
    <spb s="0">
      <v xml:space="preserve">Wikipedia	</v>
      <v xml:space="preserve">CC-BY-SA	</v>
      <v xml:space="preserve">http://en.wikipedia.org/wiki/Tennessee	</v>
      <v xml:space="preserve">http://creativecommons.org/licenses/by-sa/3.0/	</v>
    </spb>
    <spb s="0">
      <v xml:space="preserve">Wikipedia	US Census	US Census	</v>
      <v xml:space="preserve">CC-BY-SA			</v>
      <v xml:space="preserve">http://en.wikipedia.org/wiki/Tennessee	https://www.census.gov/popest/data/state/asrh/2014/files/SC-EST2014-AGESEX-CIV.csv	http://www.census.gov/quickfacts/table/WTN220212/47	</v>
      <v xml:space="preserve">http://creativecommons.org/licenses/by-sa/3.0/			</v>
    </spb>
    <spb s="1">
      <v>177</v>
      <v>177</v>
      <v>1</v>
      <v>177</v>
      <v>177</v>
      <v>178</v>
      <v>177</v>
      <v>177</v>
      <v>177</v>
      <v>1</v>
      <v>1</v>
      <v>1</v>
      <v>179</v>
      <v>1</v>
      <v>177</v>
      <v>1</v>
      <v>179</v>
      <v>1</v>
      <v>1</v>
      <v>1</v>
      <v>1</v>
      <v>1</v>
      <v>1</v>
      <v>1</v>
      <v>1</v>
      <v>1</v>
      <v>1</v>
      <v>1</v>
      <v>1</v>
      <v>1</v>
      <v>1</v>
      <v>179</v>
    </spb>
    <spb s="0">
      <v xml:space="preserve">Wikipedia	</v>
      <v xml:space="preserve">CC BY-SA 3.0	</v>
      <v xml:space="preserve">https://es.wikipedia.org/wiki/Texas	</v>
      <v xml:space="preserve">https://creativecommons.org/licenses/by-sa/3.0	</v>
    </spb>
    <spb s="0">
      <v xml:space="preserve">Wikipedia	</v>
      <v xml:space="preserve">CC-BY-SA	</v>
      <v xml:space="preserve">http://en.wikipedia.org/wiki/Texas	</v>
      <v xml:space="preserve">http://creativecommons.org/licenses/by-sa/3.0/	</v>
    </spb>
    <spb s="0">
      <v xml:space="preserve">Wikipedia	US Census	US Census	</v>
      <v xml:space="preserve">CC-BY-SA			</v>
      <v xml:space="preserve">http://en.wikipedia.org/wiki/Texas	https://www.census.gov/popest/data/state/asrh/2014/files/SC-EST2014-AGESEX-CIV.csv	http://www.census.gov/quickfacts/table/WTN220212/48	</v>
      <v xml:space="preserve">http://creativecommons.org/licenses/by-sa/3.0/			</v>
    </spb>
    <spb s="1">
      <v>181</v>
      <v>181</v>
      <v>1</v>
      <v>181</v>
      <v>181</v>
      <v>182</v>
      <v>181</v>
      <v>181</v>
      <v>181</v>
      <v>1</v>
      <v>1</v>
      <v>1</v>
      <v>183</v>
      <v>1</v>
      <v>181</v>
      <v>1</v>
      <v>183</v>
      <v>1</v>
      <v>1</v>
      <v>1</v>
      <v>1</v>
      <v>1</v>
      <v>1</v>
      <v>1</v>
      <v>1</v>
      <v>1</v>
      <v>1</v>
      <v>1</v>
      <v>1</v>
      <v>1</v>
      <v>1</v>
      <v>183</v>
    </spb>
    <spb s="0">
      <v xml:space="preserve">Wikipedia	</v>
      <v xml:space="preserve">CC BY-SA 3.0	</v>
      <v xml:space="preserve">https://es.wikipedia.org/wiki/Utah	</v>
      <v xml:space="preserve">https://creativecommons.org/licenses/by-sa/3.0	</v>
    </spb>
    <spb s="0">
      <v xml:space="preserve">Wikipedia	</v>
      <v xml:space="preserve">CC-BY-SA	</v>
      <v xml:space="preserve">http://en.wikipedia.org/wiki/Utah	</v>
      <v xml:space="preserve">http://creativecommons.org/licenses/by-sa/3.0/	</v>
    </spb>
    <spb s="0">
      <v xml:space="preserve">Wikipedia	US Census	US Census	</v>
      <v xml:space="preserve">CC-BY-SA			</v>
      <v xml:space="preserve">http://en.wikipedia.org/wiki/Utah	https://www.census.gov/popest/data/state/asrh/2014/files/SC-EST2014-AGESEX-CIV.csv	http://www.census.gov/quickfacts/table/WTN220212/49	</v>
      <v xml:space="preserve">http://creativecommons.org/licenses/by-sa/3.0/			</v>
    </spb>
    <spb s="1">
      <v>185</v>
      <v>185</v>
      <v>1</v>
      <v>185</v>
      <v>185</v>
      <v>186</v>
      <v>185</v>
      <v>185</v>
      <v>185</v>
      <v>1</v>
      <v>1</v>
      <v>1</v>
      <v>187</v>
      <v>1</v>
      <v>185</v>
      <v>1</v>
      <v>187</v>
      <v>1</v>
      <v>1</v>
      <v>1</v>
      <v>1</v>
      <v>1</v>
      <v>1</v>
      <v>1</v>
      <v>1</v>
      <v>1</v>
      <v>1</v>
      <v>1</v>
      <v>1</v>
      <v>1</v>
      <v>1</v>
      <v>187</v>
    </spb>
    <spb s="0">
      <v xml:space="preserve">Wikipedia	</v>
      <v xml:space="preserve">CC BY-SA 3.0	</v>
      <v xml:space="preserve">https://es.wikipedia.org/wiki/Vermont	</v>
      <v xml:space="preserve">https://creativecommons.org/licenses/by-sa/3.0	</v>
    </spb>
    <spb s="0">
      <v xml:space="preserve">Wikipedia	</v>
      <v xml:space="preserve">CC-BY-SA	</v>
      <v xml:space="preserve">http://en.wikipedia.org/wiki/Vermont	</v>
      <v xml:space="preserve">http://creativecommons.org/licenses/by-sa/3.0/	</v>
    </spb>
    <spb s="0">
      <v xml:space="preserve">Wikipedia	US Census	US Census	</v>
      <v xml:space="preserve">CC-BY-SA			</v>
      <v xml:space="preserve">http://en.wikipedia.org/wiki/Vermont	https://www.census.gov/popest/data/state/asrh/2014/files/SC-EST2014-AGESEX-CIV.csv	http://www.census.gov/quickfacts/table/WTN220212/50	</v>
      <v xml:space="preserve">http://creativecommons.org/licenses/by-sa/3.0/			</v>
    </spb>
    <spb s="10">
      <v>189</v>
      <v>189</v>
      <v>1</v>
      <v>189</v>
      <v>189</v>
      <v>190</v>
      <v>189</v>
      <v>189</v>
      <v>189</v>
      <v>1</v>
      <v>1</v>
      <v>1</v>
      <v>191</v>
      <v>1</v>
      <v>189</v>
      <v>1</v>
      <v>191</v>
      <v>1</v>
      <v>1</v>
      <v>1</v>
      <v>1</v>
      <v>1</v>
      <v>1</v>
      <v>1</v>
      <v>1</v>
      <v>1</v>
      <v>1</v>
      <v>1</v>
      <v>1</v>
      <v>1</v>
      <v>191</v>
    </spb>
    <spb s="0">
      <v xml:space="preserve">Wikipedia	</v>
      <v xml:space="preserve">CC BY-SA 3.0	</v>
      <v xml:space="preserve">https://es.wikipedia.org/wiki/Virginia	</v>
      <v xml:space="preserve">https://creativecommons.org/licenses/by-sa/3.0	</v>
    </spb>
    <spb s="0">
      <v xml:space="preserve">Wikipedia	</v>
      <v xml:space="preserve">CC-BY-SA	</v>
      <v xml:space="preserve">http://en.wikipedia.org/wiki/Virginia	</v>
      <v xml:space="preserve">http://creativecommons.org/licenses/by-sa/3.0/	</v>
    </spb>
    <spb s="0">
      <v xml:space="preserve">Wikipedia	US Census	US Census	</v>
      <v xml:space="preserve">CC-BY-SA			</v>
      <v xml:space="preserve">http://en.wikipedia.org/wiki/Virginia	https://www.census.gov/popest/data/state/asrh/2014/files/SC-EST2014-AGESEX-CIV.csv	http://www.census.gov/quickfacts/table/WTN220212/51	</v>
      <v xml:space="preserve">http://creativecommons.org/licenses/by-sa/3.0/			</v>
    </spb>
    <spb s="1">
      <v>193</v>
      <v>193</v>
      <v>1</v>
      <v>193</v>
      <v>193</v>
      <v>194</v>
      <v>193</v>
      <v>193</v>
      <v>193</v>
      <v>1</v>
      <v>1</v>
      <v>1</v>
      <v>195</v>
      <v>1</v>
      <v>193</v>
      <v>1</v>
      <v>195</v>
      <v>1</v>
      <v>1</v>
      <v>1</v>
      <v>1</v>
      <v>1</v>
      <v>1</v>
      <v>1</v>
      <v>1</v>
      <v>1</v>
      <v>1</v>
      <v>1</v>
      <v>1</v>
      <v>1</v>
      <v>1</v>
      <v>195</v>
    </spb>
    <spb s="0">
      <v xml:space="preserve">Wikipedia	</v>
      <v xml:space="preserve">CC BY-SA 3.0	</v>
      <v xml:space="preserve">https://es.wikipedia.org/wiki/Washington_(estado)	</v>
      <v xml:space="preserve">https://creativecommons.org/licenses/by-sa/3.0	</v>
    </spb>
    <spb s="0">
      <v xml:space="preserve">Wikipedia	</v>
      <v xml:space="preserve">CC-BY-SA	</v>
      <v xml:space="preserve">http://en.wikipedia.org/wiki/Washington_(state)	</v>
      <v xml:space="preserve">http://creativecommons.org/licenses/by-sa/3.0/	</v>
    </spb>
    <spb s="0">
      <v xml:space="preserve">Wikipedia	US Census	Crunchbase	</v>
      <v xml:space="preserve">CC-BY-SA			</v>
      <v xml:space="preserve">http://en.wikipedia.org/wiki/Washington_(state)	https://www.census.gov/popest/data/state/asrh/2014/files/SC-EST2014-AGESEX-CIV.csv	https://www.crunchbase.com/organization/access-washington	</v>
      <v xml:space="preserve">http://creativecommons.org/licenses/by-sa/3.0/			</v>
    </spb>
    <spb s="1">
      <v>197</v>
      <v>197</v>
      <v>1</v>
      <v>197</v>
      <v>197</v>
      <v>198</v>
      <v>197</v>
      <v>197</v>
      <v>197</v>
      <v>1</v>
      <v>1</v>
      <v>1</v>
      <v>199</v>
      <v>1</v>
      <v>197</v>
      <v>1</v>
      <v>199</v>
      <v>1</v>
      <v>1</v>
      <v>1</v>
      <v>1</v>
      <v>1</v>
      <v>1</v>
      <v>1</v>
      <v>1</v>
      <v>1</v>
      <v>1</v>
      <v>1</v>
      <v>1</v>
      <v>1</v>
      <v>1</v>
      <v>199</v>
    </spb>
    <spb s="0">
      <v xml:space="preserve">Wikipedia	</v>
      <v xml:space="preserve">CC BY-SA 3.0	</v>
      <v xml:space="preserve">https://es.wikipedia.org/wiki/Virginia_Occidental	</v>
      <v xml:space="preserve">https://creativecommons.org/licenses/by-sa/3.0	</v>
    </spb>
    <spb s="0">
      <v xml:space="preserve">Wikipedia	</v>
      <v xml:space="preserve">CC-BY-SA	</v>
      <v xml:space="preserve">http://en.wikipedia.org/wiki/West_Virginia	</v>
      <v xml:space="preserve">http://creativecommons.org/licenses/by-sa/3.0/	</v>
    </spb>
    <spb s="0">
      <v xml:space="preserve">Wikipedia	US Census	US Census	</v>
      <v xml:space="preserve">CC-BY-SA			</v>
      <v xml:space="preserve">http://en.wikipedia.org/wiki/West_Virginia	https://www.census.gov/popest/data/state/asrh/2014/files/SC-EST2014-AGESEX-CIV.csv	http://www.census.gov/quickfacts/table/WTN220212/54	</v>
      <v xml:space="preserve">http://creativecommons.org/licenses/by-sa/3.0/			</v>
    </spb>
    <spb s="10">
      <v>201</v>
      <v>201</v>
      <v>1</v>
      <v>201</v>
      <v>201</v>
      <v>202</v>
      <v>201</v>
      <v>201</v>
      <v>201</v>
      <v>1</v>
      <v>1</v>
      <v>1</v>
      <v>203</v>
      <v>1</v>
      <v>201</v>
      <v>1</v>
      <v>203</v>
      <v>1</v>
      <v>1</v>
      <v>1</v>
      <v>1</v>
      <v>1</v>
      <v>1</v>
      <v>1</v>
      <v>1</v>
      <v>1</v>
      <v>1</v>
      <v>1</v>
      <v>1</v>
      <v>1</v>
      <v>203</v>
    </spb>
    <spb s="0">
      <v xml:space="preserve">Wikipedia	</v>
      <v xml:space="preserve">CC BY-SA 3.0	</v>
      <v xml:space="preserve">https://es.wikipedia.org/wiki/Wisconsin	</v>
      <v xml:space="preserve">https://creativecommons.org/licenses/by-sa/3.0	</v>
    </spb>
    <spb s="0">
      <v xml:space="preserve">Wikipedia	</v>
      <v xml:space="preserve">CC-BY-SA	</v>
      <v xml:space="preserve">http://en.wikipedia.org/wiki/Wisconsin	</v>
      <v xml:space="preserve">http://creativecommons.org/licenses/by-sa/3.0/	</v>
    </spb>
    <spb s="0">
      <v xml:space="preserve">Wikipedia	US Census	US Census	</v>
      <v xml:space="preserve">CC-BY-SA			</v>
      <v xml:space="preserve">http://en.wikipedia.org/wiki/Wisconsin	https://www.census.gov/popest/data/state/asrh/2014/files/SC-EST2014-AGESEX-CIV.csv	http://www.census.gov/quickfacts/table/VET605214/55	</v>
      <v xml:space="preserve">http://creativecommons.org/licenses/by-sa/3.0/			</v>
    </spb>
    <spb s="1">
      <v>205</v>
      <v>205</v>
      <v>1</v>
      <v>205</v>
      <v>205</v>
      <v>206</v>
      <v>205</v>
      <v>205</v>
      <v>205</v>
      <v>1</v>
      <v>1</v>
      <v>1</v>
      <v>207</v>
      <v>1</v>
      <v>205</v>
      <v>1</v>
      <v>207</v>
      <v>1</v>
      <v>1</v>
      <v>1</v>
      <v>1</v>
      <v>1</v>
      <v>1</v>
      <v>1</v>
      <v>1</v>
      <v>1</v>
      <v>1</v>
      <v>1</v>
      <v>1</v>
      <v>1</v>
      <v>1</v>
      <v>207</v>
    </spb>
    <spb s="0">
      <v xml:space="preserve">Wikipedia	</v>
      <v xml:space="preserve">CC BY-SA 3.0	</v>
      <v xml:space="preserve">https://es.wikipedia.org/wiki/Wyoming	</v>
      <v xml:space="preserve">https://creativecommons.org/licenses/by-sa/3.0	</v>
    </spb>
    <spb s="0">
      <v xml:space="preserve">Wikipedia	</v>
      <v xml:space="preserve">CC-BY-SA	</v>
      <v xml:space="preserve">http://en.wikipedia.org/wiki/Wyoming	</v>
      <v xml:space="preserve">http://creativecommons.org/licenses/by-sa/3.0/	</v>
    </spb>
    <spb s="0">
      <v xml:space="preserve">Wikipedia	US Census	US Census	</v>
      <v xml:space="preserve">CC-BY-SA			</v>
      <v xml:space="preserve">http://en.wikipedia.org/wiki/Wyoming	https://www.census.gov/popest/data/state/asrh/2014/files/SC-EST2014-AGESEX-CIV.csv	http://www.census.gov/quickfacts/table/WTN220212/56	</v>
      <v xml:space="preserve">http://creativecommons.org/licenses/by-sa/3.0/			</v>
    </spb>
    <spb s="1">
      <v>209</v>
      <v>209</v>
      <v>1</v>
      <v>209</v>
      <v>209</v>
      <v>210</v>
      <v>209</v>
      <v>209</v>
      <v>209</v>
      <v>1</v>
      <v>1</v>
      <v>1</v>
      <v>211</v>
      <v>1</v>
      <v>209</v>
      <v>1</v>
      <v>211</v>
      <v>1</v>
      <v>1</v>
      <v>1</v>
      <v>1</v>
      <v>1</v>
      <v>1</v>
      <v>1</v>
      <v>1</v>
      <v>1</v>
      <v>1</v>
      <v>1</v>
      <v>1</v>
      <v>1</v>
      <v>1</v>
      <v>211</v>
    </spb>
  </spbData>
</supportingPropertyBags>
</file>

<file path=xl/richData/rdsupportingpropertybagstructure.xml><?xml version="1.0" encoding="utf-8"?>
<spbStructures xmlns="http://schemas.microsoft.com/office/spreadsheetml/2017/richdata2" count="13">
  <s>
    <k n="SourceText" t="s"/>
    <k n="LicenseText" t="s"/>
    <k n="SourceAddress" t="s"/>
    <k n="LicenseAddress" t="s"/>
  </s>
  <s>
    <k n="`Área" t="spb"/>
    <k n="Nombre" t="spb"/>
    <k n="Hogares" t="spb"/>
    <k n="Población" t="spb"/>
    <k n="UniqueName" t="spb"/>
    <k n="Abreviatura" t="spb"/>
    <k n="Descripción" t="spb"/>
    <k n="País o región" t="spb"/>
    <k n="Ciudad más grande" t="spb"/>
    <k n="Personas por hogar" t="spb"/>
    <k n="Unidades de vivienda" t="spb"/>
    <k n="Población: blanca (%)" t="spb"/>
    <k n="Renta mediana en bruto" t="spb"/>
    <k n="Población: asiática (%)" t="spb"/>
    <k n="Capital/ciudad principal" t="spb"/>
    <k n="Permisos de construcción" t="spb"/>
    <k n="Ingresos medios del hogar" t="spb"/>
    <k n="Cambio en la población (%)" t="spb"/>
    <k n="Población: más de 65 años (%)" t="spb"/>
    <k n="Población: menor de 5 años (%)" t="spb"/>
    <k n="Población: hispana o latina (%)" t="spb"/>
    <k n="Población: menores de 18 años (%)" t="spb"/>
    <k n="Población: dos o más etnicidades (%)" t="spb"/>
    <k n="Población: negra o afroamericana (%)" t="spb"/>
    <k n="Población: licenciatura o superior (%)" t="spb"/>
    <k n="Población: personas con discapacidad (%)" t="spb"/>
    <k n="Población: en la fuerza laboral civil (%)" t="spb"/>
    <k n="Población: graduado en secundaria o superior (%)" t="spb"/>
    <k n="Población: personas nacidas en el extranjero (%)" t="spb"/>
    <k n="Población: indio americano y nativo de Alaska (%)" t="spb"/>
    <k n="Población: nativa de Hawái y otras islas del Pacífico (%)" t="spb"/>
    <k n="Valor medio, unidades de vivienda ocupadas por propietario" t="spb"/>
  </s>
  <s>
    <k n="Área" t="s"/>
    <k n="Imagen" t="s"/>
    <k n="Nombre" t="s"/>
    <k n="Hogares" t="s"/>
    <k n="Población" t="s"/>
    <k n="UniqueName" t="s"/>
    <k n="VDPID/VSID" t="s"/>
    <k n="Abreviatura" t="s"/>
    <k n="Descripción" t="s"/>
    <k n="País o región" t="s"/>
    <k n="LearnMoreOnLink" t="s"/>
    <k n="Ciudad más grande" t="s"/>
    <k n="Personas por hogar" t="s"/>
    <k n="Unidades de vivienda" t="s"/>
    <k n="Población: blanca (%)" t="s"/>
    <k n="Renta mediana en bruto" t="s"/>
    <k n="Población: asiática (%)" t="s"/>
    <k n="Capital/ciudad principal" t="s"/>
    <k n="Permisos de construcción" t="s"/>
    <k n="Ingresos medios del hogar" t="s"/>
    <k n="Cambio en la población (%)" t="s"/>
    <k n="Población: más de 65 años (%)" t="s"/>
    <k n="Población: menor de 5 años (%)" t="s"/>
    <k n="Población: hispana o latina (%)" t="s"/>
    <k n="Población: menores de 18 años (%)" t="s"/>
    <k n="Población: dos o más etnicidades (%)" t="s"/>
    <k n="Población: negra o afroamericana (%)" t="s"/>
    <k n="Población: licenciatura o superior (%)" t="s"/>
    <k n="Población: personas con discapacidad (%)" t="s"/>
    <k n="Población: en la fuerza laboral civil (%)" t="s"/>
    <k n="Población: graduado en secundaria o superior (%)" t="s"/>
    <k n="Población: personas nacidas en el extranjero (%)" t="s"/>
    <k n="Población: indio americano y nativo de Alaska (%)" t="s"/>
    <k n="Población: nativa de Hawái y otras islas del Pacífico (%)" t="s"/>
    <k n="Valor medio, unidades de vivienda ocupadas por propietario" t="s"/>
  </s>
  <s>
    <k n="^Order" t="spba"/>
    <k n="TitleProperty" t="s"/>
    <k n="SubTitleProperty" t="s"/>
  </s>
  <s>
    <k n="ShowInCardView" t="b"/>
    <k n="ShowInDotNotation" t="b"/>
    <k n="ShowInAutoComplete" t="b"/>
  </s>
  <s>
    <k n="UniqueName" t="spb"/>
    <k n="VDPID/VSID" t="spb"/>
    <k n="LearnMoreOnLink" t="spb"/>
  </s>
  <s>
    <k n="Imagen" t="i"/>
    <k n="Nombre" t="i"/>
  </s>
  <s>
    <k n="link" t="s"/>
    <k n="logo" t="s"/>
    <k n="name" t="s"/>
  </s>
  <s>
    <k n="`Área" t="s"/>
    <k n="Hogares" t="s"/>
    <k n="Población" t="s"/>
    <k n="Personas por hogar" t="s"/>
    <k n="Unidades de vivienda" t="s"/>
    <k n="Población: blanca (%)" t="s"/>
    <k n="Renta mediana en bruto" t="s"/>
    <k n="Población: asiática (%)" t="s"/>
    <k n="Permisos de construcción" t="s"/>
    <k n="Ingresos medios del hogar" t="s"/>
    <k n="Cambio en la población (%)" t="s"/>
    <k n="Población: más de 65 años (%)" t="s"/>
    <k n="Población: menor de 5 años (%)" t="s"/>
    <k n="Población: hispana o latina (%)" t="s"/>
    <k n="Población: menores de 18 años (%)" t="s"/>
    <k n="Población: dos o más etnicidades (%)" t="s"/>
    <k n="Población: negra o afroamericana (%)" t="s"/>
    <k n="Población: licenciatura o superior (%)" t="s"/>
    <k n="Población: personas con discapacidad (%)" t="s"/>
    <k n="Población: en la fuerza laboral civil (%)" t="s"/>
    <k n="Población: graduado en secundaria o superior (%)" t="s"/>
    <k n="Población: personas nacidas en el extranjero (%)" t="s"/>
    <k n="Población: indio americano y nativo de Alaska (%)" t="s"/>
    <k n="Población: nativa de Hawái y otras islas del Pacífico (%)" t="s"/>
    <k n="Valor medio, unidades de vivienda ocupadas por propietario" t="s"/>
  </s>
  <s>
    <k n="_Self" t="i"/>
  </s>
  <s>
    <k n="`Área" t="spb"/>
    <k n="Nombre" t="spb"/>
    <k n="Hogares" t="spb"/>
    <k n="Población" t="spb"/>
    <k n="UniqueName" t="spb"/>
    <k n="Abreviatura" t="spb"/>
    <k n="Descripción" t="spb"/>
    <k n="País o región" t="spb"/>
    <k n="Ciudad más grande" t="spb"/>
    <k n="Personas por hogar" t="spb"/>
    <k n="Unidades de vivienda" t="spb"/>
    <k n="Población: blanca (%)" t="spb"/>
    <k n="Renta mediana en bruto" t="spb"/>
    <k n="Población: asiática (%)" t="spb"/>
    <k n="Capital/ciudad principal" t="spb"/>
    <k n="Permisos de construcción" t="spb"/>
    <k n="Ingresos medios del hogar" t="spb"/>
    <k n="Cambio en la población (%)" t="spb"/>
    <k n="Población: más de 65 años (%)" t="spb"/>
    <k n="Población: menor de 5 años (%)" t="spb"/>
    <k n="Población: hispana o latina (%)" t="spb"/>
    <k n="Población: menores de 18 años (%)" t="spb"/>
    <k n="Población: dos o más etnicidades (%)" t="spb"/>
    <k n="Población: negra o afroamericana (%)" t="spb"/>
    <k n="Población: licenciatura o superior (%)" t="spb"/>
    <k n="Población: personas con discapacidad (%)" t="spb"/>
    <k n="Población: en la fuerza laboral civil (%)" t="spb"/>
    <k n="Población: graduado en secundaria o superior (%)" t="spb"/>
    <k n="Población: personas nacidas en el extranjero (%)" t="spb"/>
    <k n="Población: indio americano y nativo de Alaska (%)" t="spb"/>
    <k n="Valor medio, unidades de vivienda ocupadas por propietario" t="spb"/>
  </s>
  <s>
    <k n="Área" t="s"/>
    <k n="Imagen" t="s"/>
    <k n="Nombre" t="s"/>
    <k n="Hogares" t="s"/>
    <k n="Población" t="s"/>
    <k n="UniqueName" t="s"/>
    <k n="VDPID/VSID" t="s"/>
    <k n="Abreviatura" t="s"/>
    <k n="Descripción" t="s"/>
    <k n="País o región" t="s"/>
    <k n="LearnMoreOnLink" t="s"/>
    <k n="Ciudad más grande" t="s"/>
    <k n="Personas por hogar" t="s"/>
    <k n="Unidades de vivienda" t="s"/>
    <k n="Población: blanca (%)" t="s"/>
    <k n="Renta mediana en bruto" t="s"/>
    <k n="Población: asiática (%)" t="s"/>
    <k n="Capital/ciudad principal" t="s"/>
    <k n="Permisos de construcción" t="s"/>
    <k n="Ingresos medios del hogar" t="s"/>
    <k n="Cambio en la población (%)" t="s"/>
    <k n="Población: más de 65 años (%)" t="s"/>
    <k n="Población: menor de 5 años (%)" t="s"/>
    <k n="Población: hispana o latina (%)" t="s"/>
    <k n="Población: menores de 18 años (%)" t="s"/>
    <k n="Población: dos o más etnicidades (%)" t="s"/>
    <k n="Población: negra o afroamericana (%)" t="s"/>
    <k n="Población: licenciatura o superior (%)" t="s"/>
    <k n="Población: personas con discapacidad (%)" t="s"/>
    <k n="Población: en la fuerza laboral civil (%)" t="s"/>
    <k n="Población: graduado en secundaria o superior (%)" t="s"/>
    <k n="Población: personas nacidas en el extranjero (%)" t="s"/>
    <k n="Población: indio americano y nativo de Alaska (%)" t="s"/>
    <k n="Valor medio, unidades de vivienda ocupadas por propietario" t="s"/>
  </s>
  <s>
    <k n="`Área" t="s"/>
    <k n="Hogares" t="s"/>
    <k n="Población" t="s"/>
    <k n="Personas por hogar" t="s"/>
    <k n="Unidades de vivienda" t="s"/>
    <k n="Población: blanca (%)" t="s"/>
    <k n="Renta mediana en bruto" t="s"/>
    <k n="Población: asiática (%)" t="s"/>
    <k n="Permisos de construcción" t="s"/>
    <k n="Ingresos medios del hogar" t="s"/>
    <k n="Cambio en la población (%)" t="s"/>
    <k n="Población: más de 65 años (%)" t="s"/>
    <k n="Población: menor de 5 años (%)" t="s"/>
    <k n="Población: hispana o latina (%)" t="s"/>
    <k n="Población: menores de 18 años (%)" t="s"/>
    <k n="Población: dos o más etnicidades (%)" t="s"/>
    <k n="Población: negra o afroamericana (%)" t="s"/>
    <k n="Población: licenciatura o superior (%)" t="s"/>
    <k n="Población: personas con discapacidad (%)" t="s"/>
    <k n="Población: en la fuerza laboral civil (%)" t="s"/>
    <k n="Población: graduado en secundaria o superior (%)" t="s"/>
    <k n="Población: personas nacidas en el extranjero (%)" t="s"/>
    <k n="Población: indio americano y nativo de Alaska (%)" t="s"/>
    <k n="Valor medio, unidades de vivienda ocupadas por propietario" t="s"/>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5">
    <x:dxf>
      <x:numFmt numFmtId="3" formatCode="#,##0"/>
    </x:dxf>
    <x:dxf>
      <x:numFmt numFmtId="14" formatCode="0.00%"/>
    </x:dxf>
    <x:dxf>
      <x:numFmt numFmtId="2" formatCode="0.00"/>
    </x:dxf>
    <x:dxf>
      <x:numFmt numFmtId="0" formatCode="General"/>
    </x:dxf>
    <x:dxf>
      <x:numFmt numFmtId="13" formatCode="0%"/>
    </x:dxf>
  </dxfs>
  <richProperties>
    <rPr n="IsHeroField" t="b"/>
    <rPr n="IsTitleField" t="b"/>
    <rPr n="NumberFormat" t="s"/>
  </richProperties>
  <richStyles>
    <rSty>
      <rpv i="0">1</rpv>
    </rSty>
    <rSty>
      <rpv i="1">1</rpv>
    </rSty>
    <rSty dxfid="0">
      <rpv i="2">#,##0</rpv>
    </rSty>
    <rSty dxfid="1">
      <rpv i="2">0.0%</rpv>
    </rSty>
    <rSty dxfid="3">
      <rpv i="2">_([$$-en-US]* #,##0_);_([$$-en-US]* (#,##0);_([$$-en-US]* "-"_);_(@_)</rpv>
    </rSty>
    <rSty dxfid="2">
      <rpv i="2">0.00</rpv>
    </rSty>
    <rSty dxfid="4"/>
  </richStyles>
</richStyleSheet>
</file>

<file path=xl/theme/theme1.xml><?xml version="1.0" encoding="utf-8"?>
<a:theme xmlns:a="http://schemas.openxmlformats.org/drawingml/2006/main" name="ThemeDashboardCareer">
  <a:themeElements>
    <a:clrScheme name="Maven Careers">
      <a:dk1>
        <a:sysClr val="windowText" lastClr="000000"/>
      </a:dk1>
      <a:lt1>
        <a:sysClr val="window" lastClr="FFFFFF"/>
      </a:lt1>
      <a:dk2>
        <a:srgbClr val="44546A"/>
      </a:dk2>
      <a:lt2>
        <a:srgbClr val="E7E6E6"/>
      </a:lt2>
      <a:accent1>
        <a:srgbClr val="269999"/>
      </a:accent1>
      <a:accent2>
        <a:srgbClr val="FF5050"/>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4.xml.rels><?xml version="1.0" encoding="UTF-8" standalone="yes"?>
<Relationships xmlns="http://schemas.openxmlformats.org/package/2006/relationships"><Relationship Id="rId3" Type="http://schemas.openxmlformats.org/officeDocument/2006/relationships/ctrlProp" Target="../ctrlProps/ctrlProp1.xml"/><Relationship Id="rId2" Type="http://schemas.openxmlformats.org/officeDocument/2006/relationships/vmlDrawing" Target="../drawings/vmlDrawing1.vml"/><Relationship Id="rId1" Type="http://schemas.openxmlformats.org/officeDocument/2006/relationships/drawing" Target="../drawings/drawing3.xml"/><Relationship Id="rId5" Type="http://schemas.openxmlformats.org/officeDocument/2006/relationships/ctrlProp" Target="../ctrlProps/ctrlProp3.xml"/><Relationship Id="rId4" Type="http://schemas.openxmlformats.org/officeDocument/2006/relationships/ctrlProp" Target="../ctrlProps/ctrlProp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52F2C-F2D3-4F44-815D-AF8D50250408}">
  <sheetPr codeName="Sheet1"/>
  <dimension ref="A1:K1919"/>
  <sheetViews>
    <sheetView workbookViewId="0">
      <selection activeCell="C97" sqref="C2:C97"/>
    </sheetView>
  </sheetViews>
  <sheetFormatPr baseColWidth="10" defaultColWidth="8.83203125" defaultRowHeight="15" x14ac:dyDescent="0.2"/>
  <cols>
    <col min="1" max="1" width="9.1640625" customWidth="1"/>
    <col min="2" max="2" width="21.6640625" customWidth="1"/>
    <col min="3" max="3" width="18.6640625" customWidth="1"/>
    <col min="4" max="4" width="18.5" customWidth="1"/>
    <col min="5" max="5" width="16.5" customWidth="1"/>
    <col min="6" max="6" width="25.1640625" customWidth="1"/>
    <col min="7" max="18" width="9.1640625" customWidth="1"/>
  </cols>
  <sheetData>
    <row r="1" spans="1:11" x14ac:dyDescent="0.2">
      <c r="A1" s="3" t="s">
        <v>48</v>
      </c>
      <c r="B1" s="3" t="s">
        <v>49</v>
      </c>
      <c r="C1" s="3" t="s">
        <v>50</v>
      </c>
      <c r="D1" s="3" t="s">
        <v>51</v>
      </c>
      <c r="E1" s="3" t="s">
        <v>52</v>
      </c>
      <c r="F1" s="3" t="s">
        <v>53</v>
      </c>
    </row>
    <row r="2" spans="1:11" x14ac:dyDescent="0.2">
      <c r="A2">
        <v>2024</v>
      </c>
      <c r="B2" t="s">
        <v>55</v>
      </c>
      <c r="C2" t="s">
        <v>0</v>
      </c>
      <c r="D2" s="1">
        <v>4029</v>
      </c>
      <c r="E2" s="1">
        <v>24510</v>
      </c>
      <c r="F2" s="2">
        <v>53206</v>
      </c>
      <c r="I2" s="1"/>
      <c r="J2" s="1"/>
      <c r="K2" s="2"/>
    </row>
    <row r="3" spans="1:11" x14ac:dyDescent="0.2">
      <c r="A3">
        <v>2024</v>
      </c>
      <c r="B3" t="s">
        <v>55</v>
      </c>
      <c r="C3" t="s">
        <v>1</v>
      </c>
      <c r="D3" s="1">
        <v>13917</v>
      </c>
      <c r="E3" s="1">
        <v>148837</v>
      </c>
      <c r="F3" s="2">
        <v>71561</v>
      </c>
      <c r="I3" s="1"/>
      <c r="J3" s="1"/>
      <c r="K3" s="2"/>
    </row>
    <row r="4" spans="1:11" x14ac:dyDescent="0.2">
      <c r="A4">
        <v>2024</v>
      </c>
      <c r="B4" t="s">
        <v>55</v>
      </c>
      <c r="C4" t="s">
        <v>2</v>
      </c>
      <c r="D4" s="1">
        <v>2283</v>
      </c>
      <c r="E4" s="1">
        <v>11124</v>
      </c>
      <c r="F4" s="2">
        <v>57486</v>
      </c>
      <c r="I4" s="1"/>
      <c r="J4" s="1"/>
      <c r="K4" s="2"/>
    </row>
    <row r="5" spans="1:11" x14ac:dyDescent="0.2">
      <c r="A5">
        <v>2024</v>
      </c>
      <c r="B5" t="s">
        <v>55</v>
      </c>
      <c r="C5" t="s">
        <v>3</v>
      </c>
      <c r="D5" s="1">
        <v>21888</v>
      </c>
      <c r="E5" s="1">
        <v>245234</v>
      </c>
      <c r="F5" s="2">
        <v>55653</v>
      </c>
      <c r="I5" s="1"/>
      <c r="J5" s="1"/>
      <c r="K5" s="2"/>
    </row>
    <row r="6" spans="1:11" x14ac:dyDescent="0.2">
      <c r="A6">
        <v>2024</v>
      </c>
      <c r="B6" t="s">
        <v>55</v>
      </c>
      <c r="C6" t="s">
        <v>4</v>
      </c>
      <c r="D6" s="1">
        <v>35993</v>
      </c>
      <c r="E6" s="1">
        <v>430516</v>
      </c>
      <c r="F6" s="2">
        <v>56745</v>
      </c>
      <c r="I6" s="1"/>
      <c r="J6" s="1"/>
      <c r="K6" s="2"/>
    </row>
    <row r="7" spans="1:11" x14ac:dyDescent="0.2">
      <c r="A7">
        <v>2024</v>
      </c>
      <c r="B7" t="s">
        <v>55</v>
      </c>
      <c r="C7" t="s">
        <v>5</v>
      </c>
      <c r="D7" s="1">
        <v>14308</v>
      </c>
      <c r="E7" s="1">
        <v>146700</v>
      </c>
      <c r="F7" s="2">
        <v>60316</v>
      </c>
      <c r="I7" s="1"/>
      <c r="J7" s="1"/>
      <c r="K7" s="2"/>
    </row>
    <row r="8" spans="1:11" x14ac:dyDescent="0.2">
      <c r="A8">
        <v>2024</v>
      </c>
      <c r="B8" t="s">
        <v>55</v>
      </c>
      <c r="C8" t="s">
        <v>6</v>
      </c>
      <c r="D8" s="1">
        <v>208425</v>
      </c>
      <c r="E8" s="1">
        <v>2667839</v>
      </c>
      <c r="F8" s="2">
        <v>91070</v>
      </c>
      <c r="I8" s="1"/>
      <c r="J8" s="1"/>
      <c r="K8" s="2"/>
    </row>
    <row r="9" spans="1:11" x14ac:dyDescent="0.2">
      <c r="A9">
        <v>2024</v>
      </c>
      <c r="B9" t="s">
        <v>55</v>
      </c>
      <c r="C9" t="s">
        <v>7</v>
      </c>
      <c r="D9" s="1">
        <v>52525</v>
      </c>
      <c r="E9" s="1">
        <v>423946</v>
      </c>
      <c r="F9" s="2">
        <v>81401</v>
      </c>
      <c r="I9" s="1"/>
      <c r="J9" s="1"/>
      <c r="K9" s="2"/>
    </row>
    <row r="10" spans="1:11" x14ac:dyDescent="0.2">
      <c r="A10">
        <v>2024</v>
      </c>
      <c r="B10" t="s">
        <v>55</v>
      </c>
      <c r="C10" t="s">
        <v>8</v>
      </c>
      <c r="D10" s="1">
        <v>23279</v>
      </c>
      <c r="E10" s="1">
        <v>221029</v>
      </c>
      <c r="F10" s="2">
        <v>87958</v>
      </c>
      <c r="I10" s="1"/>
      <c r="J10" s="1"/>
      <c r="K10" s="2"/>
    </row>
    <row r="11" spans="1:11" x14ac:dyDescent="0.2">
      <c r="A11">
        <v>2024</v>
      </c>
      <c r="B11" t="s">
        <v>55</v>
      </c>
      <c r="C11" t="s">
        <v>9</v>
      </c>
      <c r="D11" s="1">
        <v>8956</v>
      </c>
      <c r="E11" s="1">
        <v>63405</v>
      </c>
      <c r="F11" s="2">
        <v>80066</v>
      </c>
      <c r="I11" s="1"/>
      <c r="J11" s="1"/>
      <c r="K11" s="2"/>
    </row>
    <row r="12" spans="1:11" x14ac:dyDescent="0.2">
      <c r="A12">
        <v>2024</v>
      </c>
      <c r="B12" t="s">
        <v>55</v>
      </c>
      <c r="C12" t="s">
        <v>10</v>
      </c>
      <c r="D12" s="1">
        <v>161890</v>
      </c>
      <c r="E12" s="1">
        <v>1365136</v>
      </c>
      <c r="F12" s="2">
        <v>60914</v>
      </c>
      <c r="I12" s="1"/>
      <c r="J12" s="1"/>
      <c r="K12" s="2"/>
    </row>
    <row r="13" spans="1:11" x14ac:dyDescent="0.2">
      <c r="A13">
        <v>2024</v>
      </c>
      <c r="B13" t="s">
        <v>55</v>
      </c>
      <c r="C13" t="s">
        <v>11</v>
      </c>
      <c r="D13" s="1">
        <v>54714</v>
      </c>
      <c r="E13" s="1">
        <v>687321</v>
      </c>
      <c r="F13" s="2">
        <v>66989</v>
      </c>
      <c r="I13" s="1"/>
      <c r="J13" s="1"/>
      <c r="K13" s="2"/>
    </row>
    <row r="14" spans="1:11" x14ac:dyDescent="0.2">
      <c r="A14">
        <v>2024</v>
      </c>
      <c r="B14" t="s">
        <v>55</v>
      </c>
      <c r="C14" t="s">
        <v>12</v>
      </c>
      <c r="D14" s="1">
        <v>11562</v>
      </c>
      <c r="E14" s="1">
        <v>91631</v>
      </c>
      <c r="F14" s="2">
        <v>51695</v>
      </c>
      <c r="I14" s="1"/>
      <c r="J14" s="1"/>
      <c r="K14" s="2"/>
    </row>
    <row r="15" spans="1:11" x14ac:dyDescent="0.2">
      <c r="A15">
        <v>2024</v>
      </c>
      <c r="B15" t="s">
        <v>55</v>
      </c>
      <c r="C15" t="s">
        <v>13</v>
      </c>
      <c r="D15" s="1">
        <v>74587</v>
      </c>
      <c r="E15" s="1">
        <v>948766</v>
      </c>
      <c r="F15" s="2">
        <v>76586</v>
      </c>
      <c r="I15" s="1"/>
      <c r="J15" s="1"/>
      <c r="K15" s="2"/>
    </row>
    <row r="16" spans="1:11" x14ac:dyDescent="0.2">
      <c r="A16">
        <v>2024</v>
      </c>
      <c r="B16" t="s">
        <v>55</v>
      </c>
      <c r="C16" t="s">
        <v>14</v>
      </c>
      <c r="D16" s="1">
        <v>29755</v>
      </c>
      <c r="E16" s="1">
        <v>342835</v>
      </c>
      <c r="F16" s="2">
        <v>52468</v>
      </c>
      <c r="I16" s="1"/>
      <c r="J16" s="1"/>
      <c r="K16" s="2"/>
    </row>
    <row r="17" spans="1:11" x14ac:dyDescent="0.2">
      <c r="A17">
        <v>2024</v>
      </c>
      <c r="B17" t="s">
        <v>55</v>
      </c>
      <c r="C17" t="s">
        <v>15</v>
      </c>
      <c r="D17" s="1">
        <v>15839</v>
      </c>
      <c r="E17" s="1">
        <v>140535</v>
      </c>
      <c r="F17" s="2">
        <v>54071</v>
      </c>
      <c r="I17" s="1"/>
      <c r="J17" s="1"/>
      <c r="K17" s="2"/>
    </row>
    <row r="18" spans="1:11" x14ac:dyDescent="0.2">
      <c r="A18">
        <v>2024</v>
      </c>
      <c r="B18" t="s">
        <v>55</v>
      </c>
      <c r="C18" t="s">
        <v>16</v>
      </c>
      <c r="D18" s="1">
        <v>16731</v>
      </c>
      <c r="E18" s="1">
        <v>179413</v>
      </c>
      <c r="F18" s="2">
        <v>61288</v>
      </c>
      <c r="I18" s="1"/>
      <c r="J18" s="1"/>
      <c r="K18" s="2"/>
    </row>
    <row r="19" spans="1:11" x14ac:dyDescent="0.2">
      <c r="A19">
        <v>2024</v>
      </c>
      <c r="B19" t="s">
        <v>55</v>
      </c>
      <c r="C19" t="s">
        <v>17</v>
      </c>
      <c r="D19" s="1">
        <v>20542</v>
      </c>
      <c r="E19" s="1">
        <v>217081</v>
      </c>
      <c r="F19" s="2">
        <v>50087</v>
      </c>
      <c r="I19" s="1"/>
      <c r="J19" s="1"/>
      <c r="K19" s="2"/>
    </row>
    <row r="20" spans="1:11" x14ac:dyDescent="0.2">
      <c r="A20">
        <v>2024</v>
      </c>
      <c r="B20" t="s">
        <v>55</v>
      </c>
      <c r="C20" t="s">
        <v>18</v>
      </c>
      <c r="D20" s="1">
        <v>24537</v>
      </c>
      <c r="E20" s="1">
        <v>213171</v>
      </c>
      <c r="F20" s="2">
        <v>56446</v>
      </c>
      <c r="I20" s="1"/>
      <c r="J20" s="1"/>
      <c r="K20" s="2"/>
    </row>
    <row r="21" spans="1:11" x14ac:dyDescent="0.2">
      <c r="A21">
        <v>2024</v>
      </c>
      <c r="B21" t="s">
        <v>55</v>
      </c>
      <c r="C21" t="s">
        <v>19</v>
      </c>
      <c r="D21" s="1">
        <v>9940</v>
      </c>
      <c r="E21" s="1">
        <v>69285</v>
      </c>
      <c r="F21" s="2">
        <v>57328</v>
      </c>
      <c r="I21" s="1"/>
      <c r="J21" s="1"/>
      <c r="K21" s="2"/>
    </row>
    <row r="22" spans="1:11" x14ac:dyDescent="0.2">
      <c r="A22">
        <v>2024</v>
      </c>
      <c r="B22" t="s">
        <v>55</v>
      </c>
      <c r="C22" t="s">
        <v>20</v>
      </c>
      <c r="D22" s="1">
        <v>42809</v>
      </c>
      <c r="E22" s="1">
        <v>452753</v>
      </c>
      <c r="F22" s="2">
        <v>79500</v>
      </c>
      <c r="I22" s="1"/>
      <c r="J22" s="1"/>
      <c r="K22" s="2"/>
    </row>
    <row r="23" spans="1:11" x14ac:dyDescent="0.2">
      <c r="A23">
        <v>2024</v>
      </c>
      <c r="B23" t="s">
        <v>55</v>
      </c>
      <c r="C23" t="s">
        <v>21</v>
      </c>
      <c r="D23" s="1">
        <v>47416</v>
      </c>
      <c r="E23" s="1">
        <v>587518</v>
      </c>
      <c r="F23" s="2">
        <v>107875</v>
      </c>
      <c r="I23" s="1"/>
      <c r="J23" s="1"/>
      <c r="K23" s="2"/>
    </row>
    <row r="24" spans="1:11" x14ac:dyDescent="0.2">
      <c r="A24">
        <v>2024</v>
      </c>
      <c r="B24" t="s">
        <v>55</v>
      </c>
      <c r="C24" t="s">
        <v>22</v>
      </c>
      <c r="D24" s="1">
        <v>42545</v>
      </c>
      <c r="E24" s="1">
        <v>657930</v>
      </c>
      <c r="F24" s="2">
        <v>69377</v>
      </c>
      <c r="I24" s="1"/>
      <c r="J24" s="1"/>
      <c r="K24" s="2"/>
    </row>
    <row r="25" spans="1:11" x14ac:dyDescent="0.2">
      <c r="A25">
        <v>2024</v>
      </c>
      <c r="B25" t="s">
        <v>55</v>
      </c>
      <c r="C25" t="s">
        <v>23</v>
      </c>
      <c r="D25" s="1">
        <v>32024</v>
      </c>
      <c r="E25" s="1">
        <v>378493</v>
      </c>
      <c r="F25" s="2">
        <v>82535</v>
      </c>
      <c r="I25" s="1"/>
      <c r="J25" s="1"/>
      <c r="K25" s="2"/>
    </row>
    <row r="26" spans="1:11" x14ac:dyDescent="0.2">
      <c r="A26">
        <v>2024</v>
      </c>
      <c r="B26" t="s">
        <v>55</v>
      </c>
      <c r="C26" t="s">
        <v>24</v>
      </c>
      <c r="D26" s="1">
        <v>12259</v>
      </c>
      <c r="E26" s="1">
        <v>109842</v>
      </c>
      <c r="F26" s="2">
        <v>42132</v>
      </c>
      <c r="I26" s="1"/>
      <c r="J26" s="1"/>
      <c r="K26" s="2"/>
    </row>
    <row r="27" spans="1:11" x14ac:dyDescent="0.2">
      <c r="A27">
        <v>2024</v>
      </c>
      <c r="B27" t="s">
        <v>55</v>
      </c>
      <c r="C27" t="s">
        <v>25</v>
      </c>
      <c r="D27" s="1">
        <v>32577</v>
      </c>
      <c r="E27" s="1">
        <v>385727</v>
      </c>
      <c r="F27" s="2">
        <v>66429</v>
      </c>
      <c r="I27" s="1"/>
      <c r="J27" s="1"/>
      <c r="K27" s="2"/>
    </row>
    <row r="28" spans="1:11" x14ac:dyDescent="0.2">
      <c r="A28">
        <v>2024</v>
      </c>
      <c r="B28" t="s">
        <v>55</v>
      </c>
      <c r="C28" t="s">
        <v>26</v>
      </c>
      <c r="D28" s="1">
        <v>9359</v>
      </c>
      <c r="E28" s="1">
        <v>42410</v>
      </c>
      <c r="F28" s="2">
        <v>52271</v>
      </c>
      <c r="I28" s="1"/>
      <c r="J28" s="1"/>
      <c r="K28" s="2"/>
    </row>
    <row r="29" spans="1:11" x14ac:dyDescent="0.2">
      <c r="A29">
        <v>2024</v>
      </c>
      <c r="B29" t="s">
        <v>55</v>
      </c>
      <c r="C29" t="s">
        <v>27</v>
      </c>
      <c r="D29" s="1">
        <v>11582</v>
      </c>
      <c r="E29" s="1">
        <v>119167</v>
      </c>
      <c r="F29" s="2">
        <v>58836</v>
      </c>
      <c r="I29" s="1"/>
      <c r="J29" s="1"/>
      <c r="K29" s="2"/>
    </row>
    <row r="30" spans="1:11" x14ac:dyDescent="0.2">
      <c r="A30">
        <v>2024</v>
      </c>
      <c r="B30" t="s">
        <v>55</v>
      </c>
      <c r="C30" t="s">
        <v>28</v>
      </c>
      <c r="D30" s="1">
        <v>19970</v>
      </c>
      <c r="E30" s="1">
        <v>190736</v>
      </c>
      <c r="F30" s="2">
        <v>61821</v>
      </c>
      <c r="I30" s="1"/>
      <c r="J30" s="1"/>
      <c r="K30" s="2"/>
    </row>
    <row r="31" spans="1:11" x14ac:dyDescent="0.2">
      <c r="A31">
        <v>2024</v>
      </c>
      <c r="B31" t="s">
        <v>55</v>
      </c>
      <c r="C31" t="s">
        <v>29</v>
      </c>
      <c r="D31" s="1">
        <v>12323</v>
      </c>
      <c r="E31" s="1">
        <v>82831</v>
      </c>
      <c r="F31" s="2">
        <v>77486</v>
      </c>
      <c r="I31" s="1"/>
      <c r="J31" s="1"/>
      <c r="K31" s="2"/>
    </row>
    <row r="32" spans="1:11" x14ac:dyDescent="0.2">
      <c r="A32">
        <v>2024</v>
      </c>
      <c r="B32" t="s">
        <v>55</v>
      </c>
      <c r="C32" t="s">
        <v>30</v>
      </c>
      <c r="D32" s="1">
        <v>51837</v>
      </c>
      <c r="E32" s="1">
        <v>671419</v>
      </c>
      <c r="F32" s="2">
        <v>90784</v>
      </c>
      <c r="I32" s="1"/>
      <c r="J32" s="1"/>
      <c r="K32" s="2"/>
    </row>
    <row r="33" spans="1:11" x14ac:dyDescent="0.2">
      <c r="A33">
        <v>2024</v>
      </c>
      <c r="B33" t="s">
        <v>55</v>
      </c>
      <c r="C33" t="s">
        <v>31</v>
      </c>
      <c r="D33" s="1">
        <v>10669</v>
      </c>
      <c r="E33" s="1">
        <v>106930</v>
      </c>
      <c r="F33" s="2">
        <v>61899</v>
      </c>
      <c r="I33" s="1"/>
      <c r="J33" s="1"/>
      <c r="K33" s="2"/>
    </row>
    <row r="34" spans="1:11" x14ac:dyDescent="0.2">
      <c r="A34">
        <v>2024</v>
      </c>
      <c r="B34" t="s">
        <v>55</v>
      </c>
      <c r="C34" t="s">
        <v>32</v>
      </c>
      <c r="D34" s="1">
        <v>112471</v>
      </c>
      <c r="E34" s="1">
        <v>1339421</v>
      </c>
      <c r="F34" s="2">
        <v>95057</v>
      </c>
      <c r="I34" s="1"/>
      <c r="J34" s="1"/>
      <c r="K34" s="2"/>
    </row>
    <row r="35" spans="1:11" x14ac:dyDescent="0.2">
      <c r="A35">
        <v>2024</v>
      </c>
      <c r="B35" t="s">
        <v>55</v>
      </c>
      <c r="C35" t="s">
        <v>33</v>
      </c>
      <c r="D35" s="1">
        <v>58892</v>
      </c>
      <c r="E35" s="1">
        <v>635554</v>
      </c>
      <c r="F35" s="2">
        <v>65609</v>
      </c>
      <c r="I35" s="1"/>
      <c r="J35" s="1"/>
      <c r="K35" s="2"/>
    </row>
    <row r="36" spans="1:11" x14ac:dyDescent="0.2">
      <c r="A36">
        <v>2024</v>
      </c>
      <c r="B36" t="s">
        <v>55</v>
      </c>
      <c r="C36" t="s">
        <v>34</v>
      </c>
      <c r="D36" s="1">
        <v>5130</v>
      </c>
      <c r="E36" s="1">
        <v>34560</v>
      </c>
      <c r="F36" s="2">
        <v>61774</v>
      </c>
      <c r="I36" s="1"/>
      <c r="J36" s="1"/>
      <c r="K36" s="2"/>
    </row>
    <row r="37" spans="1:11" x14ac:dyDescent="0.2">
      <c r="A37">
        <v>2024</v>
      </c>
      <c r="B37" t="s">
        <v>55</v>
      </c>
      <c r="C37" t="s">
        <v>35</v>
      </c>
      <c r="D37" s="1">
        <v>53280</v>
      </c>
      <c r="E37" s="1">
        <v>729430</v>
      </c>
      <c r="F37" s="2">
        <v>64006</v>
      </c>
      <c r="I37" s="1"/>
      <c r="J37" s="1"/>
      <c r="K37" s="2"/>
    </row>
    <row r="38" spans="1:11" x14ac:dyDescent="0.2">
      <c r="A38">
        <v>2024</v>
      </c>
      <c r="B38" t="s">
        <v>55</v>
      </c>
      <c r="C38" t="s">
        <v>36</v>
      </c>
      <c r="D38" s="1">
        <v>20594</v>
      </c>
      <c r="E38" s="1">
        <v>191261</v>
      </c>
      <c r="F38" s="2">
        <v>52227</v>
      </c>
      <c r="I38" s="1"/>
      <c r="J38" s="1"/>
      <c r="K38" s="2"/>
    </row>
    <row r="39" spans="1:11" x14ac:dyDescent="0.2">
      <c r="A39">
        <v>2024</v>
      </c>
      <c r="B39" t="s">
        <v>55</v>
      </c>
      <c r="C39" t="s">
        <v>37</v>
      </c>
      <c r="D39" s="1">
        <v>25462</v>
      </c>
      <c r="E39" s="1">
        <v>248627</v>
      </c>
      <c r="F39" s="2">
        <v>69806</v>
      </c>
      <c r="I39" s="1"/>
      <c r="J39" s="1"/>
      <c r="K39" s="2"/>
    </row>
    <row r="40" spans="1:11" x14ac:dyDescent="0.2">
      <c r="A40">
        <v>2024</v>
      </c>
      <c r="B40" t="s">
        <v>55</v>
      </c>
      <c r="C40" t="s">
        <v>38</v>
      </c>
      <c r="D40" s="1">
        <v>63415</v>
      </c>
      <c r="E40" s="1">
        <v>806555</v>
      </c>
      <c r="F40" s="2">
        <v>78092</v>
      </c>
      <c r="I40" s="1"/>
      <c r="J40" s="1"/>
      <c r="K40" s="2"/>
    </row>
    <row r="41" spans="1:11" x14ac:dyDescent="0.2">
      <c r="A41">
        <v>2024</v>
      </c>
      <c r="B41" t="s">
        <v>55</v>
      </c>
      <c r="C41" t="s">
        <v>39</v>
      </c>
      <c r="D41" s="1">
        <v>1130</v>
      </c>
      <c r="E41" s="1">
        <v>11134</v>
      </c>
      <c r="F41" s="2">
        <v>48930</v>
      </c>
    </row>
    <row r="42" spans="1:11" x14ac:dyDescent="0.2">
      <c r="A42">
        <v>2024</v>
      </c>
      <c r="B42" t="s">
        <v>55</v>
      </c>
      <c r="C42" t="s">
        <v>40</v>
      </c>
      <c r="D42" s="1">
        <v>19698</v>
      </c>
      <c r="E42" s="1">
        <v>249859</v>
      </c>
      <c r="F42" s="2">
        <v>117086</v>
      </c>
    </row>
    <row r="43" spans="1:11" x14ac:dyDescent="0.2">
      <c r="A43">
        <v>2024</v>
      </c>
      <c r="B43" t="s">
        <v>55</v>
      </c>
      <c r="C43" t="s">
        <v>41</v>
      </c>
      <c r="D43" s="1">
        <v>1066</v>
      </c>
      <c r="E43" s="1">
        <v>14648</v>
      </c>
      <c r="F43" s="2">
        <v>65747</v>
      </c>
    </row>
    <row r="44" spans="1:11" x14ac:dyDescent="0.2">
      <c r="A44">
        <v>2024</v>
      </c>
      <c r="B44" t="s">
        <v>55</v>
      </c>
      <c r="C44" t="s">
        <v>42</v>
      </c>
      <c r="D44">
        <v>571</v>
      </c>
      <c r="E44" s="1">
        <v>4095</v>
      </c>
      <c r="F44" s="2">
        <v>41096</v>
      </c>
    </row>
    <row r="45" spans="1:11" x14ac:dyDescent="0.2">
      <c r="A45">
        <v>2024</v>
      </c>
      <c r="B45" t="s">
        <v>55</v>
      </c>
      <c r="C45" t="s">
        <v>43</v>
      </c>
      <c r="D45" s="1">
        <v>2073</v>
      </c>
      <c r="E45" s="1">
        <v>17603</v>
      </c>
      <c r="F45" s="2">
        <v>48671</v>
      </c>
    </row>
    <row r="46" spans="1:11" x14ac:dyDescent="0.2">
      <c r="A46">
        <v>2024</v>
      </c>
      <c r="B46" t="s">
        <v>55</v>
      </c>
      <c r="C46" t="s">
        <v>44</v>
      </c>
      <c r="D46" s="1">
        <v>6971</v>
      </c>
      <c r="E46" s="1">
        <v>101358</v>
      </c>
      <c r="F46" s="2">
        <v>36964</v>
      </c>
    </row>
    <row r="47" spans="1:11" x14ac:dyDescent="0.2">
      <c r="A47">
        <v>2024</v>
      </c>
      <c r="B47" t="s">
        <v>55</v>
      </c>
      <c r="C47" t="s">
        <v>45</v>
      </c>
      <c r="D47" s="1">
        <v>1117</v>
      </c>
      <c r="E47" s="1">
        <v>18455</v>
      </c>
      <c r="F47" s="2">
        <v>78059</v>
      </c>
    </row>
    <row r="48" spans="1:11" x14ac:dyDescent="0.2">
      <c r="A48">
        <v>2024</v>
      </c>
      <c r="B48" t="s">
        <v>55</v>
      </c>
      <c r="C48" t="s">
        <v>46</v>
      </c>
      <c r="D48" s="1">
        <v>2872</v>
      </c>
      <c r="E48" s="1">
        <v>30781</v>
      </c>
      <c r="F48" s="2">
        <v>41928</v>
      </c>
    </row>
    <row r="49" spans="1:6" x14ac:dyDescent="0.2">
      <c r="A49">
        <v>2024</v>
      </c>
      <c r="B49" t="s">
        <v>55</v>
      </c>
      <c r="C49" t="s">
        <v>47</v>
      </c>
      <c r="D49" s="1">
        <v>1440</v>
      </c>
      <c r="E49" s="1">
        <v>19091</v>
      </c>
      <c r="F49" s="2">
        <v>83063</v>
      </c>
    </row>
    <row r="50" spans="1:6" x14ac:dyDescent="0.2">
      <c r="A50">
        <v>2024</v>
      </c>
      <c r="B50" t="s">
        <v>56</v>
      </c>
      <c r="C50" t="s">
        <v>0</v>
      </c>
      <c r="D50" s="1">
        <v>10335</v>
      </c>
      <c r="E50" s="1">
        <v>92772</v>
      </c>
      <c r="F50" s="2">
        <v>59279</v>
      </c>
    </row>
    <row r="51" spans="1:6" x14ac:dyDescent="0.2">
      <c r="A51">
        <v>2024</v>
      </c>
      <c r="B51" t="s">
        <v>56</v>
      </c>
      <c r="C51" t="s">
        <v>1</v>
      </c>
      <c r="D51" s="1">
        <v>14006</v>
      </c>
      <c r="E51" s="1">
        <v>173852</v>
      </c>
      <c r="F51" s="2">
        <v>63056</v>
      </c>
    </row>
    <row r="52" spans="1:6" x14ac:dyDescent="0.2">
      <c r="A52">
        <v>2024</v>
      </c>
      <c r="B52" t="s">
        <v>56</v>
      </c>
      <c r="C52" t="s">
        <v>2</v>
      </c>
      <c r="D52" s="1">
        <v>7277</v>
      </c>
      <c r="E52" s="1">
        <v>53142</v>
      </c>
      <c r="F52" s="2">
        <v>52247</v>
      </c>
    </row>
    <row r="53" spans="1:6" x14ac:dyDescent="0.2">
      <c r="A53">
        <v>2024</v>
      </c>
      <c r="B53" t="s">
        <v>56</v>
      </c>
      <c r="C53" t="s">
        <v>3</v>
      </c>
      <c r="D53" s="1">
        <v>86322</v>
      </c>
      <c r="E53" s="1">
        <v>855879</v>
      </c>
      <c r="F53" s="2">
        <v>76740</v>
      </c>
    </row>
    <row r="54" spans="1:6" x14ac:dyDescent="0.2">
      <c r="A54">
        <v>2024</v>
      </c>
      <c r="B54" t="s">
        <v>56</v>
      </c>
      <c r="C54" t="s">
        <v>4</v>
      </c>
      <c r="D54" s="1">
        <v>21025</v>
      </c>
      <c r="E54" s="1">
        <v>174730</v>
      </c>
      <c r="F54" s="2">
        <v>68209</v>
      </c>
    </row>
    <row r="55" spans="1:6" x14ac:dyDescent="0.2">
      <c r="A55">
        <v>2024</v>
      </c>
      <c r="B55" t="s">
        <v>56</v>
      </c>
      <c r="C55" t="s">
        <v>5</v>
      </c>
      <c r="D55" s="1">
        <v>9415</v>
      </c>
      <c r="E55" s="1">
        <v>56915</v>
      </c>
      <c r="F55" s="2">
        <v>75591</v>
      </c>
    </row>
    <row r="56" spans="1:6" x14ac:dyDescent="0.2">
      <c r="A56">
        <v>2024</v>
      </c>
      <c r="B56" t="s">
        <v>56</v>
      </c>
      <c r="C56" t="s">
        <v>6</v>
      </c>
      <c r="D56" s="1">
        <v>3106</v>
      </c>
      <c r="E56" s="1">
        <v>22403</v>
      </c>
      <c r="F56" s="2">
        <v>64977</v>
      </c>
    </row>
    <row r="57" spans="1:6" x14ac:dyDescent="0.2">
      <c r="A57">
        <v>2024</v>
      </c>
      <c r="B57" t="s">
        <v>56</v>
      </c>
      <c r="C57" t="s">
        <v>7</v>
      </c>
      <c r="D57" s="1">
        <v>76308</v>
      </c>
      <c r="E57" s="1">
        <v>561991</v>
      </c>
      <c r="F57" s="2">
        <v>55910</v>
      </c>
    </row>
    <row r="58" spans="1:6" x14ac:dyDescent="0.2">
      <c r="A58">
        <v>2024</v>
      </c>
      <c r="B58" t="s">
        <v>56</v>
      </c>
      <c r="C58" t="s">
        <v>8</v>
      </c>
      <c r="D58" s="1">
        <v>22906</v>
      </c>
      <c r="E58" s="1">
        <v>200710</v>
      </c>
      <c r="F58" s="2">
        <v>66214</v>
      </c>
    </row>
    <row r="59" spans="1:6" x14ac:dyDescent="0.2">
      <c r="A59">
        <v>2024</v>
      </c>
      <c r="B59" t="s">
        <v>56</v>
      </c>
      <c r="C59" t="s">
        <v>9</v>
      </c>
      <c r="D59" s="1">
        <v>9159</v>
      </c>
      <c r="E59" s="1">
        <v>53385</v>
      </c>
      <c r="F59" s="2">
        <v>48649</v>
      </c>
    </row>
    <row r="60" spans="1:6" x14ac:dyDescent="0.2">
      <c r="A60">
        <v>2024</v>
      </c>
      <c r="B60" t="s">
        <v>56</v>
      </c>
      <c r="C60" t="s">
        <v>10</v>
      </c>
      <c r="D60" s="1">
        <v>32538</v>
      </c>
      <c r="E60" s="1">
        <v>216664</v>
      </c>
      <c r="F60" s="2">
        <v>76581</v>
      </c>
    </row>
    <row r="61" spans="1:6" x14ac:dyDescent="0.2">
      <c r="A61">
        <v>2024</v>
      </c>
      <c r="B61" t="s">
        <v>56</v>
      </c>
      <c r="C61" t="s">
        <v>11</v>
      </c>
      <c r="D61" s="1">
        <v>15617</v>
      </c>
      <c r="E61" s="1">
        <v>144001</v>
      </c>
      <c r="F61" s="2">
        <v>62619</v>
      </c>
    </row>
    <row r="62" spans="1:6" x14ac:dyDescent="0.2">
      <c r="A62">
        <v>2024</v>
      </c>
      <c r="B62" t="s">
        <v>56</v>
      </c>
      <c r="C62" t="s">
        <v>12</v>
      </c>
      <c r="D62" s="1">
        <v>9434</v>
      </c>
      <c r="E62" s="1">
        <v>76561</v>
      </c>
      <c r="F62" s="2">
        <v>61831</v>
      </c>
    </row>
    <row r="63" spans="1:6" x14ac:dyDescent="0.2">
      <c r="A63">
        <v>2024</v>
      </c>
      <c r="B63" t="s">
        <v>56</v>
      </c>
      <c r="C63" t="s">
        <v>13</v>
      </c>
      <c r="D63" s="1">
        <v>7355</v>
      </c>
      <c r="E63" s="1">
        <v>63118</v>
      </c>
      <c r="F63" s="2">
        <v>59126</v>
      </c>
    </row>
    <row r="64" spans="1:6" x14ac:dyDescent="0.2">
      <c r="A64">
        <v>2024</v>
      </c>
      <c r="B64" t="s">
        <v>56</v>
      </c>
      <c r="C64" t="s">
        <v>14</v>
      </c>
      <c r="D64" s="1">
        <v>9832</v>
      </c>
      <c r="E64" s="1">
        <v>77924</v>
      </c>
      <c r="F64" s="2">
        <v>58484</v>
      </c>
    </row>
    <row r="65" spans="1:6" x14ac:dyDescent="0.2">
      <c r="A65">
        <v>2024</v>
      </c>
      <c r="B65" t="s">
        <v>56</v>
      </c>
      <c r="C65" t="s">
        <v>15</v>
      </c>
      <c r="D65" s="1">
        <v>11349</v>
      </c>
      <c r="E65" s="1">
        <v>121521</v>
      </c>
      <c r="F65" s="2">
        <v>65354</v>
      </c>
    </row>
    <row r="66" spans="1:6" x14ac:dyDescent="0.2">
      <c r="A66">
        <v>2024</v>
      </c>
      <c r="B66" t="s">
        <v>56</v>
      </c>
      <c r="C66" t="s">
        <v>16</v>
      </c>
      <c r="D66" s="1">
        <v>5732</v>
      </c>
      <c r="E66" s="1">
        <v>30344</v>
      </c>
      <c r="F66" s="2">
        <v>55607</v>
      </c>
    </row>
    <row r="67" spans="1:6" x14ac:dyDescent="0.2">
      <c r="A67">
        <v>2024</v>
      </c>
      <c r="B67" t="s">
        <v>56</v>
      </c>
      <c r="C67" t="s">
        <v>17</v>
      </c>
      <c r="D67" s="1">
        <v>16346</v>
      </c>
      <c r="E67" s="1">
        <v>160039</v>
      </c>
      <c r="F67" s="2">
        <v>70642</v>
      </c>
    </row>
    <row r="68" spans="1:6" x14ac:dyDescent="0.2">
      <c r="A68">
        <v>2024</v>
      </c>
      <c r="B68" t="s">
        <v>56</v>
      </c>
      <c r="C68" t="s">
        <v>18</v>
      </c>
      <c r="D68" s="1">
        <v>21102</v>
      </c>
      <c r="E68" s="1">
        <v>152366</v>
      </c>
      <c r="F68" s="2">
        <v>84958</v>
      </c>
    </row>
    <row r="69" spans="1:6" x14ac:dyDescent="0.2">
      <c r="A69">
        <v>2024</v>
      </c>
      <c r="B69" t="s">
        <v>56</v>
      </c>
      <c r="C69" t="s">
        <v>19</v>
      </c>
      <c r="D69" s="1">
        <v>21646</v>
      </c>
      <c r="E69" s="1">
        <v>164028</v>
      </c>
      <c r="F69" s="2">
        <v>67631</v>
      </c>
    </row>
    <row r="70" spans="1:6" x14ac:dyDescent="0.2">
      <c r="A70">
        <v>2024</v>
      </c>
      <c r="B70" t="s">
        <v>56</v>
      </c>
      <c r="C70" t="s">
        <v>20</v>
      </c>
      <c r="D70" s="1">
        <v>16952</v>
      </c>
      <c r="E70" s="1">
        <v>123866</v>
      </c>
      <c r="F70" s="2">
        <v>72942</v>
      </c>
    </row>
    <row r="71" spans="1:6" x14ac:dyDescent="0.2">
      <c r="A71">
        <v>2024</v>
      </c>
      <c r="B71" t="s">
        <v>56</v>
      </c>
      <c r="C71" t="s">
        <v>21</v>
      </c>
      <c r="D71" s="1">
        <v>5839</v>
      </c>
      <c r="E71" s="1">
        <v>43888</v>
      </c>
      <c r="F71" s="2">
        <v>53779</v>
      </c>
    </row>
    <row r="72" spans="1:6" x14ac:dyDescent="0.2">
      <c r="A72">
        <v>2024</v>
      </c>
      <c r="B72" t="s">
        <v>56</v>
      </c>
      <c r="C72" t="s">
        <v>22</v>
      </c>
      <c r="D72" s="1">
        <v>15735</v>
      </c>
      <c r="E72" s="1">
        <v>126375</v>
      </c>
      <c r="F72" s="2">
        <v>64664</v>
      </c>
    </row>
    <row r="73" spans="1:6" x14ac:dyDescent="0.2">
      <c r="A73">
        <v>2024</v>
      </c>
      <c r="B73" t="s">
        <v>56</v>
      </c>
      <c r="C73" t="s">
        <v>23</v>
      </c>
      <c r="D73" s="1">
        <v>6813</v>
      </c>
      <c r="E73" s="1">
        <v>30793</v>
      </c>
      <c r="F73" s="2">
        <v>55897</v>
      </c>
    </row>
    <row r="74" spans="1:6" x14ac:dyDescent="0.2">
      <c r="A74">
        <v>2024</v>
      </c>
      <c r="B74" t="s">
        <v>56</v>
      </c>
      <c r="C74" t="s">
        <v>24</v>
      </c>
      <c r="D74" s="1">
        <v>7000</v>
      </c>
      <c r="E74" s="1">
        <v>55249</v>
      </c>
      <c r="F74" s="2">
        <v>56548</v>
      </c>
    </row>
    <row r="75" spans="1:6" x14ac:dyDescent="0.2">
      <c r="A75">
        <v>2024</v>
      </c>
      <c r="B75" t="s">
        <v>56</v>
      </c>
      <c r="C75" t="s">
        <v>25</v>
      </c>
      <c r="D75" s="1">
        <v>5757</v>
      </c>
      <c r="E75" s="1">
        <v>93450</v>
      </c>
      <c r="F75" s="2">
        <v>67902</v>
      </c>
    </row>
    <row r="76" spans="1:6" x14ac:dyDescent="0.2">
      <c r="A76">
        <v>2024</v>
      </c>
      <c r="B76" t="s">
        <v>56</v>
      </c>
      <c r="C76" t="s">
        <v>26</v>
      </c>
      <c r="D76" s="1">
        <v>4901</v>
      </c>
      <c r="E76" s="1">
        <v>27866</v>
      </c>
      <c r="F76" s="2">
        <v>68870</v>
      </c>
    </row>
    <row r="77" spans="1:6" x14ac:dyDescent="0.2">
      <c r="A77">
        <v>2024</v>
      </c>
      <c r="B77" t="s">
        <v>56</v>
      </c>
      <c r="C77" t="s">
        <v>27</v>
      </c>
      <c r="D77" s="1">
        <v>22711</v>
      </c>
      <c r="E77" s="1">
        <v>151469</v>
      </c>
      <c r="F77" s="2">
        <v>77924</v>
      </c>
    </row>
    <row r="78" spans="1:6" x14ac:dyDescent="0.2">
      <c r="A78">
        <v>2024</v>
      </c>
      <c r="B78" t="s">
        <v>56</v>
      </c>
      <c r="C78" t="s">
        <v>28</v>
      </c>
      <c r="D78" s="1">
        <v>5485</v>
      </c>
      <c r="E78" s="1">
        <v>48577</v>
      </c>
      <c r="F78" s="2">
        <v>53439</v>
      </c>
    </row>
    <row r="79" spans="1:6" x14ac:dyDescent="0.2">
      <c r="A79">
        <v>2024</v>
      </c>
      <c r="B79" t="s">
        <v>56</v>
      </c>
      <c r="C79" t="s">
        <v>29</v>
      </c>
      <c r="D79" s="1">
        <v>50929</v>
      </c>
      <c r="E79" s="1">
        <v>361821</v>
      </c>
      <c r="F79" s="2">
        <v>78199</v>
      </c>
    </row>
    <row r="80" spans="1:6" x14ac:dyDescent="0.2">
      <c r="A80">
        <v>2024</v>
      </c>
      <c r="B80" t="s">
        <v>56</v>
      </c>
      <c r="C80" t="s">
        <v>30</v>
      </c>
      <c r="D80" s="1">
        <v>29231</v>
      </c>
      <c r="E80" s="1">
        <v>229369</v>
      </c>
      <c r="F80" s="2">
        <v>59177</v>
      </c>
    </row>
    <row r="81" spans="1:6" x14ac:dyDescent="0.2">
      <c r="A81">
        <v>2024</v>
      </c>
      <c r="B81" t="s">
        <v>56</v>
      </c>
      <c r="C81" t="s">
        <v>31</v>
      </c>
      <c r="D81" s="1">
        <v>3669</v>
      </c>
      <c r="E81" s="1">
        <v>25364</v>
      </c>
      <c r="F81" s="2">
        <v>66729</v>
      </c>
    </row>
    <row r="82" spans="1:6" x14ac:dyDescent="0.2">
      <c r="A82">
        <v>2024</v>
      </c>
      <c r="B82" t="s">
        <v>56</v>
      </c>
      <c r="C82" t="s">
        <v>32</v>
      </c>
      <c r="D82" s="1">
        <v>23650</v>
      </c>
      <c r="E82" s="1">
        <v>218531</v>
      </c>
      <c r="F82" s="2">
        <v>65104</v>
      </c>
    </row>
    <row r="83" spans="1:6" x14ac:dyDescent="0.2">
      <c r="A83">
        <v>2024</v>
      </c>
      <c r="B83" t="s">
        <v>56</v>
      </c>
      <c r="C83" t="s">
        <v>33</v>
      </c>
      <c r="D83" s="1">
        <v>9855</v>
      </c>
      <c r="E83" s="1">
        <v>78772</v>
      </c>
      <c r="F83" s="2">
        <v>55099</v>
      </c>
    </row>
    <row r="84" spans="1:6" x14ac:dyDescent="0.2">
      <c r="A84">
        <v>2024</v>
      </c>
      <c r="B84" t="s">
        <v>56</v>
      </c>
      <c r="C84" t="s">
        <v>34</v>
      </c>
      <c r="D84" s="1">
        <v>14899</v>
      </c>
      <c r="E84" s="1">
        <v>107568</v>
      </c>
      <c r="F84" s="2">
        <v>66876</v>
      </c>
    </row>
    <row r="85" spans="1:6" x14ac:dyDescent="0.2">
      <c r="A85">
        <v>2024</v>
      </c>
      <c r="B85" t="s">
        <v>56</v>
      </c>
      <c r="C85" t="s">
        <v>35</v>
      </c>
      <c r="D85" s="1">
        <v>29345</v>
      </c>
      <c r="E85" s="1">
        <v>241570</v>
      </c>
      <c r="F85" s="2">
        <v>70639</v>
      </c>
    </row>
    <row r="86" spans="1:6" x14ac:dyDescent="0.2">
      <c r="A86">
        <v>2024</v>
      </c>
      <c r="B86" t="s">
        <v>56</v>
      </c>
      <c r="C86" t="s">
        <v>36</v>
      </c>
      <c r="D86" s="1">
        <v>3878</v>
      </c>
      <c r="E86" s="1">
        <v>18924</v>
      </c>
      <c r="F86" s="2">
        <v>66955</v>
      </c>
    </row>
    <row r="87" spans="1:6" x14ac:dyDescent="0.2">
      <c r="A87">
        <v>2024</v>
      </c>
      <c r="B87" t="s">
        <v>56</v>
      </c>
      <c r="C87" t="s">
        <v>37</v>
      </c>
      <c r="D87" s="1">
        <v>13348</v>
      </c>
      <c r="E87" s="1">
        <v>103647</v>
      </c>
      <c r="F87" s="2">
        <v>57906</v>
      </c>
    </row>
    <row r="88" spans="1:6" x14ac:dyDescent="0.2">
      <c r="A88">
        <v>2024</v>
      </c>
      <c r="B88" t="s">
        <v>56</v>
      </c>
      <c r="C88" t="s">
        <v>38</v>
      </c>
      <c r="D88" s="1">
        <v>3954</v>
      </c>
      <c r="E88" s="1">
        <v>24410</v>
      </c>
      <c r="F88" s="2">
        <v>54005</v>
      </c>
    </row>
    <row r="89" spans="1:6" x14ac:dyDescent="0.2">
      <c r="A89">
        <v>2024</v>
      </c>
      <c r="B89" t="s">
        <v>56</v>
      </c>
      <c r="C89" t="s">
        <v>39</v>
      </c>
      <c r="D89" s="1">
        <v>12894</v>
      </c>
      <c r="E89" s="1">
        <v>130050</v>
      </c>
      <c r="F89" s="2">
        <v>62259</v>
      </c>
    </row>
    <row r="90" spans="1:6" x14ac:dyDescent="0.2">
      <c r="A90">
        <v>2024</v>
      </c>
      <c r="B90" t="s">
        <v>56</v>
      </c>
      <c r="C90" t="s">
        <v>40</v>
      </c>
      <c r="D90" s="1">
        <v>55014</v>
      </c>
      <c r="E90" s="1">
        <v>737125</v>
      </c>
      <c r="F90" s="2">
        <v>68929</v>
      </c>
    </row>
    <row r="91" spans="1:6" x14ac:dyDescent="0.2">
      <c r="A91">
        <v>2024</v>
      </c>
      <c r="B91" t="s">
        <v>56</v>
      </c>
      <c r="C91" t="s">
        <v>41</v>
      </c>
      <c r="D91" s="1">
        <v>12932</v>
      </c>
      <c r="E91" s="1">
        <v>115416</v>
      </c>
      <c r="F91" s="2">
        <v>57474</v>
      </c>
    </row>
    <row r="92" spans="1:6" x14ac:dyDescent="0.2">
      <c r="A92">
        <v>2024</v>
      </c>
      <c r="B92" t="s">
        <v>56</v>
      </c>
      <c r="C92" t="s">
        <v>42</v>
      </c>
      <c r="D92" s="1">
        <v>2839</v>
      </c>
      <c r="E92" s="1">
        <v>14269</v>
      </c>
      <c r="F92" s="2">
        <v>55130</v>
      </c>
    </row>
    <row r="93" spans="1:6" x14ac:dyDescent="0.2">
      <c r="A93">
        <v>2024</v>
      </c>
      <c r="B93" t="s">
        <v>56</v>
      </c>
      <c r="C93" t="s">
        <v>43</v>
      </c>
      <c r="D93" s="1">
        <v>21412</v>
      </c>
      <c r="E93" s="1">
        <v>201137</v>
      </c>
      <c r="F93" s="2">
        <v>63521</v>
      </c>
    </row>
    <row r="94" spans="1:6" x14ac:dyDescent="0.2">
      <c r="A94">
        <v>2024</v>
      </c>
      <c r="B94" t="s">
        <v>56</v>
      </c>
      <c r="C94" t="s">
        <v>44</v>
      </c>
      <c r="D94" s="1">
        <v>27072</v>
      </c>
      <c r="E94" s="1">
        <v>199964</v>
      </c>
      <c r="F94" s="2">
        <v>69827</v>
      </c>
    </row>
    <row r="95" spans="1:6" x14ac:dyDescent="0.2">
      <c r="A95">
        <v>2024</v>
      </c>
      <c r="B95" t="s">
        <v>56</v>
      </c>
      <c r="C95" t="s">
        <v>45</v>
      </c>
      <c r="D95" s="1">
        <v>4300</v>
      </c>
      <c r="E95" s="1">
        <v>29583</v>
      </c>
      <c r="F95" s="2">
        <v>60489</v>
      </c>
    </row>
    <row r="96" spans="1:6" x14ac:dyDescent="0.2">
      <c r="A96">
        <v>2024</v>
      </c>
      <c r="B96" t="s">
        <v>56</v>
      </c>
      <c r="C96" t="s">
        <v>46</v>
      </c>
      <c r="D96" s="1">
        <v>14760</v>
      </c>
      <c r="E96" s="1">
        <v>123846</v>
      </c>
      <c r="F96" s="2">
        <v>66423</v>
      </c>
    </row>
    <row r="97" spans="1:6" x14ac:dyDescent="0.2">
      <c r="A97">
        <v>2024</v>
      </c>
      <c r="B97" t="s">
        <v>56</v>
      </c>
      <c r="C97" t="s">
        <v>47</v>
      </c>
      <c r="D97" s="1">
        <v>3478</v>
      </c>
      <c r="E97" s="1">
        <v>21200</v>
      </c>
      <c r="F97" s="2">
        <v>56640</v>
      </c>
    </row>
    <row r="98" spans="1:6" x14ac:dyDescent="0.2">
      <c r="A98">
        <v>2024</v>
      </c>
      <c r="B98" t="s">
        <v>57</v>
      </c>
      <c r="C98" t="s">
        <v>0</v>
      </c>
      <c r="D98" s="1">
        <v>5773</v>
      </c>
      <c r="E98" s="1">
        <v>258328</v>
      </c>
      <c r="F98" s="2">
        <v>60387</v>
      </c>
    </row>
    <row r="99" spans="1:6" x14ac:dyDescent="0.2">
      <c r="A99">
        <v>2024</v>
      </c>
      <c r="B99" t="s">
        <v>57</v>
      </c>
      <c r="C99" t="s">
        <v>1</v>
      </c>
      <c r="D99" s="1">
        <v>5213</v>
      </c>
      <c r="E99" s="1">
        <v>177110</v>
      </c>
      <c r="F99" s="2">
        <v>82375</v>
      </c>
    </row>
    <row r="100" spans="1:6" x14ac:dyDescent="0.2">
      <c r="A100">
        <v>2024</v>
      </c>
      <c r="B100" t="s">
        <v>57</v>
      </c>
      <c r="C100" t="s">
        <v>2</v>
      </c>
      <c r="D100" s="1">
        <v>2961</v>
      </c>
      <c r="E100" s="1">
        <v>154922</v>
      </c>
      <c r="F100" s="2">
        <v>51570</v>
      </c>
    </row>
    <row r="101" spans="1:6" x14ac:dyDescent="0.2">
      <c r="A101">
        <v>2024</v>
      </c>
      <c r="B101" t="s">
        <v>57</v>
      </c>
      <c r="C101" t="s">
        <v>3</v>
      </c>
      <c r="D101" s="1">
        <v>44156</v>
      </c>
      <c r="E101" s="1">
        <v>1263780</v>
      </c>
      <c r="F101" s="2">
        <v>109888</v>
      </c>
    </row>
    <row r="102" spans="1:6" x14ac:dyDescent="0.2">
      <c r="A102">
        <v>2024</v>
      </c>
      <c r="B102" t="s">
        <v>57</v>
      </c>
      <c r="C102" t="s">
        <v>4</v>
      </c>
      <c r="D102" s="1">
        <v>5888</v>
      </c>
      <c r="E102" s="1">
        <v>146473</v>
      </c>
      <c r="F102" s="2">
        <v>77207</v>
      </c>
    </row>
    <row r="103" spans="1:6" x14ac:dyDescent="0.2">
      <c r="A103">
        <v>2024</v>
      </c>
      <c r="B103" t="s">
        <v>57</v>
      </c>
      <c r="C103" t="s">
        <v>5</v>
      </c>
      <c r="D103" s="1">
        <v>4386</v>
      </c>
      <c r="E103" s="1">
        <v>153812</v>
      </c>
      <c r="F103" s="2">
        <v>87706</v>
      </c>
    </row>
    <row r="104" spans="1:6" x14ac:dyDescent="0.2">
      <c r="A104">
        <v>2024</v>
      </c>
      <c r="B104" t="s">
        <v>57</v>
      </c>
      <c r="C104" t="s">
        <v>6</v>
      </c>
      <c r="D104">
        <v>678</v>
      </c>
      <c r="E104" s="1">
        <v>25520</v>
      </c>
      <c r="F104" s="2">
        <v>68049</v>
      </c>
    </row>
    <row r="105" spans="1:6" x14ac:dyDescent="0.2">
      <c r="A105">
        <v>2024</v>
      </c>
      <c r="B105" t="s">
        <v>57</v>
      </c>
      <c r="C105" t="s">
        <v>7</v>
      </c>
      <c r="D105" s="1">
        <v>21275</v>
      </c>
      <c r="E105" s="1">
        <v>376070</v>
      </c>
      <c r="F105" s="2">
        <v>66758</v>
      </c>
    </row>
    <row r="106" spans="1:6" x14ac:dyDescent="0.2">
      <c r="A106">
        <v>2024</v>
      </c>
      <c r="B106" t="s">
        <v>57</v>
      </c>
      <c r="C106" t="s">
        <v>8</v>
      </c>
      <c r="D106" s="1">
        <v>10646</v>
      </c>
      <c r="E106" s="1">
        <v>382938</v>
      </c>
      <c r="F106" s="2">
        <v>60184</v>
      </c>
    </row>
    <row r="107" spans="1:6" x14ac:dyDescent="0.2">
      <c r="A107">
        <v>2024</v>
      </c>
      <c r="B107" t="s">
        <v>57</v>
      </c>
      <c r="C107" t="s">
        <v>9</v>
      </c>
      <c r="D107" s="1">
        <v>2886</v>
      </c>
      <c r="E107" s="1">
        <v>67700</v>
      </c>
      <c r="F107" s="2">
        <v>65603</v>
      </c>
    </row>
    <row r="108" spans="1:6" x14ac:dyDescent="0.2">
      <c r="A108">
        <v>2024</v>
      </c>
      <c r="B108" t="s">
        <v>57</v>
      </c>
      <c r="C108" t="s">
        <v>10</v>
      </c>
      <c r="D108" s="1">
        <v>18033</v>
      </c>
      <c r="E108" s="1">
        <v>554712</v>
      </c>
      <c r="F108" s="2">
        <v>74855</v>
      </c>
    </row>
    <row r="109" spans="1:6" x14ac:dyDescent="0.2">
      <c r="A109">
        <v>2024</v>
      </c>
      <c r="B109" t="s">
        <v>57</v>
      </c>
      <c r="C109" t="s">
        <v>11</v>
      </c>
      <c r="D109" s="1">
        <v>9255</v>
      </c>
      <c r="E109" s="1">
        <v>504460</v>
      </c>
      <c r="F109" s="2">
        <v>65092</v>
      </c>
    </row>
    <row r="110" spans="1:6" x14ac:dyDescent="0.2">
      <c r="A110">
        <v>2024</v>
      </c>
      <c r="B110" t="s">
        <v>57</v>
      </c>
      <c r="C110" t="s">
        <v>12</v>
      </c>
      <c r="D110" s="1">
        <v>4099</v>
      </c>
      <c r="E110" s="1">
        <v>216615</v>
      </c>
      <c r="F110" s="2">
        <v>63103</v>
      </c>
    </row>
    <row r="111" spans="1:6" x14ac:dyDescent="0.2">
      <c r="A111">
        <v>2024</v>
      </c>
      <c r="B111" t="s">
        <v>57</v>
      </c>
      <c r="C111" t="s">
        <v>13</v>
      </c>
      <c r="D111" s="1">
        <v>3109</v>
      </c>
      <c r="E111" s="1">
        <v>158784</v>
      </c>
      <c r="F111" s="2">
        <v>62958</v>
      </c>
    </row>
    <row r="112" spans="1:6" x14ac:dyDescent="0.2">
      <c r="A112">
        <v>2024</v>
      </c>
      <c r="B112" t="s">
        <v>57</v>
      </c>
      <c r="C112" t="s">
        <v>14</v>
      </c>
      <c r="D112" s="1">
        <v>4978</v>
      </c>
      <c r="E112" s="1">
        <v>235564</v>
      </c>
      <c r="F112" s="2">
        <v>62902</v>
      </c>
    </row>
    <row r="113" spans="1:6" x14ac:dyDescent="0.2">
      <c r="A113">
        <v>2024</v>
      </c>
      <c r="B113" t="s">
        <v>57</v>
      </c>
      <c r="C113" t="s">
        <v>15</v>
      </c>
      <c r="D113" s="1">
        <v>4501</v>
      </c>
      <c r="E113" s="1">
        <v>131430</v>
      </c>
      <c r="F113" s="2">
        <v>78183</v>
      </c>
    </row>
    <row r="114" spans="1:6" x14ac:dyDescent="0.2">
      <c r="A114">
        <v>2024</v>
      </c>
      <c r="B114" t="s">
        <v>57</v>
      </c>
      <c r="C114" t="s">
        <v>16</v>
      </c>
      <c r="D114" s="1">
        <v>1863</v>
      </c>
      <c r="E114" s="1">
        <v>50166</v>
      </c>
      <c r="F114" s="2">
        <v>61682</v>
      </c>
    </row>
    <row r="115" spans="1:6" x14ac:dyDescent="0.2">
      <c r="A115">
        <v>2024</v>
      </c>
      <c r="B115" t="s">
        <v>57</v>
      </c>
      <c r="C115" t="s">
        <v>17</v>
      </c>
      <c r="D115" s="1">
        <v>4168</v>
      </c>
      <c r="E115" s="1">
        <v>108500</v>
      </c>
      <c r="F115" s="2">
        <v>85426</v>
      </c>
    </row>
    <row r="116" spans="1:6" x14ac:dyDescent="0.2">
      <c r="A116">
        <v>2024</v>
      </c>
      <c r="B116" t="s">
        <v>57</v>
      </c>
      <c r="C116" t="s">
        <v>18</v>
      </c>
      <c r="D116" s="1">
        <v>6616</v>
      </c>
      <c r="E116" s="1">
        <v>229741</v>
      </c>
      <c r="F116" s="2">
        <v>96190</v>
      </c>
    </row>
    <row r="117" spans="1:6" x14ac:dyDescent="0.2">
      <c r="A117">
        <v>2024</v>
      </c>
      <c r="B117" t="s">
        <v>57</v>
      </c>
      <c r="C117" t="s">
        <v>19</v>
      </c>
      <c r="D117" s="1">
        <v>17437</v>
      </c>
      <c r="E117" s="1">
        <v>554767</v>
      </c>
      <c r="F117" s="2">
        <v>70769</v>
      </c>
    </row>
    <row r="118" spans="1:6" x14ac:dyDescent="0.2">
      <c r="A118">
        <v>2024</v>
      </c>
      <c r="B118" t="s">
        <v>57</v>
      </c>
      <c r="C118" t="s">
        <v>20</v>
      </c>
      <c r="D118" s="1">
        <v>8284</v>
      </c>
      <c r="E118" s="1">
        <v>309006</v>
      </c>
      <c r="F118" s="2">
        <v>70870</v>
      </c>
    </row>
    <row r="119" spans="1:6" x14ac:dyDescent="0.2">
      <c r="A119">
        <v>2024</v>
      </c>
      <c r="B119" t="s">
        <v>57</v>
      </c>
      <c r="C119" t="s">
        <v>21</v>
      </c>
      <c r="D119" s="1">
        <v>2375</v>
      </c>
      <c r="E119" s="1">
        <v>139480</v>
      </c>
      <c r="F119" s="2">
        <v>51918</v>
      </c>
    </row>
    <row r="120" spans="1:6" x14ac:dyDescent="0.2">
      <c r="A120">
        <v>2024</v>
      </c>
      <c r="B120" t="s">
        <v>57</v>
      </c>
      <c r="C120" t="s">
        <v>22</v>
      </c>
      <c r="D120" s="1">
        <v>6859</v>
      </c>
      <c r="E120" s="1">
        <v>266452</v>
      </c>
      <c r="F120" s="2">
        <v>61836</v>
      </c>
    </row>
    <row r="121" spans="1:6" x14ac:dyDescent="0.2">
      <c r="A121">
        <v>2024</v>
      </c>
      <c r="B121" t="s">
        <v>57</v>
      </c>
      <c r="C121" t="s">
        <v>23</v>
      </c>
      <c r="D121" s="1">
        <v>1672</v>
      </c>
      <c r="E121" s="1">
        <v>20421</v>
      </c>
      <c r="F121" s="2">
        <v>54178</v>
      </c>
    </row>
    <row r="122" spans="1:6" x14ac:dyDescent="0.2">
      <c r="A122">
        <v>2024</v>
      </c>
      <c r="B122" t="s">
        <v>57</v>
      </c>
      <c r="C122" t="s">
        <v>24</v>
      </c>
      <c r="D122" s="1">
        <v>1949</v>
      </c>
      <c r="E122" s="1">
        <v>97530</v>
      </c>
      <c r="F122" s="2">
        <v>56492</v>
      </c>
    </row>
    <row r="123" spans="1:6" x14ac:dyDescent="0.2">
      <c r="A123">
        <v>2024</v>
      </c>
      <c r="B123" t="s">
        <v>57</v>
      </c>
      <c r="C123" t="s">
        <v>25</v>
      </c>
      <c r="D123" s="1">
        <v>2054</v>
      </c>
      <c r="E123" s="1">
        <v>55673</v>
      </c>
      <c r="F123" s="2">
        <v>66821</v>
      </c>
    </row>
    <row r="124" spans="1:6" x14ac:dyDescent="0.2">
      <c r="A124">
        <v>2024</v>
      </c>
      <c r="B124" t="s">
        <v>57</v>
      </c>
      <c r="C124" t="s">
        <v>26</v>
      </c>
      <c r="D124" s="1">
        <v>2001</v>
      </c>
      <c r="E124" s="1">
        <v>67282</v>
      </c>
      <c r="F124" s="2">
        <v>77769</v>
      </c>
    </row>
    <row r="125" spans="1:6" x14ac:dyDescent="0.2">
      <c r="A125">
        <v>2024</v>
      </c>
      <c r="B125" t="s">
        <v>57</v>
      </c>
      <c r="C125" t="s">
        <v>27</v>
      </c>
      <c r="D125" s="1">
        <v>8964</v>
      </c>
      <c r="E125" s="1">
        <v>235850</v>
      </c>
      <c r="F125" s="2">
        <v>86277</v>
      </c>
    </row>
    <row r="126" spans="1:6" x14ac:dyDescent="0.2">
      <c r="A126">
        <v>2024</v>
      </c>
      <c r="B126" t="s">
        <v>57</v>
      </c>
      <c r="C126" t="s">
        <v>28</v>
      </c>
      <c r="D126" s="1">
        <v>1776</v>
      </c>
      <c r="E126" s="1">
        <v>27201</v>
      </c>
      <c r="F126" s="2">
        <v>58794</v>
      </c>
    </row>
    <row r="127" spans="1:6" x14ac:dyDescent="0.2">
      <c r="A127">
        <v>2024</v>
      </c>
      <c r="B127" t="s">
        <v>57</v>
      </c>
      <c r="C127" t="s">
        <v>29</v>
      </c>
      <c r="D127" s="1">
        <v>16292</v>
      </c>
      <c r="E127" s="1">
        <v>399337</v>
      </c>
      <c r="F127" s="2">
        <v>73103</v>
      </c>
    </row>
    <row r="128" spans="1:6" x14ac:dyDescent="0.2">
      <c r="A128">
        <v>2024</v>
      </c>
      <c r="B128" t="s">
        <v>57</v>
      </c>
      <c r="C128" t="s">
        <v>30</v>
      </c>
      <c r="D128" s="1">
        <v>10303</v>
      </c>
      <c r="E128" s="1">
        <v>452637</v>
      </c>
      <c r="F128" s="2">
        <v>63281</v>
      </c>
    </row>
    <row r="129" spans="1:6" x14ac:dyDescent="0.2">
      <c r="A129">
        <v>2024</v>
      </c>
      <c r="B129" t="s">
        <v>57</v>
      </c>
      <c r="C129" t="s">
        <v>31</v>
      </c>
      <c r="D129">
        <v>799</v>
      </c>
      <c r="E129" s="1">
        <v>25259</v>
      </c>
      <c r="F129" s="2">
        <v>57695</v>
      </c>
    </row>
    <row r="130" spans="1:6" x14ac:dyDescent="0.2">
      <c r="A130">
        <v>2024</v>
      </c>
      <c r="B130" t="s">
        <v>57</v>
      </c>
      <c r="C130" t="s">
        <v>32</v>
      </c>
      <c r="D130" s="1">
        <v>15453</v>
      </c>
      <c r="E130" s="1">
        <v>653028</v>
      </c>
      <c r="F130" s="2">
        <v>64995</v>
      </c>
    </row>
    <row r="131" spans="1:6" x14ac:dyDescent="0.2">
      <c r="A131">
        <v>2024</v>
      </c>
      <c r="B131" t="s">
        <v>57</v>
      </c>
      <c r="C131" t="s">
        <v>33</v>
      </c>
      <c r="D131" s="1">
        <v>4178</v>
      </c>
      <c r="E131" s="1">
        <v>131206</v>
      </c>
      <c r="F131" s="2">
        <v>60915</v>
      </c>
    </row>
    <row r="132" spans="1:6" x14ac:dyDescent="0.2">
      <c r="A132">
        <v>2024</v>
      </c>
      <c r="B132" t="s">
        <v>57</v>
      </c>
      <c r="C132" t="s">
        <v>34</v>
      </c>
      <c r="D132" s="1">
        <v>6354</v>
      </c>
      <c r="E132" s="1">
        <v>184947</v>
      </c>
      <c r="F132" s="2">
        <v>74927</v>
      </c>
    </row>
    <row r="133" spans="1:6" x14ac:dyDescent="0.2">
      <c r="A133">
        <v>2024</v>
      </c>
      <c r="B133" t="s">
        <v>57</v>
      </c>
      <c r="C133" t="s">
        <v>35</v>
      </c>
      <c r="D133" s="1">
        <v>14363</v>
      </c>
      <c r="E133" s="1">
        <v>537402</v>
      </c>
      <c r="F133" s="2">
        <v>66931</v>
      </c>
    </row>
    <row r="134" spans="1:6" x14ac:dyDescent="0.2">
      <c r="A134">
        <v>2024</v>
      </c>
      <c r="B134" t="s">
        <v>57</v>
      </c>
      <c r="C134" t="s">
        <v>36</v>
      </c>
      <c r="D134" s="1">
        <v>1516</v>
      </c>
      <c r="E134" s="1">
        <v>37411</v>
      </c>
      <c r="F134" s="2">
        <v>63645</v>
      </c>
    </row>
    <row r="135" spans="1:6" x14ac:dyDescent="0.2">
      <c r="A135">
        <v>2024</v>
      </c>
      <c r="B135" t="s">
        <v>57</v>
      </c>
      <c r="C135" t="s">
        <v>37</v>
      </c>
      <c r="D135" s="1">
        <v>6655</v>
      </c>
      <c r="E135" s="1">
        <v>244395</v>
      </c>
      <c r="F135" s="2">
        <v>61779</v>
      </c>
    </row>
    <row r="136" spans="1:6" x14ac:dyDescent="0.2">
      <c r="A136">
        <v>2024</v>
      </c>
      <c r="B136" t="s">
        <v>57</v>
      </c>
      <c r="C136" t="s">
        <v>38</v>
      </c>
      <c r="D136" s="1">
        <v>1072</v>
      </c>
      <c r="E136" s="1">
        <v>43135</v>
      </c>
      <c r="F136" s="2">
        <v>53285</v>
      </c>
    </row>
    <row r="137" spans="1:6" x14ac:dyDescent="0.2">
      <c r="A137">
        <v>2024</v>
      </c>
      <c r="B137" t="s">
        <v>57</v>
      </c>
      <c r="C137" t="s">
        <v>39</v>
      </c>
      <c r="D137" s="1">
        <v>7620</v>
      </c>
      <c r="E137" s="1">
        <v>334972</v>
      </c>
      <c r="F137" s="2">
        <v>63122</v>
      </c>
    </row>
    <row r="138" spans="1:6" x14ac:dyDescent="0.2">
      <c r="A138">
        <v>2024</v>
      </c>
      <c r="B138" t="s">
        <v>57</v>
      </c>
      <c r="C138" t="s">
        <v>40</v>
      </c>
      <c r="D138" s="1">
        <v>26257</v>
      </c>
      <c r="E138" s="1">
        <v>867807</v>
      </c>
      <c r="F138" s="2">
        <v>81206</v>
      </c>
    </row>
    <row r="139" spans="1:6" x14ac:dyDescent="0.2">
      <c r="A139">
        <v>2024</v>
      </c>
      <c r="B139" t="s">
        <v>57</v>
      </c>
      <c r="C139" t="s">
        <v>41</v>
      </c>
      <c r="D139" s="1">
        <v>4616</v>
      </c>
      <c r="E139" s="1">
        <v>135571</v>
      </c>
      <c r="F139" s="2">
        <v>61796</v>
      </c>
    </row>
    <row r="140" spans="1:6" x14ac:dyDescent="0.2">
      <c r="A140">
        <v>2024</v>
      </c>
      <c r="B140" t="s">
        <v>57</v>
      </c>
      <c r="C140" t="s">
        <v>42</v>
      </c>
      <c r="D140" s="1">
        <v>1107</v>
      </c>
      <c r="E140" s="1">
        <v>28176</v>
      </c>
      <c r="F140" s="2">
        <v>62352</v>
      </c>
    </row>
    <row r="141" spans="1:6" x14ac:dyDescent="0.2">
      <c r="A141">
        <v>2024</v>
      </c>
      <c r="B141" t="s">
        <v>57</v>
      </c>
      <c r="C141" t="s">
        <v>43</v>
      </c>
      <c r="D141" s="1">
        <v>7023</v>
      </c>
      <c r="E141" s="1">
        <v>232300</v>
      </c>
      <c r="F141" s="2">
        <v>63958</v>
      </c>
    </row>
    <row r="142" spans="1:6" x14ac:dyDescent="0.2">
      <c r="A142">
        <v>2024</v>
      </c>
      <c r="B142" t="s">
        <v>57</v>
      </c>
      <c r="C142" t="s">
        <v>44</v>
      </c>
      <c r="D142" s="1">
        <v>7882</v>
      </c>
      <c r="E142" s="1">
        <v>268553</v>
      </c>
      <c r="F142" s="2">
        <v>82000</v>
      </c>
    </row>
    <row r="143" spans="1:6" x14ac:dyDescent="0.2">
      <c r="A143">
        <v>2024</v>
      </c>
      <c r="B143" t="s">
        <v>57</v>
      </c>
      <c r="C143" t="s">
        <v>45</v>
      </c>
      <c r="D143" s="1">
        <v>1261</v>
      </c>
      <c r="E143" s="1">
        <v>44429</v>
      </c>
      <c r="F143" s="2">
        <v>62359</v>
      </c>
    </row>
    <row r="144" spans="1:6" x14ac:dyDescent="0.2">
      <c r="A144">
        <v>2024</v>
      </c>
      <c r="B144" t="s">
        <v>57</v>
      </c>
      <c r="C144" t="s">
        <v>46</v>
      </c>
      <c r="D144" s="1">
        <v>9214</v>
      </c>
      <c r="E144" s="1">
        <v>458262</v>
      </c>
      <c r="F144" s="2">
        <v>61039</v>
      </c>
    </row>
    <row r="145" spans="1:6" x14ac:dyDescent="0.2">
      <c r="A145">
        <v>2024</v>
      </c>
      <c r="B145" t="s">
        <v>57</v>
      </c>
      <c r="C145" t="s">
        <v>47</v>
      </c>
      <c r="D145">
        <v>620</v>
      </c>
      <c r="E145" s="1">
        <v>9580</v>
      </c>
      <c r="F145" s="2">
        <v>70308</v>
      </c>
    </row>
    <row r="146" spans="1:6" x14ac:dyDescent="0.2">
      <c r="A146">
        <v>2024</v>
      </c>
      <c r="B146" t="s">
        <v>58</v>
      </c>
      <c r="C146" t="s">
        <v>0</v>
      </c>
      <c r="D146" s="1">
        <v>32424</v>
      </c>
      <c r="E146" s="1">
        <v>372620</v>
      </c>
      <c r="F146" s="2">
        <v>45853</v>
      </c>
    </row>
    <row r="147" spans="1:6" x14ac:dyDescent="0.2">
      <c r="A147">
        <v>2024</v>
      </c>
      <c r="B147" t="s">
        <v>58</v>
      </c>
      <c r="C147" t="s">
        <v>1</v>
      </c>
      <c r="D147" s="1">
        <v>33859</v>
      </c>
      <c r="E147" s="1">
        <v>546143</v>
      </c>
      <c r="F147" s="2">
        <v>51498</v>
      </c>
    </row>
    <row r="148" spans="1:6" x14ac:dyDescent="0.2">
      <c r="A148">
        <v>2024</v>
      </c>
      <c r="B148" t="s">
        <v>58</v>
      </c>
      <c r="C148" t="s">
        <v>2</v>
      </c>
      <c r="D148" s="1">
        <v>21836</v>
      </c>
      <c r="E148" s="1">
        <v>244074</v>
      </c>
      <c r="F148" s="2">
        <v>45673</v>
      </c>
    </row>
    <row r="149" spans="1:6" x14ac:dyDescent="0.2">
      <c r="A149">
        <v>2024</v>
      </c>
      <c r="B149" t="s">
        <v>58</v>
      </c>
      <c r="C149" t="s">
        <v>3</v>
      </c>
      <c r="D149" s="1">
        <v>200632</v>
      </c>
      <c r="E149" s="1">
        <v>2888684</v>
      </c>
      <c r="F149" s="2">
        <v>58800</v>
      </c>
    </row>
    <row r="150" spans="1:6" x14ac:dyDescent="0.2">
      <c r="A150">
        <v>2024</v>
      </c>
      <c r="B150" t="s">
        <v>58</v>
      </c>
      <c r="C150" t="s">
        <v>4</v>
      </c>
      <c r="D150" s="1">
        <v>36421</v>
      </c>
      <c r="E150" s="1">
        <v>465887</v>
      </c>
      <c r="F150" s="2">
        <v>55719</v>
      </c>
    </row>
    <row r="151" spans="1:6" x14ac:dyDescent="0.2">
      <c r="A151">
        <v>2024</v>
      </c>
      <c r="B151" t="s">
        <v>58</v>
      </c>
      <c r="C151" t="s">
        <v>5</v>
      </c>
      <c r="D151" s="1">
        <v>24725</v>
      </c>
      <c r="E151" s="1">
        <v>276491</v>
      </c>
      <c r="F151" s="2">
        <v>55859</v>
      </c>
    </row>
    <row r="152" spans="1:6" x14ac:dyDescent="0.2">
      <c r="A152">
        <v>2024</v>
      </c>
      <c r="B152" t="s">
        <v>58</v>
      </c>
      <c r="C152" t="s">
        <v>6</v>
      </c>
      <c r="D152" s="1">
        <v>7050</v>
      </c>
      <c r="E152" s="1">
        <v>76267</v>
      </c>
      <c r="F152" s="2">
        <v>45667</v>
      </c>
    </row>
    <row r="153" spans="1:6" x14ac:dyDescent="0.2">
      <c r="A153">
        <v>2024</v>
      </c>
      <c r="B153" t="s">
        <v>58</v>
      </c>
      <c r="C153" t="s">
        <v>7</v>
      </c>
      <c r="D153" s="1">
        <v>142700</v>
      </c>
      <c r="E153" s="1">
        <v>1739110</v>
      </c>
      <c r="F153" s="2">
        <v>49391</v>
      </c>
    </row>
    <row r="154" spans="1:6" x14ac:dyDescent="0.2">
      <c r="A154">
        <v>2024</v>
      </c>
      <c r="B154" t="s">
        <v>58</v>
      </c>
      <c r="C154" t="s">
        <v>8</v>
      </c>
      <c r="D154" s="1">
        <v>64380</v>
      </c>
      <c r="E154" s="1">
        <v>913981</v>
      </c>
      <c r="F154" s="2">
        <v>52104</v>
      </c>
    </row>
    <row r="155" spans="1:6" x14ac:dyDescent="0.2">
      <c r="A155">
        <v>2024</v>
      </c>
      <c r="B155" t="s">
        <v>58</v>
      </c>
      <c r="C155" t="s">
        <v>9</v>
      </c>
      <c r="D155" s="1">
        <v>12742</v>
      </c>
      <c r="E155" s="1">
        <v>143264</v>
      </c>
      <c r="F155" s="2">
        <v>44610</v>
      </c>
    </row>
    <row r="156" spans="1:6" x14ac:dyDescent="0.2">
      <c r="A156">
        <v>2024</v>
      </c>
      <c r="B156" t="s">
        <v>58</v>
      </c>
      <c r="C156" t="s">
        <v>10</v>
      </c>
      <c r="D156" s="1">
        <v>78196</v>
      </c>
      <c r="E156" s="1">
        <v>1140749</v>
      </c>
      <c r="F156" s="2">
        <v>55780</v>
      </c>
    </row>
    <row r="157" spans="1:6" x14ac:dyDescent="0.2">
      <c r="A157">
        <v>2024</v>
      </c>
      <c r="B157" t="s">
        <v>58</v>
      </c>
      <c r="C157" t="s">
        <v>11</v>
      </c>
      <c r="D157" s="1">
        <v>40846</v>
      </c>
      <c r="E157" s="1">
        <v>583686</v>
      </c>
      <c r="F157" s="2">
        <v>45931</v>
      </c>
    </row>
    <row r="158" spans="1:6" x14ac:dyDescent="0.2">
      <c r="A158">
        <v>2024</v>
      </c>
      <c r="B158" t="s">
        <v>58</v>
      </c>
      <c r="C158" t="s">
        <v>12</v>
      </c>
      <c r="D158" s="1">
        <v>23479</v>
      </c>
      <c r="E158" s="1">
        <v>298376</v>
      </c>
      <c r="F158" s="2">
        <v>44146</v>
      </c>
    </row>
    <row r="159" spans="1:6" x14ac:dyDescent="0.2">
      <c r="A159">
        <v>2024</v>
      </c>
      <c r="B159" t="s">
        <v>58</v>
      </c>
      <c r="C159" t="s">
        <v>13</v>
      </c>
      <c r="D159" s="1">
        <v>19497</v>
      </c>
      <c r="E159" s="1">
        <v>255575</v>
      </c>
      <c r="F159" s="2">
        <v>46012</v>
      </c>
    </row>
    <row r="160" spans="1:6" x14ac:dyDescent="0.2">
      <c r="A160">
        <v>2024</v>
      </c>
      <c r="B160" t="s">
        <v>58</v>
      </c>
      <c r="C160" t="s">
        <v>14</v>
      </c>
      <c r="D160" s="1">
        <v>28266</v>
      </c>
      <c r="E160" s="1">
        <v>393361</v>
      </c>
      <c r="F160" s="2">
        <v>46839</v>
      </c>
    </row>
    <row r="161" spans="1:6" x14ac:dyDescent="0.2">
      <c r="A161">
        <v>2024</v>
      </c>
      <c r="B161" t="s">
        <v>58</v>
      </c>
      <c r="C161" t="s">
        <v>15</v>
      </c>
      <c r="D161" s="1">
        <v>31210</v>
      </c>
      <c r="E161" s="1">
        <v>358336</v>
      </c>
      <c r="F161" s="2">
        <v>46029</v>
      </c>
    </row>
    <row r="162" spans="1:6" x14ac:dyDescent="0.2">
      <c r="A162">
        <v>2024</v>
      </c>
      <c r="B162" t="s">
        <v>58</v>
      </c>
      <c r="C162" t="s">
        <v>16</v>
      </c>
      <c r="D162" s="1">
        <v>10546</v>
      </c>
      <c r="E162" s="1">
        <v>111483</v>
      </c>
      <c r="F162" s="2">
        <v>43084</v>
      </c>
    </row>
    <row r="163" spans="1:6" x14ac:dyDescent="0.2">
      <c r="A163">
        <v>2024</v>
      </c>
      <c r="B163" t="s">
        <v>58</v>
      </c>
      <c r="C163" t="s">
        <v>17</v>
      </c>
      <c r="D163" s="1">
        <v>31685</v>
      </c>
      <c r="E163" s="1">
        <v>441680</v>
      </c>
      <c r="F163" s="2">
        <v>50800</v>
      </c>
    </row>
    <row r="164" spans="1:6" x14ac:dyDescent="0.2">
      <c r="A164">
        <v>2024</v>
      </c>
      <c r="B164" t="s">
        <v>58</v>
      </c>
      <c r="C164" t="s">
        <v>18</v>
      </c>
      <c r="D164" s="1">
        <v>40751</v>
      </c>
      <c r="E164" s="1">
        <v>526726</v>
      </c>
      <c r="F164" s="2">
        <v>61082</v>
      </c>
    </row>
    <row r="165" spans="1:6" x14ac:dyDescent="0.2">
      <c r="A165">
        <v>2024</v>
      </c>
      <c r="B165" t="s">
        <v>58</v>
      </c>
      <c r="C165" t="s">
        <v>19</v>
      </c>
      <c r="D165" s="1">
        <v>55149</v>
      </c>
      <c r="E165" s="1">
        <v>745824</v>
      </c>
      <c r="F165" s="2">
        <v>51869</v>
      </c>
    </row>
    <row r="166" spans="1:6" x14ac:dyDescent="0.2">
      <c r="A166">
        <v>2024</v>
      </c>
      <c r="B166" t="s">
        <v>58</v>
      </c>
      <c r="C166" t="s">
        <v>20</v>
      </c>
      <c r="D166" s="1">
        <v>37255</v>
      </c>
      <c r="E166" s="1">
        <v>499190</v>
      </c>
      <c r="F166" s="2">
        <v>53843</v>
      </c>
    </row>
    <row r="167" spans="1:6" x14ac:dyDescent="0.2">
      <c r="A167">
        <v>2024</v>
      </c>
      <c r="B167" t="s">
        <v>58</v>
      </c>
      <c r="C167" t="s">
        <v>21</v>
      </c>
      <c r="D167" s="1">
        <v>19589</v>
      </c>
      <c r="E167" s="1">
        <v>226629</v>
      </c>
      <c r="F167" s="2">
        <v>40176</v>
      </c>
    </row>
    <row r="168" spans="1:6" x14ac:dyDescent="0.2">
      <c r="A168">
        <v>2024</v>
      </c>
      <c r="B168" t="s">
        <v>58</v>
      </c>
      <c r="C168" t="s">
        <v>22</v>
      </c>
      <c r="D168" s="1">
        <v>39646</v>
      </c>
      <c r="E168" s="1">
        <v>519916</v>
      </c>
      <c r="F168" s="2">
        <v>46520</v>
      </c>
    </row>
    <row r="169" spans="1:6" x14ac:dyDescent="0.2">
      <c r="A169">
        <v>2024</v>
      </c>
      <c r="B169" t="s">
        <v>58</v>
      </c>
      <c r="C169" t="s">
        <v>23</v>
      </c>
      <c r="D169" s="1">
        <v>9323</v>
      </c>
      <c r="E169" s="1">
        <v>89315</v>
      </c>
      <c r="F169" s="2">
        <v>43996</v>
      </c>
    </row>
    <row r="170" spans="1:6" x14ac:dyDescent="0.2">
      <c r="A170">
        <v>2024</v>
      </c>
      <c r="B170" t="s">
        <v>58</v>
      </c>
      <c r="C170" t="s">
        <v>24</v>
      </c>
      <c r="D170" s="1">
        <v>14748</v>
      </c>
      <c r="E170" s="1">
        <v>182745</v>
      </c>
      <c r="F170" s="2">
        <v>44095</v>
      </c>
    </row>
    <row r="171" spans="1:6" x14ac:dyDescent="0.2">
      <c r="A171">
        <v>2024</v>
      </c>
      <c r="B171" t="s">
        <v>58</v>
      </c>
      <c r="C171" t="s">
        <v>25</v>
      </c>
      <c r="D171" s="1">
        <v>15481</v>
      </c>
      <c r="E171" s="1">
        <v>252623</v>
      </c>
      <c r="F171" s="2">
        <v>48334</v>
      </c>
    </row>
    <row r="172" spans="1:6" x14ac:dyDescent="0.2">
      <c r="A172">
        <v>2024</v>
      </c>
      <c r="B172" t="s">
        <v>58</v>
      </c>
      <c r="C172" t="s">
        <v>26</v>
      </c>
      <c r="D172" s="1">
        <v>12460</v>
      </c>
      <c r="E172" s="1">
        <v>133196</v>
      </c>
      <c r="F172" s="2">
        <v>54425</v>
      </c>
    </row>
    <row r="173" spans="1:6" x14ac:dyDescent="0.2">
      <c r="A173">
        <v>2024</v>
      </c>
      <c r="B173" t="s">
        <v>58</v>
      </c>
      <c r="C173" t="s">
        <v>27</v>
      </c>
      <c r="D173" s="1">
        <v>54606</v>
      </c>
      <c r="E173" s="1">
        <v>820259</v>
      </c>
      <c r="F173" s="2">
        <v>58675</v>
      </c>
    </row>
    <row r="174" spans="1:6" x14ac:dyDescent="0.2">
      <c r="A174">
        <v>2024</v>
      </c>
      <c r="B174" t="s">
        <v>58</v>
      </c>
      <c r="C174" t="s">
        <v>28</v>
      </c>
      <c r="D174" s="1">
        <v>10949</v>
      </c>
      <c r="E174" s="1">
        <v>130261</v>
      </c>
      <c r="F174" s="2">
        <v>41086</v>
      </c>
    </row>
    <row r="175" spans="1:6" x14ac:dyDescent="0.2">
      <c r="A175">
        <v>2024</v>
      </c>
      <c r="B175" t="s">
        <v>58</v>
      </c>
      <c r="C175" t="s">
        <v>29</v>
      </c>
      <c r="D175" s="1">
        <v>118946</v>
      </c>
      <c r="E175" s="1">
        <v>1366746</v>
      </c>
      <c r="F175" s="2">
        <v>57939</v>
      </c>
    </row>
    <row r="176" spans="1:6" x14ac:dyDescent="0.2">
      <c r="A176">
        <v>2024</v>
      </c>
      <c r="B176" t="s">
        <v>58</v>
      </c>
      <c r="C176" t="s">
        <v>30</v>
      </c>
      <c r="D176" s="1">
        <v>63455</v>
      </c>
      <c r="E176" s="1">
        <v>844765</v>
      </c>
      <c r="F176" s="2">
        <v>47171</v>
      </c>
    </row>
    <row r="177" spans="1:6" x14ac:dyDescent="0.2">
      <c r="A177">
        <v>2024</v>
      </c>
      <c r="B177" t="s">
        <v>58</v>
      </c>
      <c r="C177" t="s">
        <v>31</v>
      </c>
      <c r="D177" s="1">
        <v>7745</v>
      </c>
      <c r="E177" s="1">
        <v>86570</v>
      </c>
      <c r="F177" s="2">
        <v>52657</v>
      </c>
    </row>
    <row r="178" spans="1:6" x14ac:dyDescent="0.2">
      <c r="A178">
        <v>2024</v>
      </c>
      <c r="B178" t="s">
        <v>58</v>
      </c>
      <c r="C178" t="s">
        <v>32</v>
      </c>
      <c r="D178" s="1">
        <v>68987</v>
      </c>
      <c r="E178" s="1">
        <v>998325</v>
      </c>
      <c r="F178" s="2">
        <v>48088</v>
      </c>
    </row>
    <row r="179" spans="1:6" x14ac:dyDescent="0.2">
      <c r="A179">
        <v>2024</v>
      </c>
      <c r="B179" t="s">
        <v>58</v>
      </c>
      <c r="C179" t="s">
        <v>33</v>
      </c>
      <c r="D179" s="1">
        <v>23912</v>
      </c>
      <c r="E179" s="1">
        <v>301828</v>
      </c>
      <c r="F179" s="2">
        <v>43388</v>
      </c>
    </row>
    <row r="180" spans="1:6" x14ac:dyDescent="0.2">
      <c r="A180">
        <v>2024</v>
      </c>
      <c r="B180" t="s">
        <v>58</v>
      </c>
      <c r="C180" t="s">
        <v>34</v>
      </c>
      <c r="D180" s="1">
        <v>26241</v>
      </c>
      <c r="E180" s="1">
        <v>346783</v>
      </c>
      <c r="F180" s="2">
        <v>49251</v>
      </c>
    </row>
    <row r="181" spans="1:6" x14ac:dyDescent="0.2">
      <c r="A181">
        <v>2024</v>
      </c>
      <c r="B181" t="s">
        <v>58</v>
      </c>
      <c r="C181" t="s">
        <v>35</v>
      </c>
      <c r="D181" s="1">
        <v>73985</v>
      </c>
      <c r="E181" s="1">
        <v>1054388</v>
      </c>
      <c r="F181" s="2">
        <v>49535</v>
      </c>
    </row>
    <row r="182" spans="1:6" x14ac:dyDescent="0.2">
      <c r="A182">
        <v>2024</v>
      </c>
      <c r="B182" t="s">
        <v>58</v>
      </c>
      <c r="C182" t="s">
        <v>36</v>
      </c>
      <c r="D182" s="1">
        <v>7816</v>
      </c>
      <c r="E182" s="1">
        <v>70764</v>
      </c>
      <c r="F182" s="2">
        <v>49493</v>
      </c>
    </row>
    <row r="183" spans="1:6" x14ac:dyDescent="0.2">
      <c r="A183">
        <v>2024</v>
      </c>
      <c r="B183" t="s">
        <v>58</v>
      </c>
      <c r="C183" t="s">
        <v>37</v>
      </c>
      <c r="D183" s="1">
        <v>31674</v>
      </c>
      <c r="E183" s="1">
        <v>400537</v>
      </c>
      <c r="F183" s="2">
        <v>43717</v>
      </c>
    </row>
    <row r="184" spans="1:6" x14ac:dyDescent="0.2">
      <c r="A184">
        <v>2024</v>
      </c>
      <c r="B184" t="s">
        <v>58</v>
      </c>
      <c r="C184" t="s">
        <v>38</v>
      </c>
      <c r="D184" s="1">
        <v>8068</v>
      </c>
      <c r="E184" s="1">
        <v>83179</v>
      </c>
      <c r="F184" s="2">
        <v>44162</v>
      </c>
    </row>
    <row r="185" spans="1:6" x14ac:dyDescent="0.2">
      <c r="A185">
        <v>2024</v>
      </c>
      <c r="B185" t="s">
        <v>58</v>
      </c>
      <c r="C185" t="s">
        <v>39</v>
      </c>
      <c r="D185" s="1">
        <v>40806</v>
      </c>
      <c r="E185" s="1">
        <v>627005</v>
      </c>
      <c r="F185" s="2">
        <v>50111</v>
      </c>
    </row>
    <row r="186" spans="1:6" x14ac:dyDescent="0.2">
      <c r="A186">
        <v>2024</v>
      </c>
      <c r="B186" t="s">
        <v>58</v>
      </c>
      <c r="C186" t="s">
        <v>40</v>
      </c>
      <c r="D186" s="1">
        <v>152438</v>
      </c>
      <c r="E186" s="1">
        <v>2453267</v>
      </c>
      <c r="F186" s="2">
        <v>56485</v>
      </c>
    </row>
    <row r="187" spans="1:6" x14ac:dyDescent="0.2">
      <c r="A187">
        <v>2024</v>
      </c>
      <c r="B187" t="s">
        <v>58</v>
      </c>
      <c r="C187" t="s">
        <v>41</v>
      </c>
      <c r="D187" s="1">
        <v>20535</v>
      </c>
      <c r="E187" s="1">
        <v>288623</v>
      </c>
      <c r="F187" s="2">
        <v>49353</v>
      </c>
    </row>
    <row r="188" spans="1:6" x14ac:dyDescent="0.2">
      <c r="A188">
        <v>2024</v>
      </c>
      <c r="B188" t="s">
        <v>58</v>
      </c>
      <c r="C188" t="s">
        <v>42</v>
      </c>
      <c r="D188" s="1">
        <v>5003</v>
      </c>
      <c r="E188" s="1">
        <v>49851</v>
      </c>
      <c r="F188" s="2">
        <v>45701</v>
      </c>
    </row>
    <row r="189" spans="1:6" x14ac:dyDescent="0.2">
      <c r="A189">
        <v>2024</v>
      </c>
      <c r="B189" t="s">
        <v>58</v>
      </c>
      <c r="C189" t="s">
        <v>43</v>
      </c>
      <c r="D189" s="1">
        <v>42564</v>
      </c>
      <c r="E189" s="1">
        <v>627729</v>
      </c>
      <c r="F189" s="2">
        <v>48371</v>
      </c>
    </row>
    <row r="190" spans="1:6" x14ac:dyDescent="0.2">
      <c r="A190">
        <v>2024</v>
      </c>
      <c r="B190" t="s">
        <v>58</v>
      </c>
      <c r="C190" t="s">
        <v>44</v>
      </c>
      <c r="D190" s="1">
        <v>38688</v>
      </c>
      <c r="E190" s="1">
        <v>615415</v>
      </c>
      <c r="F190" s="2">
        <v>74160</v>
      </c>
    </row>
    <row r="191" spans="1:6" x14ac:dyDescent="0.2">
      <c r="A191">
        <v>2024</v>
      </c>
      <c r="B191" t="s">
        <v>58</v>
      </c>
      <c r="C191" t="s">
        <v>45</v>
      </c>
      <c r="D191" s="1">
        <v>10611</v>
      </c>
      <c r="E191" s="1">
        <v>118677</v>
      </c>
      <c r="F191" s="2">
        <v>42085</v>
      </c>
    </row>
    <row r="192" spans="1:6" x14ac:dyDescent="0.2">
      <c r="A192">
        <v>2024</v>
      </c>
      <c r="B192" t="s">
        <v>58</v>
      </c>
      <c r="C192" t="s">
        <v>46</v>
      </c>
      <c r="D192" s="1">
        <v>35812</v>
      </c>
      <c r="E192" s="1">
        <v>517930</v>
      </c>
      <c r="F192" s="2">
        <v>45165</v>
      </c>
    </row>
    <row r="193" spans="1:6" x14ac:dyDescent="0.2">
      <c r="A193">
        <v>2024</v>
      </c>
      <c r="B193" t="s">
        <v>58</v>
      </c>
      <c r="C193" t="s">
        <v>47</v>
      </c>
      <c r="D193" s="1">
        <v>4840</v>
      </c>
      <c r="E193" s="1">
        <v>48509</v>
      </c>
      <c r="F193" s="2">
        <v>44879</v>
      </c>
    </row>
    <row r="194" spans="1:6" x14ac:dyDescent="0.2">
      <c r="A194">
        <v>2024</v>
      </c>
      <c r="B194" t="s">
        <v>59</v>
      </c>
      <c r="C194" t="s">
        <v>0</v>
      </c>
      <c r="D194" s="1">
        <v>2566</v>
      </c>
      <c r="E194" s="1">
        <v>19310</v>
      </c>
      <c r="F194" s="2">
        <v>69393</v>
      </c>
    </row>
    <row r="195" spans="1:6" x14ac:dyDescent="0.2">
      <c r="A195">
        <v>2024</v>
      </c>
      <c r="B195" t="s">
        <v>59</v>
      </c>
      <c r="C195" t="s">
        <v>1</v>
      </c>
      <c r="D195" s="1">
        <v>4017</v>
      </c>
      <c r="E195" s="1">
        <v>45513</v>
      </c>
      <c r="F195" s="2">
        <v>90871</v>
      </c>
    </row>
    <row r="196" spans="1:6" x14ac:dyDescent="0.2">
      <c r="A196">
        <v>2024</v>
      </c>
      <c r="B196" t="s">
        <v>59</v>
      </c>
      <c r="C196" t="s">
        <v>2</v>
      </c>
      <c r="D196" s="1">
        <v>1536</v>
      </c>
      <c r="E196" s="1">
        <v>11509</v>
      </c>
      <c r="F196" s="2">
        <v>69820</v>
      </c>
    </row>
    <row r="197" spans="1:6" x14ac:dyDescent="0.2">
      <c r="A197">
        <v>2024</v>
      </c>
      <c r="B197" t="s">
        <v>59</v>
      </c>
      <c r="C197" t="s">
        <v>3</v>
      </c>
      <c r="D197" s="1">
        <v>29491</v>
      </c>
      <c r="E197" s="1">
        <v>527549</v>
      </c>
      <c r="F197" s="2">
        <v>217892</v>
      </c>
    </row>
    <row r="198" spans="1:6" x14ac:dyDescent="0.2">
      <c r="A198">
        <v>2024</v>
      </c>
      <c r="B198" t="s">
        <v>59</v>
      </c>
      <c r="C198" t="s">
        <v>4</v>
      </c>
      <c r="D198" s="1">
        <v>4548</v>
      </c>
      <c r="E198" s="1">
        <v>74867</v>
      </c>
      <c r="F198" s="2">
        <v>123495</v>
      </c>
    </row>
    <row r="199" spans="1:6" x14ac:dyDescent="0.2">
      <c r="A199">
        <v>2024</v>
      </c>
      <c r="B199" t="s">
        <v>59</v>
      </c>
      <c r="C199" t="s">
        <v>5</v>
      </c>
      <c r="D199" s="1">
        <v>2880</v>
      </c>
      <c r="E199" s="1">
        <v>29237</v>
      </c>
      <c r="F199" s="2">
        <v>138917</v>
      </c>
    </row>
    <row r="200" spans="1:6" x14ac:dyDescent="0.2">
      <c r="A200">
        <v>2024</v>
      </c>
      <c r="B200" t="s">
        <v>59</v>
      </c>
      <c r="C200" t="s">
        <v>6</v>
      </c>
      <c r="D200">
        <v>549</v>
      </c>
      <c r="E200" s="1">
        <v>3622</v>
      </c>
      <c r="F200" s="2">
        <v>78966</v>
      </c>
    </row>
    <row r="201" spans="1:6" x14ac:dyDescent="0.2">
      <c r="A201">
        <v>2024</v>
      </c>
      <c r="B201" t="s">
        <v>59</v>
      </c>
      <c r="C201" t="s">
        <v>7</v>
      </c>
      <c r="D201" s="1">
        <v>12659</v>
      </c>
      <c r="E201" s="1">
        <v>130298</v>
      </c>
      <c r="F201" s="2">
        <v>93350</v>
      </c>
    </row>
    <row r="202" spans="1:6" x14ac:dyDescent="0.2">
      <c r="A202">
        <v>2024</v>
      </c>
      <c r="B202" t="s">
        <v>59</v>
      </c>
      <c r="C202" t="s">
        <v>8</v>
      </c>
      <c r="D202" s="1">
        <v>6010</v>
      </c>
      <c r="E202" s="1">
        <v>109190</v>
      </c>
      <c r="F202" s="2">
        <v>108735</v>
      </c>
    </row>
    <row r="203" spans="1:6" x14ac:dyDescent="0.2">
      <c r="A203">
        <v>2024</v>
      </c>
      <c r="B203" t="s">
        <v>59</v>
      </c>
      <c r="C203" t="s">
        <v>9</v>
      </c>
      <c r="D203" s="1">
        <v>1385</v>
      </c>
      <c r="E203" s="1">
        <v>7346</v>
      </c>
      <c r="F203" s="2">
        <v>64408</v>
      </c>
    </row>
    <row r="204" spans="1:6" x14ac:dyDescent="0.2">
      <c r="A204">
        <v>2024</v>
      </c>
      <c r="B204" t="s">
        <v>59</v>
      </c>
      <c r="C204" t="s">
        <v>10</v>
      </c>
      <c r="D204" s="1">
        <v>7162</v>
      </c>
      <c r="E204" s="1">
        <v>87520</v>
      </c>
      <c r="F204" s="2">
        <v>110059</v>
      </c>
    </row>
    <row r="205" spans="1:6" x14ac:dyDescent="0.2">
      <c r="A205">
        <v>2024</v>
      </c>
      <c r="B205" t="s">
        <v>59</v>
      </c>
      <c r="C205" t="s">
        <v>11</v>
      </c>
      <c r="D205" s="1">
        <v>2521</v>
      </c>
      <c r="E205" s="1">
        <v>26075</v>
      </c>
      <c r="F205" s="2">
        <v>67191</v>
      </c>
    </row>
    <row r="206" spans="1:6" x14ac:dyDescent="0.2">
      <c r="A206">
        <v>2024</v>
      </c>
      <c r="B206" t="s">
        <v>59</v>
      </c>
      <c r="C206" t="s">
        <v>12</v>
      </c>
      <c r="D206" s="1">
        <v>1811</v>
      </c>
      <c r="E206" s="1">
        <v>19135</v>
      </c>
      <c r="F206" s="2">
        <v>66858</v>
      </c>
    </row>
    <row r="207" spans="1:6" x14ac:dyDescent="0.2">
      <c r="A207">
        <v>2024</v>
      </c>
      <c r="B207" t="s">
        <v>59</v>
      </c>
      <c r="C207" t="s">
        <v>13</v>
      </c>
      <c r="D207" s="1">
        <v>1561</v>
      </c>
      <c r="E207" s="1">
        <v>16734</v>
      </c>
      <c r="F207" s="2">
        <v>73749</v>
      </c>
    </row>
    <row r="208" spans="1:6" x14ac:dyDescent="0.2">
      <c r="A208">
        <v>2024</v>
      </c>
      <c r="B208" t="s">
        <v>59</v>
      </c>
      <c r="C208" t="s">
        <v>14</v>
      </c>
      <c r="D208" s="1">
        <v>2111</v>
      </c>
      <c r="E208" s="1">
        <v>20268</v>
      </c>
      <c r="F208" s="2">
        <v>63462</v>
      </c>
    </row>
    <row r="209" spans="1:6" x14ac:dyDescent="0.2">
      <c r="A209">
        <v>2024</v>
      </c>
      <c r="B209" t="s">
        <v>59</v>
      </c>
      <c r="C209" t="s">
        <v>15</v>
      </c>
      <c r="D209" s="1">
        <v>1935</v>
      </c>
      <c r="E209" s="1">
        <v>18712</v>
      </c>
      <c r="F209" s="2">
        <v>65700</v>
      </c>
    </row>
    <row r="210" spans="1:6" x14ac:dyDescent="0.2">
      <c r="A210">
        <v>2024</v>
      </c>
      <c r="B210" t="s">
        <v>59</v>
      </c>
      <c r="C210" t="s">
        <v>16</v>
      </c>
      <c r="D210">
        <v>916</v>
      </c>
      <c r="E210" s="1">
        <v>6415</v>
      </c>
      <c r="F210" s="2">
        <v>64265</v>
      </c>
    </row>
    <row r="211" spans="1:6" x14ac:dyDescent="0.2">
      <c r="A211">
        <v>2024</v>
      </c>
      <c r="B211" t="s">
        <v>59</v>
      </c>
      <c r="C211" t="s">
        <v>17</v>
      </c>
      <c r="D211" s="1">
        <v>2855</v>
      </c>
      <c r="E211" s="1">
        <v>33029</v>
      </c>
      <c r="F211" s="2">
        <v>110569</v>
      </c>
    </row>
    <row r="212" spans="1:6" x14ac:dyDescent="0.2">
      <c r="A212">
        <v>2024</v>
      </c>
      <c r="B212" t="s">
        <v>59</v>
      </c>
      <c r="C212" t="s">
        <v>18</v>
      </c>
      <c r="D212" s="1">
        <v>6073</v>
      </c>
      <c r="E212" s="1">
        <v>89231</v>
      </c>
      <c r="F212" s="2">
        <v>146746</v>
      </c>
    </row>
    <row r="213" spans="1:6" x14ac:dyDescent="0.2">
      <c r="A213">
        <v>2024</v>
      </c>
      <c r="B213" t="s">
        <v>59</v>
      </c>
      <c r="C213" t="s">
        <v>19</v>
      </c>
      <c r="D213" s="1">
        <v>7671</v>
      </c>
      <c r="E213" s="1">
        <v>50511</v>
      </c>
      <c r="F213" s="2">
        <v>88745</v>
      </c>
    </row>
    <row r="214" spans="1:6" x14ac:dyDescent="0.2">
      <c r="A214">
        <v>2024</v>
      </c>
      <c r="B214" t="s">
        <v>59</v>
      </c>
      <c r="C214" t="s">
        <v>20</v>
      </c>
      <c r="D214" s="1">
        <v>4304</v>
      </c>
      <c r="E214" s="1">
        <v>43145</v>
      </c>
      <c r="F214" s="2">
        <v>92292</v>
      </c>
    </row>
    <row r="215" spans="1:6" x14ac:dyDescent="0.2">
      <c r="A215">
        <v>2024</v>
      </c>
      <c r="B215" t="s">
        <v>59</v>
      </c>
      <c r="C215" t="s">
        <v>21</v>
      </c>
      <c r="D215">
        <v>964</v>
      </c>
      <c r="E215" s="1">
        <v>9629</v>
      </c>
      <c r="F215" s="2">
        <v>54301</v>
      </c>
    </row>
    <row r="216" spans="1:6" x14ac:dyDescent="0.2">
      <c r="A216">
        <v>2024</v>
      </c>
      <c r="B216" t="s">
        <v>59</v>
      </c>
      <c r="C216" t="s">
        <v>22</v>
      </c>
      <c r="D216" s="1">
        <v>3562</v>
      </c>
      <c r="E216" s="1">
        <v>43675</v>
      </c>
      <c r="F216" s="2">
        <v>89327</v>
      </c>
    </row>
    <row r="217" spans="1:6" x14ac:dyDescent="0.2">
      <c r="A217">
        <v>2024</v>
      </c>
      <c r="B217" t="s">
        <v>59</v>
      </c>
      <c r="C217" t="s">
        <v>23</v>
      </c>
      <c r="D217">
        <v>856</v>
      </c>
      <c r="E217" s="1">
        <v>5797</v>
      </c>
      <c r="F217" s="2">
        <v>65673</v>
      </c>
    </row>
    <row r="218" spans="1:6" x14ac:dyDescent="0.2">
      <c r="A218">
        <v>2024</v>
      </c>
      <c r="B218" t="s">
        <v>59</v>
      </c>
      <c r="C218" t="s">
        <v>24</v>
      </c>
      <c r="D218" s="1">
        <v>1071</v>
      </c>
      <c r="E218" s="1">
        <v>16165</v>
      </c>
      <c r="F218" s="2">
        <v>76361</v>
      </c>
    </row>
    <row r="219" spans="1:6" x14ac:dyDescent="0.2">
      <c r="A219">
        <v>2024</v>
      </c>
      <c r="B219" t="s">
        <v>59</v>
      </c>
      <c r="C219" t="s">
        <v>25</v>
      </c>
      <c r="D219" s="1">
        <v>1609</v>
      </c>
      <c r="E219" s="1">
        <v>13306</v>
      </c>
      <c r="F219" s="2">
        <v>88353</v>
      </c>
    </row>
    <row r="220" spans="1:6" x14ac:dyDescent="0.2">
      <c r="A220">
        <v>2024</v>
      </c>
      <c r="B220" t="s">
        <v>59</v>
      </c>
      <c r="C220" t="s">
        <v>26</v>
      </c>
      <c r="D220" s="1">
        <v>1168</v>
      </c>
      <c r="E220" s="1">
        <v>11735</v>
      </c>
      <c r="F220" s="2">
        <v>107194</v>
      </c>
    </row>
    <row r="221" spans="1:6" x14ac:dyDescent="0.2">
      <c r="A221">
        <v>2024</v>
      </c>
      <c r="B221" t="s">
        <v>59</v>
      </c>
      <c r="C221" t="s">
        <v>27</v>
      </c>
      <c r="D221" s="1">
        <v>3965</v>
      </c>
      <c r="E221" s="1">
        <v>67885</v>
      </c>
      <c r="F221" s="2">
        <v>130541</v>
      </c>
    </row>
    <row r="222" spans="1:6" x14ac:dyDescent="0.2">
      <c r="A222">
        <v>2024</v>
      </c>
      <c r="B222" t="s">
        <v>59</v>
      </c>
      <c r="C222" t="s">
        <v>28</v>
      </c>
      <c r="D222" s="1">
        <v>1108</v>
      </c>
      <c r="E222" s="1">
        <v>9076</v>
      </c>
      <c r="F222" s="2">
        <v>62393</v>
      </c>
    </row>
    <row r="223" spans="1:6" x14ac:dyDescent="0.2">
      <c r="A223">
        <v>2024</v>
      </c>
      <c r="B223" t="s">
        <v>59</v>
      </c>
      <c r="C223" t="s">
        <v>29</v>
      </c>
      <c r="D223" s="1">
        <v>14380</v>
      </c>
      <c r="E223" s="1">
        <v>267749</v>
      </c>
      <c r="F223" s="2">
        <v>154357</v>
      </c>
    </row>
    <row r="224" spans="1:6" x14ac:dyDescent="0.2">
      <c r="A224">
        <v>2024</v>
      </c>
      <c r="B224" t="s">
        <v>59</v>
      </c>
      <c r="C224" t="s">
        <v>30</v>
      </c>
      <c r="D224" s="1">
        <v>6302</v>
      </c>
      <c r="E224" s="1">
        <v>73440</v>
      </c>
      <c r="F224" s="2">
        <v>96207</v>
      </c>
    </row>
    <row r="225" spans="1:6" x14ac:dyDescent="0.2">
      <c r="A225">
        <v>2024</v>
      </c>
      <c r="B225" t="s">
        <v>59</v>
      </c>
      <c r="C225" t="s">
        <v>31</v>
      </c>
      <c r="D225">
        <v>417</v>
      </c>
      <c r="E225" s="1">
        <v>5780</v>
      </c>
      <c r="F225" s="2">
        <v>79624</v>
      </c>
    </row>
    <row r="226" spans="1:6" x14ac:dyDescent="0.2">
      <c r="A226">
        <v>2024</v>
      </c>
      <c r="B226" t="s">
        <v>59</v>
      </c>
      <c r="C226" t="s">
        <v>32</v>
      </c>
      <c r="D226" s="1">
        <v>5303</v>
      </c>
      <c r="E226" s="1">
        <v>63865</v>
      </c>
      <c r="F226" s="2">
        <v>80052</v>
      </c>
    </row>
    <row r="227" spans="1:6" x14ac:dyDescent="0.2">
      <c r="A227">
        <v>2024</v>
      </c>
      <c r="B227" t="s">
        <v>59</v>
      </c>
      <c r="C227" t="s">
        <v>33</v>
      </c>
      <c r="D227" s="1">
        <v>1572</v>
      </c>
      <c r="E227" s="1">
        <v>18256</v>
      </c>
      <c r="F227" s="2">
        <v>63710</v>
      </c>
    </row>
    <row r="228" spans="1:6" x14ac:dyDescent="0.2">
      <c r="A228">
        <v>2024</v>
      </c>
      <c r="B228" t="s">
        <v>59</v>
      </c>
      <c r="C228" t="s">
        <v>34</v>
      </c>
      <c r="D228" s="1">
        <v>4605</v>
      </c>
      <c r="E228" s="1">
        <v>33218</v>
      </c>
      <c r="F228" s="2">
        <v>101737</v>
      </c>
    </row>
    <row r="229" spans="1:6" x14ac:dyDescent="0.2">
      <c r="A229">
        <v>2024</v>
      </c>
      <c r="B229" t="s">
        <v>59</v>
      </c>
      <c r="C229" t="s">
        <v>35</v>
      </c>
      <c r="D229" s="1">
        <v>5891</v>
      </c>
      <c r="E229" s="1">
        <v>82872</v>
      </c>
      <c r="F229" s="2">
        <v>107388</v>
      </c>
    </row>
    <row r="230" spans="1:6" x14ac:dyDescent="0.2">
      <c r="A230">
        <v>2024</v>
      </c>
      <c r="B230" t="s">
        <v>59</v>
      </c>
      <c r="C230" t="s">
        <v>36</v>
      </c>
      <c r="D230">
        <v>762</v>
      </c>
      <c r="E230" s="1">
        <v>5243</v>
      </c>
      <c r="F230" s="2">
        <v>87286</v>
      </c>
    </row>
    <row r="231" spans="1:6" x14ac:dyDescent="0.2">
      <c r="A231">
        <v>2024</v>
      </c>
      <c r="B231" t="s">
        <v>59</v>
      </c>
      <c r="C231" t="s">
        <v>37</v>
      </c>
      <c r="D231" s="1">
        <v>3216</v>
      </c>
      <c r="E231" s="1">
        <v>24744</v>
      </c>
      <c r="F231" s="2">
        <v>73562</v>
      </c>
    </row>
    <row r="232" spans="1:6" x14ac:dyDescent="0.2">
      <c r="A232">
        <v>2024</v>
      </c>
      <c r="B232" t="s">
        <v>59</v>
      </c>
      <c r="C232" t="s">
        <v>38</v>
      </c>
      <c r="D232">
        <v>606</v>
      </c>
      <c r="E232" s="1">
        <v>5074</v>
      </c>
      <c r="F232" s="2">
        <v>58069</v>
      </c>
    </row>
    <row r="233" spans="1:6" x14ac:dyDescent="0.2">
      <c r="A233">
        <v>2024</v>
      </c>
      <c r="B233" t="s">
        <v>59</v>
      </c>
      <c r="C233" t="s">
        <v>39</v>
      </c>
      <c r="D233" s="1">
        <v>4525</v>
      </c>
      <c r="E233" s="1">
        <v>42929</v>
      </c>
      <c r="F233" s="2">
        <v>81293</v>
      </c>
    </row>
    <row r="234" spans="1:6" x14ac:dyDescent="0.2">
      <c r="A234">
        <v>2024</v>
      </c>
      <c r="B234" t="s">
        <v>59</v>
      </c>
      <c r="C234" t="s">
        <v>40</v>
      </c>
      <c r="D234" s="1">
        <v>11822</v>
      </c>
      <c r="E234" s="1">
        <v>198521</v>
      </c>
      <c r="F234" s="2">
        <v>102835</v>
      </c>
    </row>
    <row r="235" spans="1:6" x14ac:dyDescent="0.2">
      <c r="A235">
        <v>2024</v>
      </c>
      <c r="B235" t="s">
        <v>59</v>
      </c>
      <c r="C235" t="s">
        <v>41</v>
      </c>
      <c r="D235" s="1">
        <v>3177</v>
      </c>
      <c r="E235" s="1">
        <v>37222</v>
      </c>
      <c r="F235" s="2">
        <v>96974</v>
      </c>
    </row>
    <row r="236" spans="1:6" x14ac:dyDescent="0.2">
      <c r="A236">
        <v>2024</v>
      </c>
      <c r="B236" t="s">
        <v>59</v>
      </c>
      <c r="C236" t="s">
        <v>42</v>
      </c>
      <c r="D236">
        <v>584</v>
      </c>
      <c r="E236" s="1">
        <v>3961</v>
      </c>
      <c r="F236" s="2">
        <v>68605</v>
      </c>
    </row>
    <row r="237" spans="1:6" x14ac:dyDescent="0.2">
      <c r="A237">
        <v>2024</v>
      </c>
      <c r="B237" t="s">
        <v>59</v>
      </c>
      <c r="C237" t="s">
        <v>43</v>
      </c>
      <c r="D237" s="1">
        <v>4875</v>
      </c>
      <c r="E237" s="1">
        <v>64840</v>
      </c>
      <c r="F237" s="2">
        <v>117848</v>
      </c>
    </row>
    <row r="238" spans="1:6" x14ac:dyDescent="0.2">
      <c r="A238">
        <v>2024</v>
      </c>
      <c r="B238" t="s">
        <v>59</v>
      </c>
      <c r="C238" t="s">
        <v>44</v>
      </c>
      <c r="D238" s="1">
        <v>5419</v>
      </c>
      <c r="E238" s="1">
        <v>148556</v>
      </c>
      <c r="F238" s="2">
        <v>242273</v>
      </c>
    </row>
    <row r="239" spans="1:6" x14ac:dyDescent="0.2">
      <c r="A239">
        <v>2024</v>
      </c>
      <c r="B239" t="s">
        <v>59</v>
      </c>
      <c r="C239" t="s">
        <v>45</v>
      </c>
      <c r="D239">
        <v>825</v>
      </c>
      <c r="E239" s="1">
        <v>7215</v>
      </c>
      <c r="F239" s="2">
        <v>58063</v>
      </c>
    </row>
    <row r="240" spans="1:6" x14ac:dyDescent="0.2">
      <c r="A240">
        <v>2024</v>
      </c>
      <c r="B240" t="s">
        <v>59</v>
      </c>
      <c r="C240" t="s">
        <v>46</v>
      </c>
      <c r="D240" s="1">
        <v>2400</v>
      </c>
      <c r="E240" s="1">
        <v>44846</v>
      </c>
      <c r="F240" s="2">
        <v>88336</v>
      </c>
    </row>
    <row r="241" spans="1:6" x14ac:dyDescent="0.2">
      <c r="A241">
        <v>2024</v>
      </c>
      <c r="B241" t="s">
        <v>59</v>
      </c>
      <c r="C241" t="s">
        <v>47</v>
      </c>
      <c r="D241">
        <v>428</v>
      </c>
      <c r="E241" s="1">
        <v>3000</v>
      </c>
      <c r="F241" s="2">
        <v>54299</v>
      </c>
    </row>
    <row r="242" spans="1:6" x14ac:dyDescent="0.2">
      <c r="A242">
        <v>2024</v>
      </c>
      <c r="B242" t="s">
        <v>60</v>
      </c>
      <c r="C242" t="s">
        <v>0</v>
      </c>
      <c r="D242" s="1">
        <v>13880</v>
      </c>
      <c r="E242" s="1">
        <v>94715</v>
      </c>
      <c r="F242" s="2">
        <v>75982</v>
      </c>
    </row>
    <row r="243" spans="1:6" x14ac:dyDescent="0.2">
      <c r="A243">
        <v>2024</v>
      </c>
      <c r="B243" t="s">
        <v>60</v>
      </c>
      <c r="C243" t="s">
        <v>1</v>
      </c>
      <c r="D243" s="1">
        <v>20707</v>
      </c>
      <c r="E243" s="1">
        <v>225922</v>
      </c>
      <c r="F243" s="2">
        <v>82956</v>
      </c>
    </row>
    <row r="244" spans="1:6" x14ac:dyDescent="0.2">
      <c r="A244">
        <v>2024</v>
      </c>
      <c r="B244" t="s">
        <v>60</v>
      </c>
      <c r="C244" t="s">
        <v>2</v>
      </c>
      <c r="D244" s="1">
        <v>8906</v>
      </c>
      <c r="E244" s="1">
        <v>51950</v>
      </c>
      <c r="F244" s="2">
        <v>65321</v>
      </c>
    </row>
    <row r="245" spans="1:6" x14ac:dyDescent="0.2">
      <c r="A245">
        <v>2024</v>
      </c>
      <c r="B245" t="s">
        <v>60</v>
      </c>
      <c r="C245" t="s">
        <v>3</v>
      </c>
      <c r="D245" s="1">
        <v>112775</v>
      </c>
      <c r="E245" s="1">
        <v>817007</v>
      </c>
      <c r="F245" s="2">
        <v>124107</v>
      </c>
    </row>
    <row r="246" spans="1:6" x14ac:dyDescent="0.2">
      <c r="A246">
        <v>2024</v>
      </c>
      <c r="B246" t="s">
        <v>60</v>
      </c>
      <c r="C246" t="s">
        <v>4</v>
      </c>
      <c r="D246" s="1">
        <v>25139</v>
      </c>
      <c r="E246" s="1">
        <v>165271</v>
      </c>
      <c r="F246" s="2">
        <v>97276</v>
      </c>
    </row>
    <row r="247" spans="1:6" x14ac:dyDescent="0.2">
      <c r="A247">
        <v>2024</v>
      </c>
      <c r="B247" t="s">
        <v>60</v>
      </c>
      <c r="C247" t="s">
        <v>5</v>
      </c>
      <c r="D247" s="1">
        <v>11223</v>
      </c>
      <c r="E247" s="1">
        <v>118168</v>
      </c>
      <c r="F247" s="2">
        <v>165086</v>
      </c>
    </row>
    <row r="248" spans="1:6" x14ac:dyDescent="0.2">
      <c r="A248">
        <v>2024</v>
      </c>
      <c r="B248" t="s">
        <v>60</v>
      </c>
      <c r="C248" t="s">
        <v>6</v>
      </c>
      <c r="D248" s="1">
        <v>3005</v>
      </c>
      <c r="E248" s="1">
        <v>47390</v>
      </c>
      <c r="F248" s="2">
        <v>103154</v>
      </c>
    </row>
    <row r="249" spans="1:6" x14ac:dyDescent="0.2">
      <c r="A249">
        <v>2024</v>
      </c>
      <c r="B249" t="s">
        <v>60</v>
      </c>
      <c r="C249" t="s">
        <v>7</v>
      </c>
      <c r="D249" s="1">
        <v>80956</v>
      </c>
      <c r="E249" s="1">
        <v>586706</v>
      </c>
      <c r="F249" s="2">
        <v>84307</v>
      </c>
    </row>
    <row r="250" spans="1:6" x14ac:dyDescent="0.2">
      <c r="A250">
        <v>2024</v>
      </c>
      <c r="B250" t="s">
        <v>60</v>
      </c>
      <c r="C250" t="s">
        <v>8</v>
      </c>
      <c r="D250" s="1">
        <v>28810</v>
      </c>
      <c r="E250" s="1">
        <v>242175</v>
      </c>
      <c r="F250" s="2">
        <v>93145</v>
      </c>
    </row>
    <row r="251" spans="1:6" x14ac:dyDescent="0.2">
      <c r="A251">
        <v>2024</v>
      </c>
      <c r="B251" t="s">
        <v>60</v>
      </c>
      <c r="C251" t="s">
        <v>9</v>
      </c>
      <c r="D251" s="1">
        <v>6508</v>
      </c>
      <c r="E251" s="1">
        <v>34249</v>
      </c>
      <c r="F251" s="2">
        <v>68833</v>
      </c>
    </row>
    <row r="252" spans="1:6" x14ac:dyDescent="0.2">
      <c r="A252">
        <v>2024</v>
      </c>
      <c r="B252" t="s">
        <v>60</v>
      </c>
      <c r="C252" t="s">
        <v>10</v>
      </c>
      <c r="D252" s="1">
        <v>33063</v>
      </c>
      <c r="E252" s="1">
        <v>376539</v>
      </c>
      <c r="F252" s="2">
        <v>121634</v>
      </c>
    </row>
    <row r="253" spans="1:6" x14ac:dyDescent="0.2">
      <c r="A253">
        <v>2024</v>
      </c>
      <c r="B253" t="s">
        <v>60</v>
      </c>
      <c r="C253" t="s">
        <v>11</v>
      </c>
      <c r="D253" s="1">
        <v>17574</v>
      </c>
      <c r="E253" s="1">
        <v>133449</v>
      </c>
      <c r="F253" s="2">
        <v>72283</v>
      </c>
    </row>
    <row r="254" spans="1:6" x14ac:dyDescent="0.2">
      <c r="A254">
        <v>2024</v>
      </c>
      <c r="B254" t="s">
        <v>60</v>
      </c>
      <c r="C254" t="s">
        <v>12</v>
      </c>
      <c r="D254" s="1">
        <v>10731</v>
      </c>
      <c r="E254" s="1">
        <v>109283</v>
      </c>
      <c r="F254" s="2">
        <v>81131</v>
      </c>
    </row>
    <row r="255" spans="1:6" x14ac:dyDescent="0.2">
      <c r="A255">
        <v>2024</v>
      </c>
      <c r="B255" t="s">
        <v>60</v>
      </c>
      <c r="C255" t="s">
        <v>13</v>
      </c>
      <c r="D255" s="1">
        <v>8752</v>
      </c>
      <c r="E255" s="1">
        <v>73310</v>
      </c>
      <c r="F255" s="2">
        <v>75889</v>
      </c>
    </row>
    <row r="256" spans="1:6" x14ac:dyDescent="0.2">
      <c r="A256">
        <v>2024</v>
      </c>
      <c r="B256" t="s">
        <v>60</v>
      </c>
      <c r="C256" t="s">
        <v>14</v>
      </c>
      <c r="D256" s="1">
        <v>11729</v>
      </c>
      <c r="E256" s="1">
        <v>92079</v>
      </c>
      <c r="F256" s="2">
        <v>75177</v>
      </c>
    </row>
    <row r="257" spans="1:6" x14ac:dyDescent="0.2">
      <c r="A257">
        <v>2024</v>
      </c>
      <c r="B257" t="s">
        <v>60</v>
      </c>
      <c r="C257" t="s">
        <v>15</v>
      </c>
      <c r="D257" s="1">
        <v>14229</v>
      </c>
      <c r="E257" s="1">
        <v>81149</v>
      </c>
      <c r="F257" s="2">
        <v>69409</v>
      </c>
    </row>
    <row r="258" spans="1:6" x14ac:dyDescent="0.2">
      <c r="A258">
        <v>2024</v>
      </c>
      <c r="B258" t="s">
        <v>60</v>
      </c>
      <c r="C258" t="s">
        <v>16</v>
      </c>
      <c r="D258" s="1">
        <v>3926</v>
      </c>
      <c r="E258" s="1">
        <v>30107</v>
      </c>
      <c r="F258" s="2">
        <v>75870</v>
      </c>
    </row>
    <row r="259" spans="1:6" x14ac:dyDescent="0.2">
      <c r="A259">
        <v>2024</v>
      </c>
      <c r="B259" t="s">
        <v>60</v>
      </c>
      <c r="C259" t="s">
        <v>17</v>
      </c>
      <c r="D259" s="1">
        <v>15692</v>
      </c>
      <c r="E259" s="1">
        <v>129771</v>
      </c>
      <c r="F259" s="2">
        <v>110159</v>
      </c>
    </row>
    <row r="260" spans="1:6" x14ac:dyDescent="0.2">
      <c r="A260">
        <v>2024</v>
      </c>
      <c r="B260" t="s">
        <v>60</v>
      </c>
      <c r="C260" t="s">
        <v>18</v>
      </c>
      <c r="D260" s="1">
        <v>18137</v>
      </c>
      <c r="E260" s="1">
        <v>212062</v>
      </c>
      <c r="F260" s="2">
        <v>159120</v>
      </c>
    </row>
    <row r="261" spans="1:6" x14ac:dyDescent="0.2">
      <c r="A261">
        <v>2024</v>
      </c>
      <c r="B261" t="s">
        <v>60</v>
      </c>
      <c r="C261" t="s">
        <v>19</v>
      </c>
      <c r="D261" s="1">
        <v>20626</v>
      </c>
      <c r="E261" s="1">
        <v>207448</v>
      </c>
      <c r="F261" s="2">
        <v>81720</v>
      </c>
    </row>
    <row r="262" spans="1:6" x14ac:dyDescent="0.2">
      <c r="A262">
        <v>2024</v>
      </c>
      <c r="B262" t="s">
        <v>60</v>
      </c>
      <c r="C262" t="s">
        <v>20</v>
      </c>
      <c r="D262" s="1">
        <v>16134</v>
      </c>
      <c r="E262" s="1">
        <v>179728</v>
      </c>
      <c r="F262" s="2">
        <v>104989</v>
      </c>
    </row>
    <row r="263" spans="1:6" x14ac:dyDescent="0.2">
      <c r="A263">
        <v>2024</v>
      </c>
      <c r="B263" t="s">
        <v>60</v>
      </c>
      <c r="C263" t="s">
        <v>21</v>
      </c>
      <c r="D263" s="1">
        <v>7984</v>
      </c>
      <c r="E263" s="1">
        <v>41912</v>
      </c>
      <c r="F263" s="2">
        <v>59263</v>
      </c>
    </row>
    <row r="264" spans="1:6" x14ac:dyDescent="0.2">
      <c r="A264">
        <v>2024</v>
      </c>
      <c r="B264" t="s">
        <v>60</v>
      </c>
      <c r="C264" t="s">
        <v>22</v>
      </c>
      <c r="D264" s="1">
        <v>18815</v>
      </c>
      <c r="E264" s="1">
        <v>165564</v>
      </c>
      <c r="F264" s="2">
        <v>82664</v>
      </c>
    </row>
    <row r="265" spans="1:6" x14ac:dyDescent="0.2">
      <c r="A265">
        <v>2024</v>
      </c>
      <c r="B265" t="s">
        <v>60</v>
      </c>
      <c r="C265" t="s">
        <v>23</v>
      </c>
      <c r="D265" s="1">
        <v>4557</v>
      </c>
      <c r="E265" s="1">
        <v>21986</v>
      </c>
      <c r="F265" s="2">
        <v>67330</v>
      </c>
    </row>
    <row r="266" spans="1:6" x14ac:dyDescent="0.2">
      <c r="A266">
        <v>2024</v>
      </c>
      <c r="B266" t="s">
        <v>60</v>
      </c>
      <c r="C266" t="s">
        <v>24</v>
      </c>
      <c r="D266" s="1">
        <v>7000</v>
      </c>
      <c r="E266" s="1">
        <v>66588</v>
      </c>
      <c r="F266" s="2">
        <v>74942</v>
      </c>
    </row>
    <row r="267" spans="1:6" x14ac:dyDescent="0.2">
      <c r="A267">
        <v>2024</v>
      </c>
      <c r="B267" t="s">
        <v>60</v>
      </c>
      <c r="C267" t="s">
        <v>25</v>
      </c>
      <c r="D267" s="1">
        <v>9293</v>
      </c>
      <c r="E267" s="1">
        <v>62325</v>
      </c>
      <c r="F267" s="2">
        <v>79236</v>
      </c>
    </row>
    <row r="268" spans="1:6" x14ac:dyDescent="0.2">
      <c r="A268">
        <v>2024</v>
      </c>
      <c r="B268" t="s">
        <v>60</v>
      </c>
      <c r="C268" t="s">
        <v>26</v>
      </c>
      <c r="D268" s="1">
        <v>3946</v>
      </c>
      <c r="E268" s="1">
        <v>33027</v>
      </c>
      <c r="F268" s="2">
        <v>109751</v>
      </c>
    </row>
    <row r="269" spans="1:6" x14ac:dyDescent="0.2">
      <c r="A269">
        <v>2024</v>
      </c>
      <c r="B269" t="s">
        <v>60</v>
      </c>
      <c r="C269" t="s">
        <v>27</v>
      </c>
      <c r="D269" s="1">
        <v>20469</v>
      </c>
      <c r="E269" s="1">
        <v>235676</v>
      </c>
      <c r="F269" s="2">
        <v>127870</v>
      </c>
    </row>
    <row r="270" spans="1:6" x14ac:dyDescent="0.2">
      <c r="A270">
        <v>2024</v>
      </c>
      <c r="B270" t="s">
        <v>60</v>
      </c>
      <c r="C270" t="s">
        <v>28</v>
      </c>
      <c r="D270" s="1">
        <v>5600</v>
      </c>
      <c r="E270" s="1">
        <v>32608</v>
      </c>
      <c r="F270" s="2">
        <v>62343</v>
      </c>
    </row>
    <row r="271" spans="1:6" x14ac:dyDescent="0.2">
      <c r="A271">
        <v>2024</v>
      </c>
      <c r="B271" t="s">
        <v>60</v>
      </c>
      <c r="C271" t="s">
        <v>29</v>
      </c>
      <c r="D271" s="1">
        <v>63948</v>
      </c>
      <c r="E271" s="1">
        <v>700031</v>
      </c>
      <c r="F271" s="2">
        <v>207014</v>
      </c>
    </row>
    <row r="272" spans="1:6" x14ac:dyDescent="0.2">
      <c r="A272">
        <v>2024</v>
      </c>
      <c r="B272" t="s">
        <v>60</v>
      </c>
      <c r="C272" t="s">
        <v>30</v>
      </c>
      <c r="D272" s="1">
        <v>30275</v>
      </c>
      <c r="E272" s="1">
        <v>251672</v>
      </c>
      <c r="F272" s="2">
        <v>97234</v>
      </c>
    </row>
    <row r="273" spans="1:6" x14ac:dyDescent="0.2">
      <c r="A273">
        <v>2024</v>
      </c>
      <c r="B273" t="s">
        <v>60</v>
      </c>
      <c r="C273" t="s">
        <v>31</v>
      </c>
      <c r="D273" s="1">
        <v>3042</v>
      </c>
      <c r="E273" s="1">
        <v>22496</v>
      </c>
      <c r="F273" s="2">
        <v>69243</v>
      </c>
    </row>
    <row r="274" spans="1:6" x14ac:dyDescent="0.2">
      <c r="A274">
        <v>2024</v>
      </c>
      <c r="B274" t="s">
        <v>60</v>
      </c>
      <c r="C274" t="s">
        <v>32</v>
      </c>
      <c r="D274" s="1">
        <v>29307</v>
      </c>
      <c r="E274" s="1">
        <v>287990</v>
      </c>
      <c r="F274" s="2">
        <v>82336</v>
      </c>
    </row>
    <row r="275" spans="1:6" x14ac:dyDescent="0.2">
      <c r="A275">
        <v>2024</v>
      </c>
      <c r="B275" t="s">
        <v>60</v>
      </c>
      <c r="C275" t="s">
        <v>33</v>
      </c>
      <c r="D275" s="1">
        <v>11701</v>
      </c>
      <c r="E275" s="1">
        <v>74614</v>
      </c>
      <c r="F275" s="2">
        <v>64030</v>
      </c>
    </row>
    <row r="276" spans="1:6" x14ac:dyDescent="0.2">
      <c r="A276">
        <v>2024</v>
      </c>
      <c r="B276" t="s">
        <v>60</v>
      </c>
      <c r="C276" t="s">
        <v>34</v>
      </c>
      <c r="D276" s="1">
        <v>13352</v>
      </c>
      <c r="E276" s="1">
        <v>83937</v>
      </c>
      <c r="F276" s="2">
        <v>80727</v>
      </c>
    </row>
    <row r="277" spans="1:6" x14ac:dyDescent="0.2">
      <c r="A277">
        <v>2024</v>
      </c>
      <c r="B277" t="s">
        <v>60</v>
      </c>
      <c r="C277" t="s">
        <v>35</v>
      </c>
      <c r="D277" s="1">
        <v>29714</v>
      </c>
      <c r="E277" s="1">
        <v>325571</v>
      </c>
      <c r="F277" s="2">
        <v>97231</v>
      </c>
    </row>
    <row r="278" spans="1:6" x14ac:dyDescent="0.2">
      <c r="A278">
        <v>2024</v>
      </c>
      <c r="B278" t="s">
        <v>60</v>
      </c>
      <c r="C278" t="s">
        <v>36</v>
      </c>
      <c r="D278" s="1">
        <v>3038</v>
      </c>
      <c r="E278" s="1">
        <v>31304</v>
      </c>
      <c r="F278" s="2">
        <v>100316</v>
      </c>
    </row>
    <row r="279" spans="1:6" x14ac:dyDescent="0.2">
      <c r="A279">
        <v>2024</v>
      </c>
      <c r="B279" t="s">
        <v>60</v>
      </c>
      <c r="C279" t="s">
        <v>37</v>
      </c>
      <c r="D279" s="1">
        <v>15078</v>
      </c>
      <c r="E279" s="1">
        <v>101637</v>
      </c>
      <c r="F279" s="2">
        <v>71361</v>
      </c>
    </row>
    <row r="280" spans="1:6" x14ac:dyDescent="0.2">
      <c r="A280">
        <v>2024</v>
      </c>
      <c r="B280" t="s">
        <v>60</v>
      </c>
      <c r="C280" t="s">
        <v>38</v>
      </c>
      <c r="D280" s="1">
        <v>3397</v>
      </c>
      <c r="E280" s="1">
        <v>27809</v>
      </c>
      <c r="F280" s="2">
        <v>69345</v>
      </c>
    </row>
    <row r="281" spans="1:6" x14ac:dyDescent="0.2">
      <c r="A281">
        <v>2024</v>
      </c>
      <c r="B281" t="s">
        <v>60</v>
      </c>
      <c r="C281" t="s">
        <v>39</v>
      </c>
      <c r="D281" s="1">
        <v>16893</v>
      </c>
      <c r="E281" s="1">
        <v>155926</v>
      </c>
      <c r="F281" s="2">
        <v>85116</v>
      </c>
    </row>
    <row r="282" spans="1:6" x14ac:dyDescent="0.2">
      <c r="A282">
        <v>2024</v>
      </c>
      <c r="B282" t="s">
        <v>60</v>
      </c>
      <c r="C282" t="s">
        <v>40</v>
      </c>
      <c r="D282" s="1">
        <v>78940</v>
      </c>
      <c r="E282" s="1">
        <v>778554</v>
      </c>
      <c r="F282" s="2">
        <v>92477</v>
      </c>
    </row>
    <row r="283" spans="1:6" x14ac:dyDescent="0.2">
      <c r="A283">
        <v>2024</v>
      </c>
      <c r="B283" t="s">
        <v>60</v>
      </c>
      <c r="C283" t="s">
        <v>41</v>
      </c>
      <c r="D283" s="1">
        <v>12580</v>
      </c>
      <c r="E283" s="1">
        <v>93379</v>
      </c>
      <c r="F283" s="2">
        <v>79806</v>
      </c>
    </row>
    <row r="284" spans="1:6" x14ac:dyDescent="0.2">
      <c r="A284">
        <v>2024</v>
      </c>
      <c r="B284" t="s">
        <v>60</v>
      </c>
      <c r="C284" t="s">
        <v>42</v>
      </c>
      <c r="D284" s="1">
        <v>1719</v>
      </c>
      <c r="E284" s="1">
        <v>11578</v>
      </c>
      <c r="F284" s="2">
        <v>80135</v>
      </c>
    </row>
    <row r="285" spans="1:6" x14ac:dyDescent="0.2">
      <c r="A285">
        <v>2024</v>
      </c>
      <c r="B285" t="s">
        <v>60</v>
      </c>
      <c r="C285" t="s">
        <v>43</v>
      </c>
      <c r="D285" s="1">
        <v>22750</v>
      </c>
      <c r="E285" s="1">
        <v>195671</v>
      </c>
      <c r="F285" s="2">
        <v>97246</v>
      </c>
    </row>
    <row r="286" spans="1:6" x14ac:dyDescent="0.2">
      <c r="A286">
        <v>2024</v>
      </c>
      <c r="B286" t="s">
        <v>60</v>
      </c>
      <c r="C286" t="s">
        <v>44</v>
      </c>
      <c r="D286" s="1">
        <v>18828</v>
      </c>
      <c r="E286" s="1">
        <v>147772</v>
      </c>
      <c r="F286" s="2">
        <v>95674</v>
      </c>
    </row>
    <row r="287" spans="1:6" x14ac:dyDescent="0.2">
      <c r="A287">
        <v>2024</v>
      </c>
      <c r="B287" t="s">
        <v>60</v>
      </c>
      <c r="C287" t="s">
        <v>45</v>
      </c>
      <c r="D287" s="1">
        <v>4042</v>
      </c>
      <c r="E287" s="1">
        <v>24190</v>
      </c>
      <c r="F287" s="2">
        <v>56764</v>
      </c>
    </row>
    <row r="288" spans="1:6" x14ac:dyDescent="0.2">
      <c r="A288">
        <v>2024</v>
      </c>
      <c r="B288" t="s">
        <v>60</v>
      </c>
      <c r="C288" t="s">
        <v>46</v>
      </c>
      <c r="D288" s="1">
        <v>14688</v>
      </c>
      <c r="E288" s="1">
        <v>148829</v>
      </c>
      <c r="F288" s="2">
        <v>80470</v>
      </c>
    </row>
    <row r="289" spans="1:6" x14ac:dyDescent="0.2">
      <c r="A289">
        <v>2024</v>
      </c>
      <c r="B289" t="s">
        <v>60</v>
      </c>
      <c r="C289" t="s">
        <v>47</v>
      </c>
      <c r="D289" s="1">
        <v>2353</v>
      </c>
      <c r="E289" s="1">
        <v>10919</v>
      </c>
      <c r="F289" s="2">
        <v>64480</v>
      </c>
    </row>
    <row r="290" spans="1:6" x14ac:dyDescent="0.2">
      <c r="A290">
        <v>2024</v>
      </c>
      <c r="B290" t="s">
        <v>61</v>
      </c>
      <c r="C290" t="s">
        <v>0</v>
      </c>
      <c r="D290" s="1">
        <v>22875</v>
      </c>
      <c r="E290" s="1">
        <v>242419</v>
      </c>
      <c r="F290" s="2">
        <v>62111</v>
      </c>
    </row>
    <row r="291" spans="1:6" x14ac:dyDescent="0.2">
      <c r="A291">
        <v>2024</v>
      </c>
      <c r="B291" t="s">
        <v>61</v>
      </c>
      <c r="C291" t="s">
        <v>1</v>
      </c>
      <c r="D291" s="1">
        <v>40867</v>
      </c>
      <c r="E291" s="1">
        <v>431379</v>
      </c>
      <c r="F291" s="2">
        <v>63180</v>
      </c>
    </row>
    <row r="292" spans="1:6" x14ac:dyDescent="0.2">
      <c r="A292">
        <v>2024</v>
      </c>
      <c r="B292" t="s">
        <v>61</v>
      </c>
      <c r="C292" t="s">
        <v>2</v>
      </c>
      <c r="D292" s="1">
        <v>15490</v>
      </c>
      <c r="E292" s="1">
        <v>139300</v>
      </c>
      <c r="F292" s="2">
        <v>68067</v>
      </c>
    </row>
    <row r="293" spans="1:6" x14ac:dyDescent="0.2">
      <c r="A293">
        <v>2024</v>
      </c>
      <c r="B293" t="s">
        <v>61</v>
      </c>
      <c r="C293" t="s">
        <v>3</v>
      </c>
      <c r="D293" s="1">
        <v>221985</v>
      </c>
      <c r="E293" s="1">
        <v>2600604</v>
      </c>
      <c r="F293" s="2">
        <v>106486</v>
      </c>
    </row>
    <row r="294" spans="1:6" x14ac:dyDescent="0.2">
      <c r="A294">
        <v>2024</v>
      </c>
      <c r="B294" t="s">
        <v>61</v>
      </c>
      <c r="C294" t="s">
        <v>4</v>
      </c>
      <c r="D294" s="1">
        <v>58286</v>
      </c>
      <c r="E294" s="1">
        <v>430367</v>
      </c>
      <c r="F294" s="2">
        <v>90744</v>
      </c>
    </row>
    <row r="295" spans="1:6" x14ac:dyDescent="0.2">
      <c r="A295">
        <v>2024</v>
      </c>
      <c r="B295" t="s">
        <v>61</v>
      </c>
      <c r="C295" t="s">
        <v>5</v>
      </c>
      <c r="D295" s="1">
        <v>24131</v>
      </c>
      <c r="E295" s="1">
        <v>206629</v>
      </c>
      <c r="F295" s="2">
        <v>95714</v>
      </c>
    </row>
    <row r="296" spans="1:6" x14ac:dyDescent="0.2">
      <c r="A296">
        <v>2024</v>
      </c>
      <c r="B296" t="s">
        <v>61</v>
      </c>
      <c r="C296" t="s">
        <v>6</v>
      </c>
      <c r="D296" s="1">
        <v>9766</v>
      </c>
      <c r="E296" s="1">
        <v>61669</v>
      </c>
      <c r="F296" s="2">
        <v>85651</v>
      </c>
    </row>
    <row r="297" spans="1:6" x14ac:dyDescent="0.2">
      <c r="A297">
        <v>2024</v>
      </c>
      <c r="B297" t="s">
        <v>61</v>
      </c>
      <c r="C297" t="s">
        <v>7</v>
      </c>
      <c r="D297" s="1">
        <v>179893</v>
      </c>
      <c r="E297" s="1">
        <v>1358317</v>
      </c>
      <c r="F297" s="2">
        <v>68223</v>
      </c>
    </row>
    <row r="298" spans="1:6" x14ac:dyDescent="0.2">
      <c r="A298">
        <v>2024</v>
      </c>
      <c r="B298" t="s">
        <v>61</v>
      </c>
      <c r="C298" t="s">
        <v>8</v>
      </c>
      <c r="D298" s="1">
        <v>60683</v>
      </c>
      <c r="E298" s="1">
        <v>692452</v>
      </c>
      <c r="F298" s="2">
        <v>76331</v>
      </c>
    </row>
    <row r="299" spans="1:6" x14ac:dyDescent="0.2">
      <c r="A299">
        <v>2024</v>
      </c>
      <c r="B299" t="s">
        <v>61</v>
      </c>
      <c r="C299" t="s">
        <v>9</v>
      </c>
      <c r="D299" s="1">
        <v>12911</v>
      </c>
      <c r="E299" s="1">
        <v>97097</v>
      </c>
      <c r="F299" s="2">
        <v>59743</v>
      </c>
    </row>
    <row r="300" spans="1:6" x14ac:dyDescent="0.2">
      <c r="A300">
        <v>2024</v>
      </c>
      <c r="B300" t="s">
        <v>61</v>
      </c>
      <c r="C300" t="s">
        <v>10</v>
      </c>
      <c r="D300" s="1">
        <v>75904</v>
      </c>
      <c r="E300" s="1">
        <v>892150</v>
      </c>
      <c r="F300" s="2">
        <v>83889</v>
      </c>
    </row>
    <row r="301" spans="1:6" x14ac:dyDescent="0.2">
      <c r="A301">
        <v>2024</v>
      </c>
      <c r="B301" t="s">
        <v>61</v>
      </c>
      <c r="C301" t="s">
        <v>11</v>
      </c>
      <c r="D301" s="1">
        <v>32143</v>
      </c>
      <c r="E301" s="1">
        <v>326745</v>
      </c>
      <c r="F301" s="2">
        <v>58578</v>
      </c>
    </row>
    <row r="302" spans="1:6" x14ac:dyDescent="0.2">
      <c r="A302">
        <v>2024</v>
      </c>
      <c r="B302" t="s">
        <v>61</v>
      </c>
      <c r="C302" t="s">
        <v>12</v>
      </c>
      <c r="D302" s="1">
        <v>16706</v>
      </c>
      <c r="E302" s="1">
        <v>134822</v>
      </c>
      <c r="F302" s="2">
        <v>61793</v>
      </c>
    </row>
    <row r="303" spans="1:6" x14ac:dyDescent="0.2">
      <c r="A303">
        <v>2024</v>
      </c>
      <c r="B303" t="s">
        <v>61</v>
      </c>
      <c r="C303" t="s">
        <v>13</v>
      </c>
      <c r="D303" s="1">
        <v>16823</v>
      </c>
      <c r="E303" s="1">
        <v>168813</v>
      </c>
      <c r="F303" s="2">
        <v>69538</v>
      </c>
    </row>
    <row r="304" spans="1:6" x14ac:dyDescent="0.2">
      <c r="A304">
        <v>2024</v>
      </c>
      <c r="B304" t="s">
        <v>61</v>
      </c>
      <c r="C304" t="s">
        <v>14</v>
      </c>
      <c r="D304" s="1">
        <v>22329</v>
      </c>
      <c r="E304" s="1">
        <v>207575</v>
      </c>
      <c r="F304" s="2">
        <v>55987</v>
      </c>
    </row>
    <row r="305" spans="1:6" x14ac:dyDescent="0.2">
      <c r="A305">
        <v>2024</v>
      </c>
      <c r="B305" t="s">
        <v>61</v>
      </c>
      <c r="C305" t="s">
        <v>15</v>
      </c>
      <c r="D305" s="1">
        <v>26262</v>
      </c>
      <c r="E305" s="1">
        <v>204729</v>
      </c>
      <c r="F305" s="2">
        <v>60136</v>
      </c>
    </row>
    <row r="306" spans="1:6" x14ac:dyDescent="0.2">
      <c r="A306">
        <v>2024</v>
      </c>
      <c r="B306" t="s">
        <v>61</v>
      </c>
      <c r="C306" t="s">
        <v>16</v>
      </c>
      <c r="D306" s="1">
        <v>11267</v>
      </c>
      <c r="E306" s="1">
        <v>68952</v>
      </c>
      <c r="F306" s="2">
        <v>66178</v>
      </c>
    </row>
    <row r="307" spans="1:6" x14ac:dyDescent="0.2">
      <c r="A307">
        <v>2024</v>
      </c>
      <c r="B307" t="s">
        <v>61</v>
      </c>
      <c r="C307" t="s">
        <v>17</v>
      </c>
      <c r="D307" s="1">
        <v>44172</v>
      </c>
      <c r="E307" s="1">
        <v>441860</v>
      </c>
      <c r="F307" s="2">
        <v>88391</v>
      </c>
    </row>
    <row r="308" spans="1:6" x14ac:dyDescent="0.2">
      <c r="A308">
        <v>2024</v>
      </c>
      <c r="B308" t="s">
        <v>61</v>
      </c>
      <c r="C308" t="s">
        <v>18</v>
      </c>
      <c r="D308" s="1">
        <v>48428</v>
      </c>
      <c r="E308" s="1">
        <v>583792</v>
      </c>
      <c r="F308" s="2">
        <v>124638</v>
      </c>
    </row>
    <row r="309" spans="1:6" x14ac:dyDescent="0.2">
      <c r="A309">
        <v>2024</v>
      </c>
      <c r="B309" t="s">
        <v>61</v>
      </c>
      <c r="C309" t="s">
        <v>19</v>
      </c>
      <c r="D309" s="1">
        <v>46269</v>
      </c>
      <c r="E309" s="1">
        <v>599657</v>
      </c>
      <c r="F309" s="2">
        <v>76432</v>
      </c>
    </row>
    <row r="310" spans="1:6" x14ac:dyDescent="0.2">
      <c r="A310">
        <v>2024</v>
      </c>
      <c r="B310" t="s">
        <v>61</v>
      </c>
      <c r="C310" t="s">
        <v>20</v>
      </c>
      <c r="D310" s="1">
        <v>33603</v>
      </c>
      <c r="E310" s="1">
        <v>361183</v>
      </c>
      <c r="F310" s="2">
        <v>91033</v>
      </c>
    </row>
    <row r="311" spans="1:6" x14ac:dyDescent="0.2">
      <c r="A311">
        <v>2024</v>
      </c>
      <c r="B311" t="s">
        <v>61</v>
      </c>
      <c r="C311" t="s">
        <v>21</v>
      </c>
      <c r="D311" s="1">
        <v>12692</v>
      </c>
      <c r="E311" s="1">
        <v>107758</v>
      </c>
      <c r="F311" s="2">
        <v>45573</v>
      </c>
    </row>
    <row r="312" spans="1:6" x14ac:dyDescent="0.2">
      <c r="A312">
        <v>2024</v>
      </c>
      <c r="B312" t="s">
        <v>61</v>
      </c>
      <c r="C312" t="s">
        <v>22</v>
      </c>
      <c r="D312" s="1">
        <v>36089</v>
      </c>
      <c r="E312" s="1">
        <v>365657</v>
      </c>
      <c r="F312" s="2">
        <v>72666</v>
      </c>
    </row>
    <row r="313" spans="1:6" x14ac:dyDescent="0.2">
      <c r="A313">
        <v>2024</v>
      </c>
      <c r="B313" t="s">
        <v>61</v>
      </c>
      <c r="C313" t="s">
        <v>23</v>
      </c>
      <c r="D313" s="1">
        <v>10331</v>
      </c>
      <c r="E313" s="1">
        <v>43549</v>
      </c>
      <c r="F313" s="2">
        <v>59785</v>
      </c>
    </row>
    <row r="314" spans="1:6" x14ac:dyDescent="0.2">
      <c r="A314">
        <v>2024</v>
      </c>
      <c r="B314" t="s">
        <v>61</v>
      </c>
      <c r="C314" t="s">
        <v>24</v>
      </c>
      <c r="D314" s="1">
        <v>11809</v>
      </c>
      <c r="E314" s="1">
        <v>117288</v>
      </c>
      <c r="F314" s="2">
        <v>65292</v>
      </c>
    </row>
    <row r="315" spans="1:6" x14ac:dyDescent="0.2">
      <c r="A315">
        <v>2024</v>
      </c>
      <c r="B315" t="s">
        <v>61</v>
      </c>
      <c r="C315" t="s">
        <v>25</v>
      </c>
      <c r="D315" s="1">
        <v>20046</v>
      </c>
      <c r="E315" s="1">
        <v>179092</v>
      </c>
      <c r="F315" s="2">
        <v>67081</v>
      </c>
    </row>
    <row r="316" spans="1:6" x14ac:dyDescent="0.2">
      <c r="A316">
        <v>2024</v>
      </c>
      <c r="B316" t="s">
        <v>61</v>
      </c>
      <c r="C316" t="s">
        <v>26</v>
      </c>
      <c r="D316" s="1">
        <v>13616</v>
      </c>
      <c r="E316" s="1">
        <v>81639</v>
      </c>
      <c r="F316" s="2">
        <v>88167</v>
      </c>
    </row>
    <row r="317" spans="1:6" x14ac:dyDescent="0.2">
      <c r="A317">
        <v>2024</v>
      </c>
      <c r="B317" t="s">
        <v>61</v>
      </c>
      <c r="C317" t="s">
        <v>27</v>
      </c>
      <c r="D317" s="1">
        <v>53304</v>
      </c>
      <c r="E317" s="1">
        <v>643507</v>
      </c>
      <c r="F317" s="2">
        <v>102666</v>
      </c>
    </row>
    <row r="318" spans="1:6" x14ac:dyDescent="0.2">
      <c r="A318">
        <v>2024</v>
      </c>
      <c r="B318" t="s">
        <v>61</v>
      </c>
      <c r="C318" t="s">
        <v>28</v>
      </c>
      <c r="D318" s="1">
        <v>11550</v>
      </c>
      <c r="E318" s="1">
        <v>107707</v>
      </c>
      <c r="F318" s="2">
        <v>69938</v>
      </c>
    </row>
    <row r="319" spans="1:6" x14ac:dyDescent="0.2">
      <c r="A319">
        <v>2024</v>
      </c>
      <c r="B319" t="s">
        <v>61</v>
      </c>
      <c r="C319" t="s">
        <v>29</v>
      </c>
      <c r="D319" s="1">
        <v>117347</v>
      </c>
      <c r="E319" s="1">
        <v>1242471</v>
      </c>
      <c r="F319" s="2">
        <v>109413</v>
      </c>
    </row>
    <row r="320" spans="1:6" x14ac:dyDescent="0.2">
      <c r="A320">
        <v>2024</v>
      </c>
      <c r="B320" t="s">
        <v>61</v>
      </c>
      <c r="C320" t="s">
        <v>30</v>
      </c>
      <c r="D320" s="1">
        <v>64843</v>
      </c>
      <c r="E320" s="1">
        <v>637719</v>
      </c>
      <c r="F320" s="2">
        <v>72078</v>
      </c>
    </row>
    <row r="321" spans="1:6" x14ac:dyDescent="0.2">
      <c r="A321">
        <v>2024</v>
      </c>
      <c r="B321" t="s">
        <v>61</v>
      </c>
      <c r="C321" t="s">
        <v>31</v>
      </c>
      <c r="D321" s="1">
        <v>5337</v>
      </c>
      <c r="E321" s="1">
        <v>31642</v>
      </c>
      <c r="F321" s="2">
        <v>65877</v>
      </c>
    </row>
    <row r="322" spans="1:6" x14ac:dyDescent="0.2">
      <c r="A322">
        <v>2024</v>
      </c>
      <c r="B322" t="s">
        <v>61</v>
      </c>
      <c r="C322" t="s">
        <v>32</v>
      </c>
      <c r="D322" s="1">
        <v>55987</v>
      </c>
      <c r="E322" s="1">
        <v>697244</v>
      </c>
      <c r="F322" s="2">
        <v>71920</v>
      </c>
    </row>
    <row r="323" spans="1:6" x14ac:dyDescent="0.2">
      <c r="A323">
        <v>2024</v>
      </c>
      <c r="B323" t="s">
        <v>61</v>
      </c>
      <c r="C323" t="s">
        <v>33</v>
      </c>
      <c r="D323" s="1">
        <v>21652</v>
      </c>
      <c r="E323" s="1">
        <v>185307</v>
      </c>
      <c r="F323" s="2">
        <v>58539</v>
      </c>
    </row>
    <row r="324" spans="1:6" x14ac:dyDescent="0.2">
      <c r="A324">
        <v>2024</v>
      </c>
      <c r="B324" t="s">
        <v>61</v>
      </c>
      <c r="C324" t="s">
        <v>34</v>
      </c>
      <c r="D324" s="1">
        <v>27033</v>
      </c>
      <c r="E324" s="1">
        <v>242218</v>
      </c>
      <c r="F324" s="2">
        <v>81224</v>
      </c>
    </row>
    <row r="325" spans="1:6" x14ac:dyDescent="0.2">
      <c r="A325">
        <v>2024</v>
      </c>
      <c r="B325" t="s">
        <v>61</v>
      </c>
      <c r="C325" t="s">
        <v>35</v>
      </c>
      <c r="D325" s="1">
        <v>66210</v>
      </c>
      <c r="E325" s="1">
        <v>766122</v>
      </c>
      <c r="F325" s="2">
        <v>86971</v>
      </c>
    </row>
    <row r="326" spans="1:6" x14ac:dyDescent="0.2">
      <c r="A326">
        <v>2024</v>
      </c>
      <c r="B326" t="s">
        <v>61</v>
      </c>
      <c r="C326" t="s">
        <v>36</v>
      </c>
      <c r="D326" s="1">
        <v>9567</v>
      </c>
      <c r="E326" s="1">
        <v>65232</v>
      </c>
      <c r="F326" s="2">
        <v>75829</v>
      </c>
    </row>
    <row r="327" spans="1:6" x14ac:dyDescent="0.2">
      <c r="A327">
        <v>2024</v>
      </c>
      <c r="B327" t="s">
        <v>61</v>
      </c>
      <c r="C327" t="s">
        <v>37</v>
      </c>
      <c r="D327" s="1">
        <v>30793</v>
      </c>
      <c r="E327" s="1">
        <v>281874</v>
      </c>
      <c r="F327" s="2">
        <v>56907</v>
      </c>
    </row>
    <row r="328" spans="1:6" x14ac:dyDescent="0.2">
      <c r="A328">
        <v>2024</v>
      </c>
      <c r="B328" t="s">
        <v>61</v>
      </c>
      <c r="C328" t="s">
        <v>38</v>
      </c>
      <c r="D328" s="1">
        <v>5876</v>
      </c>
      <c r="E328" s="1">
        <v>32771</v>
      </c>
      <c r="F328" s="2">
        <v>63709</v>
      </c>
    </row>
    <row r="329" spans="1:6" x14ac:dyDescent="0.2">
      <c r="A329">
        <v>2024</v>
      </c>
      <c r="B329" t="s">
        <v>61</v>
      </c>
      <c r="C329" t="s">
        <v>39</v>
      </c>
      <c r="D329" s="1">
        <v>32595</v>
      </c>
      <c r="E329" s="1">
        <v>414644</v>
      </c>
      <c r="F329" s="2">
        <v>66460</v>
      </c>
    </row>
    <row r="330" spans="1:6" x14ac:dyDescent="0.2">
      <c r="A330">
        <v>2024</v>
      </c>
      <c r="B330" t="s">
        <v>61</v>
      </c>
      <c r="C330" t="s">
        <v>40</v>
      </c>
      <c r="D330" s="1">
        <v>146639</v>
      </c>
      <c r="E330" s="1">
        <v>1758991</v>
      </c>
      <c r="F330" s="2">
        <v>81123</v>
      </c>
    </row>
    <row r="331" spans="1:6" x14ac:dyDescent="0.2">
      <c r="A331">
        <v>2024</v>
      </c>
      <c r="B331" t="s">
        <v>61</v>
      </c>
      <c r="C331" t="s">
        <v>41</v>
      </c>
      <c r="D331" s="1">
        <v>25941</v>
      </c>
      <c r="E331" s="1">
        <v>223284</v>
      </c>
      <c r="F331" s="2">
        <v>68355</v>
      </c>
    </row>
    <row r="332" spans="1:6" x14ac:dyDescent="0.2">
      <c r="A332">
        <v>2024</v>
      </c>
      <c r="B332" t="s">
        <v>61</v>
      </c>
      <c r="C332" t="s">
        <v>42</v>
      </c>
      <c r="D332" s="1">
        <v>6346</v>
      </c>
      <c r="E332" s="1">
        <v>28512</v>
      </c>
      <c r="F332" s="2">
        <v>74442</v>
      </c>
    </row>
    <row r="333" spans="1:6" x14ac:dyDescent="0.2">
      <c r="A333">
        <v>2024</v>
      </c>
      <c r="B333" t="s">
        <v>61</v>
      </c>
      <c r="C333" t="s">
        <v>43</v>
      </c>
      <c r="D333" s="1">
        <v>60099</v>
      </c>
      <c r="E333" s="1">
        <v>752090</v>
      </c>
      <c r="F333" s="2">
        <v>96046</v>
      </c>
    </row>
    <row r="334" spans="1:6" x14ac:dyDescent="0.2">
      <c r="A334">
        <v>2024</v>
      </c>
      <c r="B334" t="s">
        <v>61</v>
      </c>
      <c r="C334" t="s">
        <v>44</v>
      </c>
      <c r="D334" s="1">
        <v>43094</v>
      </c>
      <c r="E334" s="1">
        <v>415190</v>
      </c>
      <c r="F334" s="2">
        <v>92279</v>
      </c>
    </row>
    <row r="335" spans="1:6" x14ac:dyDescent="0.2">
      <c r="A335">
        <v>2024</v>
      </c>
      <c r="B335" t="s">
        <v>61</v>
      </c>
      <c r="C335" t="s">
        <v>45</v>
      </c>
      <c r="D335" s="1">
        <v>8599</v>
      </c>
      <c r="E335" s="1">
        <v>65715</v>
      </c>
      <c r="F335" s="2">
        <v>53557</v>
      </c>
    </row>
    <row r="336" spans="1:6" x14ac:dyDescent="0.2">
      <c r="A336">
        <v>2024</v>
      </c>
      <c r="B336" t="s">
        <v>61</v>
      </c>
      <c r="C336" t="s">
        <v>46</v>
      </c>
      <c r="D336" s="1">
        <v>27048</v>
      </c>
      <c r="E336" s="1">
        <v>309780</v>
      </c>
      <c r="F336" s="2">
        <v>67254</v>
      </c>
    </row>
    <row r="337" spans="1:6" x14ac:dyDescent="0.2">
      <c r="A337">
        <v>2024</v>
      </c>
      <c r="B337" t="s">
        <v>61</v>
      </c>
      <c r="C337" t="s">
        <v>47</v>
      </c>
      <c r="D337" s="1">
        <v>4986</v>
      </c>
      <c r="E337" s="1">
        <v>18382</v>
      </c>
      <c r="F337" s="2">
        <v>60233</v>
      </c>
    </row>
    <row r="338" spans="1:6" x14ac:dyDescent="0.2">
      <c r="A338">
        <v>2024</v>
      </c>
      <c r="B338" t="s">
        <v>62</v>
      </c>
      <c r="C338" t="s">
        <v>0</v>
      </c>
      <c r="D338" s="1">
        <v>15859</v>
      </c>
      <c r="E338" s="1">
        <v>228486</v>
      </c>
      <c r="F338" s="2">
        <v>51193</v>
      </c>
    </row>
    <row r="339" spans="1:6" x14ac:dyDescent="0.2">
      <c r="A339">
        <v>2024</v>
      </c>
      <c r="B339" t="s">
        <v>62</v>
      </c>
      <c r="C339" t="s">
        <v>1</v>
      </c>
      <c r="D339" s="1">
        <v>20727</v>
      </c>
      <c r="E339" s="1">
        <v>455356</v>
      </c>
      <c r="F339" s="2">
        <v>56159</v>
      </c>
    </row>
    <row r="340" spans="1:6" x14ac:dyDescent="0.2">
      <c r="A340">
        <v>2024</v>
      </c>
      <c r="B340" t="s">
        <v>62</v>
      </c>
      <c r="C340" t="s">
        <v>2</v>
      </c>
      <c r="D340" s="1">
        <v>15656</v>
      </c>
      <c r="E340" s="1">
        <v>181169</v>
      </c>
      <c r="F340" s="2">
        <v>47435</v>
      </c>
    </row>
    <row r="341" spans="1:6" x14ac:dyDescent="0.2">
      <c r="A341">
        <v>2024</v>
      </c>
      <c r="B341" t="s">
        <v>62</v>
      </c>
      <c r="C341" t="s">
        <v>3</v>
      </c>
      <c r="D341" s="1">
        <v>656765</v>
      </c>
      <c r="E341" s="1">
        <v>2651781</v>
      </c>
      <c r="F341" s="2">
        <v>57668</v>
      </c>
    </row>
    <row r="342" spans="1:6" x14ac:dyDescent="0.2">
      <c r="A342">
        <v>2024</v>
      </c>
      <c r="B342" t="s">
        <v>62</v>
      </c>
      <c r="C342" t="s">
        <v>4</v>
      </c>
      <c r="D342" s="1">
        <v>23475</v>
      </c>
      <c r="E342" s="1">
        <v>332209</v>
      </c>
      <c r="F342" s="2">
        <v>55198</v>
      </c>
    </row>
    <row r="343" spans="1:6" x14ac:dyDescent="0.2">
      <c r="A343">
        <v>2024</v>
      </c>
      <c r="B343" t="s">
        <v>62</v>
      </c>
      <c r="C343" t="s">
        <v>5</v>
      </c>
      <c r="D343" s="1">
        <v>19964</v>
      </c>
      <c r="E343" s="1">
        <v>319881</v>
      </c>
      <c r="F343" s="2">
        <v>61215</v>
      </c>
    </row>
    <row r="344" spans="1:6" x14ac:dyDescent="0.2">
      <c r="A344">
        <v>2024</v>
      </c>
      <c r="B344" t="s">
        <v>62</v>
      </c>
      <c r="C344" t="s">
        <v>6</v>
      </c>
      <c r="D344" s="1">
        <v>5522</v>
      </c>
      <c r="E344" s="1">
        <v>74184</v>
      </c>
      <c r="F344" s="2">
        <v>57470</v>
      </c>
    </row>
    <row r="345" spans="1:6" x14ac:dyDescent="0.2">
      <c r="A345">
        <v>2024</v>
      </c>
      <c r="B345" t="s">
        <v>62</v>
      </c>
      <c r="C345" t="s">
        <v>7</v>
      </c>
      <c r="D345" s="1">
        <v>85058</v>
      </c>
      <c r="E345" s="1">
        <v>1293582</v>
      </c>
      <c r="F345" s="2">
        <v>55114</v>
      </c>
    </row>
    <row r="346" spans="1:6" x14ac:dyDescent="0.2">
      <c r="A346">
        <v>2024</v>
      </c>
      <c r="B346" t="s">
        <v>62</v>
      </c>
      <c r="C346" t="s">
        <v>8</v>
      </c>
      <c r="D346" s="1">
        <v>31842</v>
      </c>
      <c r="E346" s="1">
        <v>561390</v>
      </c>
      <c r="F346" s="2">
        <v>57141</v>
      </c>
    </row>
    <row r="347" spans="1:6" x14ac:dyDescent="0.2">
      <c r="A347">
        <v>2024</v>
      </c>
      <c r="B347" t="s">
        <v>62</v>
      </c>
      <c r="C347" t="s">
        <v>9</v>
      </c>
      <c r="D347" s="1">
        <v>9128</v>
      </c>
      <c r="E347" s="1">
        <v>106752</v>
      </c>
      <c r="F347" s="2">
        <v>45479</v>
      </c>
    </row>
    <row r="348" spans="1:6" x14ac:dyDescent="0.2">
      <c r="A348">
        <v>2024</v>
      </c>
      <c r="B348" t="s">
        <v>62</v>
      </c>
      <c r="C348" t="s">
        <v>10</v>
      </c>
      <c r="D348" s="1">
        <v>39684</v>
      </c>
      <c r="E348" s="1">
        <v>882088</v>
      </c>
      <c r="F348" s="2">
        <v>55678</v>
      </c>
    </row>
    <row r="349" spans="1:6" x14ac:dyDescent="0.2">
      <c r="A349">
        <v>2024</v>
      </c>
      <c r="B349" t="s">
        <v>62</v>
      </c>
      <c r="C349" t="s">
        <v>11</v>
      </c>
      <c r="D349" s="1">
        <v>16899</v>
      </c>
      <c r="E349" s="1">
        <v>451743</v>
      </c>
      <c r="F349" s="2">
        <v>52802</v>
      </c>
    </row>
    <row r="350" spans="1:6" x14ac:dyDescent="0.2">
      <c r="A350">
        <v>2024</v>
      </c>
      <c r="B350" t="s">
        <v>62</v>
      </c>
      <c r="C350" t="s">
        <v>12</v>
      </c>
      <c r="D350" s="1">
        <v>13294</v>
      </c>
      <c r="E350" s="1">
        <v>209301</v>
      </c>
      <c r="F350" s="2">
        <v>47222</v>
      </c>
    </row>
    <row r="351" spans="1:6" x14ac:dyDescent="0.2">
      <c r="A351">
        <v>2024</v>
      </c>
      <c r="B351" t="s">
        <v>62</v>
      </c>
      <c r="C351" t="s">
        <v>13</v>
      </c>
      <c r="D351" s="1">
        <v>10330</v>
      </c>
      <c r="E351" s="1">
        <v>194569</v>
      </c>
      <c r="F351" s="2">
        <v>48486</v>
      </c>
    </row>
    <row r="352" spans="1:6" x14ac:dyDescent="0.2">
      <c r="A352">
        <v>2024</v>
      </c>
      <c r="B352" t="s">
        <v>62</v>
      </c>
      <c r="C352" t="s">
        <v>14</v>
      </c>
      <c r="D352" s="1">
        <v>20809</v>
      </c>
      <c r="E352" s="1">
        <v>263195</v>
      </c>
      <c r="F352" s="2">
        <v>52098</v>
      </c>
    </row>
    <row r="353" spans="1:6" x14ac:dyDescent="0.2">
      <c r="A353">
        <v>2024</v>
      </c>
      <c r="B353" t="s">
        <v>62</v>
      </c>
      <c r="C353" t="s">
        <v>15</v>
      </c>
      <c r="D353" s="1">
        <v>16834</v>
      </c>
      <c r="E353" s="1">
        <v>296324</v>
      </c>
      <c r="F353" s="2">
        <v>48222</v>
      </c>
    </row>
    <row r="354" spans="1:6" x14ac:dyDescent="0.2">
      <c r="A354">
        <v>2024</v>
      </c>
      <c r="B354" t="s">
        <v>62</v>
      </c>
      <c r="C354" t="s">
        <v>16</v>
      </c>
      <c r="D354" s="1">
        <v>5591</v>
      </c>
      <c r="E354" s="1">
        <v>115511</v>
      </c>
      <c r="F354" s="2">
        <v>53739</v>
      </c>
    </row>
    <row r="355" spans="1:6" x14ac:dyDescent="0.2">
      <c r="A355">
        <v>2024</v>
      </c>
      <c r="B355" t="s">
        <v>62</v>
      </c>
      <c r="C355" t="s">
        <v>17</v>
      </c>
      <c r="D355" s="1">
        <v>21505</v>
      </c>
      <c r="E355" s="1">
        <v>420463</v>
      </c>
      <c r="F355" s="2">
        <v>59854</v>
      </c>
    </row>
    <row r="356" spans="1:6" x14ac:dyDescent="0.2">
      <c r="A356">
        <v>2024</v>
      </c>
      <c r="B356" t="s">
        <v>62</v>
      </c>
      <c r="C356" t="s">
        <v>18</v>
      </c>
      <c r="D356" s="1">
        <v>71270</v>
      </c>
      <c r="E356" s="1">
        <v>742606</v>
      </c>
      <c r="F356" s="2">
        <v>64556</v>
      </c>
    </row>
    <row r="357" spans="1:6" x14ac:dyDescent="0.2">
      <c r="A357">
        <v>2024</v>
      </c>
      <c r="B357" t="s">
        <v>62</v>
      </c>
      <c r="C357" t="s">
        <v>19</v>
      </c>
      <c r="D357" s="1">
        <v>32965</v>
      </c>
      <c r="E357" s="1">
        <v>622119</v>
      </c>
      <c r="F357" s="2">
        <v>54163</v>
      </c>
    </row>
    <row r="358" spans="1:6" x14ac:dyDescent="0.2">
      <c r="A358">
        <v>2024</v>
      </c>
      <c r="B358" t="s">
        <v>62</v>
      </c>
      <c r="C358" t="s">
        <v>20</v>
      </c>
      <c r="D358" s="1">
        <v>22985</v>
      </c>
      <c r="E358" s="1">
        <v>513228</v>
      </c>
      <c r="F358" s="2">
        <v>55127</v>
      </c>
    </row>
    <row r="359" spans="1:6" x14ac:dyDescent="0.2">
      <c r="A359">
        <v>2024</v>
      </c>
      <c r="B359" t="s">
        <v>62</v>
      </c>
      <c r="C359" t="s">
        <v>21</v>
      </c>
      <c r="D359" s="1">
        <v>7693</v>
      </c>
      <c r="E359" s="1">
        <v>138876</v>
      </c>
      <c r="F359" s="2">
        <v>45670</v>
      </c>
    </row>
    <row r="360" spans="1:6" x14ac:dyDescent="0.2">
      <c r="A360">
        <v>2024</v>
      </c>
      <c r="B360" t="s">
        <v>62</v>
      </c>
      <c r="C360" t="s">
        <v>22</v>
      </c>
      <c r="D360" s="1">
        <v>56134</v>
      </c>
      <c r="E360" s="1">
        <v>448355</v>
      </c>
      <c r="F360" s="2">
        <v>50460</v>
      </c>
    </row>
    <row r="361" spans="1:6" x14ac:dyDescent="0.2">
      <c r="A361">
        <v>2024</v>
      </c>
      <c r="B361" t="s">
        <v>62</v>
      </c>
      <c r="C361" t="s">
        <v>23</v>
      </c>
      <c r="D361" s="1">
        <v>5112</v>
      </c>
      <c r="E361" s="1">
        <v>73374</v>
      </c>
      <c r="F361" s="2">
        <v>52612</v>
      </c>
    </row>
    <row r="362" spans="1:6" x14ac:dyDescent="0.2">
      <c r="A362">
        <v>2024</v>
      </c>
      <c r="B362" t="s">
        <v>62</v>
      </c>
      <c r="C362" t="s">
        <v>24</v>
      </c>
      <c r="D362" s="1">
        <v>10522</v>
      </c>
      <c r="E362" s="1">
        <v>135205</v>
      </c>
      <c r="F362" s="2">
        <v>51740</v>
      </c>
    </row>
    <row r="363" spans="1:6" x14ac:dyDescent="0.2">
      <c r="A363">
        <v>2024</v>
      </c>
      <c r="B363" t="s">
        <v>62</v>
      </c>
      <c r="C363" t="s">
        <v>25</v>
      </c>
      <c r="D363" s="1">
        <v>9126</v>
      </c>
      <c r="E363" s="1">
        <v>139696</v>
      </c>
      <c r="F363" s="2">
        <v>58047</v>
      </c>
    </row>
    <row r="364" spans="1:6" x14ac:dyDescent="0.2">
      <c r="A364">
        <v>2024</v>
      </c>
      <c r="B364" t="s">
        <v>62</v>
      </c>
      <c r="C364" t="s">
        <v>26</v>
      </c>
      <c r="D364" s="1">
        <v>4900</v>
      </c>
      <c r="E364" s="1">
        <v>108757</v>
      </c>
      <c r="F364" s="2">
        <v>63675</v>
      </c>
    </row>
    <row r="365" spans="1:6" x14ac:dyDescent="0.2">
      <c r="A365">
        <v>2024</v>
      </c>
      <c r="B365" t="s">
        <v>62</v>
      </c>
      <c r="C365" t="s">
        <v>27</v>
      </c>
      <c r="D365" s="1">
        <v>43568</v>
      </c>
      <c r="E365" s="1">
        <v>622420</v>
      </c>
      <c r="F365" s="2">
        <v>60044</v>
      </c>
    </row>
    <row r="366" spans="1:6" x14ac:dyDescent="0.2">
      <c r="A366">
        <v>2024</v>
      </c>
      <c r="B366" t="s">
        <v>62</v>
      </c>
      <c r="C366" t="s">
        <v>28</v>
      </c>
      <c r="D366" s="1">
        <v>11448</v>
      </c>
      <c r="E366" s="1">
        <v>126459</v>
      </c>
      <c r="F366" s="2">
        <v>45191</v>
      </c>
    </row>
    <row r="367" spans="1:6" x14ac:dyDescent="0.2">
      <c r="A367">
        <v>2024</v>
      </c>
      <c r="B367" t="s">
        <v>62</v>
      </c>
      <c r="C367" t="s">
        <v>29</v>
      </c>
      <c r="D367" s="1">
        <v>67893</v>
      </c>
      <c r="E367" s="1">
        <v>1872526</v>
      </c>
      <c r="F367" s="2">
        <v>58936</v>
      </c>
    </row>
    <row r="368" spans="1:6" x14ac:dyDescent="0.2">
      <c r="A368">
        <v>2024</v>
      </c>
      <c r="B368" t="s">
        <v>62</v>
      </c>
      <c r="C368" t="s">
        <v>30</v>
      </c>
      <c r="D368" s="1">
        <v>29514</v>
      </c>
      <c r="E368" s="1">
        <v>584896</v>
      </c>
      <c r="F368" s="2">
        <v>53252</v>
      </c>
    </row>
    <row r="369" spans="1:6" x14ac:dyDescent="0.2">
      <c r="A369">
        <v>2024</v>
      </c>
      <c r="B369" t="s">
        <v>62</v>
      </c>
      <c r="C369" t="s">
        <v>31</v>
      </c>
      <c r="D369" s="1">
        <v>2737</v>
      </c>
      <c r="E369" s="1">
        <v>64418</v>
      </c>
      <c r="F369" s="2">
        <v>55234</v>
      </c>
    </row>
    <row r="370" spans="1:6" x14ac:dyDescent="0.2">
      <c r="A370">
        <v>2024</v>
      </c>
      <c r="B370" t="s">
        <v>62</v>
      </c>
      <c r="C370" t="s">
        <v>32</v>
      </c>
      <c r="D370" s="1">
        <v>35930</v>
      </c>
      <c r="E370" s="1">
        <v>868191</v>
      </c>
      <c r="F370" s="2">
        <v>51366</v>
      </c>
    </row>
    <row r="371" spans="1:6" x14ac:dyDescent="0.2">
      <c r="A371">
        <v>2024</v>
      </c>
      <c r="B371" t="s">
        <v>62</v>
      </c>
      <c r="C371" t="s">
        <v>33</v>
      </c>
      <c r="D371" s="1">
        <v>13656</v>
      </c>
      <c r="E371" s="1">
        <v>209679</v>
      </c>
      <c r="F371" s="2">
        <v>49095</v>
      </c>
    </row>
    <row r="372" spans="1:6" x14ac:dyDescent="0.2">
      <c r="A372">
        <v>2024</v>
      </c>
      <c r="B372" t="s">
        <v>62</v>
      </c>
      <c r="C372" t="s">
        <v>34</v>
      </c>
      <c r="D372" s="1">
        <v>28106</v>
      </c>
      <c r="E372" s="1">
        <v>292631</v>
      </c>
      <c r="F372" s="2">
        <v>54216</v>
      </c>
    </row>
    <row r="373" spans="1:6" x14ac:dyDescent="0.2">
      <c r="A373">
        <v>2024</v>
      </c>
      <c r="B373" t="s">
        <v>62</v>
      </c>
      <c r="C373" t="s">
        <v>35</v>
      </c>
      <c r="D373" s="1">
        <v>57935</v>
      </c>
      <c r="E373" s="1">
        <v>1179840</v>
      </c>
      <c r="F373" s="2">
        <v>57087</v>
      </c>
    </row>
    <row r="374" spans="1:6" x14ac:dyDescent="0.2">
      <c r="A374">
        <v>2024</v>
      </c>
      <c r="B374" t="s">
        <v>62</v>
      </c>
      <c r="C374" t="s">
        <v>36</v>
      </c>
      <c r="D374" s="1">
        <v>4907</v>
      </c>
      <c r="E374" s="1">
        <v>95079</v>
      </c>
      <c r="F374" s="2">
        <v>54510</v>
      </c>
    </row>
    <row r="375" spans="1:6" x14ac:dyDescent="0.2">
      <c r="A375">
        <v>2024</v>
      </c>
      <c r="B375" t="s">
        <v>62</v>
      </c>
      <c r="C375" t="s">
        <v>37</v>
      </c>
      <c r="D375" s="1">
        <v>15612</v>
      </c>
      <c r="E375" s="1">
        <v>231072</v>
      </c>
      <c r="F375" s="2">
        <v>50055</v>
      </c>
    </row>
    <row r="376" spans="1:6" x14ac:dyDescent="0.2">
      <c r="A376">
        <v>2024</v>
      </c>
      <c r="B376" t="s">
        <v>62</v>
      </c>
      <c r="C376" t="s">
        <v>38</v>
      </c>
      <c r="D376" s="1">
        <v>2934</v>
      </c>
      <c r="E376" s="1">
        <v>68990</v>
      </c>
      <c r="F376" s="2">
        <v>57054</v>
      </c>
    </row>
    <row r="377" spans="1:6" x14ac:dyDescent="0.2">
      <c r="A377">
        <v>2024</v>
      </c>
      <c r="B377" t="s">
        <v>62</v>
      </c>
      <c r="C377" t="s">
        <v>39</v>
      </c>
      <c r="D377" s="1">
        <v>21213</v>
      </c>
      <c r="E377" s="1">
        <v>421097</v>
      </c>
      <c r="F377" s="2">
        <v>56401</v>
      </c>
    </row>
    <row r="378" spans="1:6" x14ac:dyDescent="0.2">
      <c r="A378">
        <v>2024</v>
      </c>
      <c r="B378" t="s">
        <v>62</v>
      </c>
      <c r="C378" t="s">
        <v>40</v>
      </c>
      <c r="D378" s="1">
        <v>98681</v>
      </c>
      <c r="E378" s="1">
        <v>1646144</v>
      </c>
      <c r="F378" s="2">
        <v>51856</v>
      </c>
    </row>
    <row r="379" spans="1:6" x14ac:dyDescent="0.2">
      <c r="A379">
        <v>2024</v>
      </c>
      <c r="B379" t="s">
        <v>62</v>
      </c>
      <c r="C379" t="s">
        <v>41</v>
      </c>
      <c r="D379" s="1">
        <v>13463</v>
      </c>
      <c r="E379" s="1">
        <v>193157</v>
      </c>
      <c r="F379" s="2">
        <v>48260</v>
      </c>
    </row>
    <row r="380" spans="1:6" x14ac:dyDescent="0.2">
      <c r="A380">
        <v>2024</v>
      </c>
      <c r="B380" t="s">
        <v>62</v>
      </c>
      <c r="C380" t="s">
        <v>42</v>
      </c>
      <c r="D380" s="1">
        <v>2516</v>
      </c>
      <c r="E380" s="1">
        <v>58443</v>
      </c>
      <c r="F380" s="2">
        <v>52779</v>
      </c>
    </row>
    <row r="381" spans="1:6" x14ac:dyDescent="0.2">
      <c r="A381">
        <v>2024</v>
      </c>
      <c r="B381" t="s">
        <v>62</v>
      </c>
      <c r="C381" t="s">
        <v>43</v>
      </c>
      <c r="D381" s="1">
        <v>49705</v>
      </c>
      <c r="E381" s="1">
        <v>492598</v>
      </c>
      <c r="F381" s="2">
        <v>54119</v>
      </c>
    </row>
    <row r="382" spans="1:6" x14ac:dyDescent="0.2">
      <c r="A382">
        <v>2024</v>
      </c>
      <c r="B382" t="s">
        <v>62</v>
      </c>
      <c r="C382" t="s">
        <v>44</v>
      </c>
      <c r="D382" s="1">
        <v>74944</v>
      </c>
      <c r="E382" s="1">
        <v>468495</v>
      </c>
      <c r="F382" s="2">
        <v>55544</v>
      </c>
    </row>
    <row r="383" spans="1:6" x14ac:dyDescent="0.2">
      <c r="A383">
        <v>2024</v>
      </c>
      <c r="B383" t="s">
        <v>62</v>
      </c>
      <c r="C383" t="s">
        <v>45</v>
      </c>
      <c r="D383" s="1">
        <v>8500</v>
      </c>
      <c r="E383" s="1">
        <v>124604</v>
      </c>
      <c r="F383" s="2">
        <v>50597</v>
      </c>
    </row>
    <row r="384" spans="1:6" x14ac:dyDescent="0.2">
      <c r="A384">
        <v>2024</v>
      </c>
      <c r="B384" t="s">
        <v>62</v>
      </c>
      <c r="C384" t="s">
        <v>46</v>
      </c>
      <c r="D384" s="1">
        <v>31125</v>
      </c>
      <c r="E384" s="1">
        <v>427152</v>
      </c>
      <c r="F384" s="2">
        <v>52993</v>
      </c>
    </row>
    <row r="385" spans="1:6" x14ac:dyDescent="0.2">
      <c r="A385">
        <v>2024</v>
      </c>
      <c r="B385" t="s">
        <v>62</v>
      </c>
      <c r="C385" t="s">
        <v>47</v>
      </c>
      <c r="D385" s="1">
        <v>3485</v>
      </c>
      <c r="E385" s="1">
        <v>26942</v>
      </c>
      <c r="F385" s="2">
        <v>46334</v>
      </c>
    </row>
    <row r="386" spans="1:6" x14ac:dyDescent="0.2">
      <c r="A386">
        <v>2024</v>
      </c>
      <c r="B386" t="s">
        <v>54</v>
      </c>
      <c r="C386" t="s">
        <v>0</v>
      </c>
      <c r="D386" s="1">
        <v>11221</v>
      </c>
      <c r="E386" s="1">
        <v>178057</v>
      </c>
      <c r="F386" s="2">
        <v>18554</v>
      </c>
    </row>
    <row r="387" spans="1:6" x14ac:dyDescent="0.2">
      <c r="A387">
        <v>2024</v>
      </c>
      <c r="B387" t="s">
        <v>54</v>
      </c>
      <c r="C387" t="s">
        <v>1</v>
      </c>
      <c r="D387" s="1">
        <v>14444</v>
      </c>
      <c r="E387" s="1">
        <v>274985</v>
      </c>
      <c r="F387" s="2">
        <v>26810</v>
      </c>
    </row>
    <row r="388" spans="1:6" x14ac:dyDescent="0.2">
      <c r="A388">
        <v>2024</v>
      </c>
      <c r="B388" t="s">
        <v>54</v>
      </c>
      <c r="C388" t="s">
        <v>2</v>
      </c>
      <c r="D388" s="1">
        <v>7458</v>
      </c>
      <c r="E388" s="1">
        <v>106295</v>
      </c>
      <c r="F388" s="2">
        <v>18414</v>
      </c>
    </row>
    <row r="389" spans="1:6" x14ac:dyDescent="0.2">
      <c r="A389">
        <v>2024</v>
      </c>
      <c r="B389" t="s">
        <v>54</v>
      </c>
      <c r="C389" t="s">
        <v>3</v>
      </c>
      <c r="D389" s="1">
        <v>117833</v>
      </c>
      <c r="E389" s="1">
        <v>1482600</v>
      </c>
      <c r="F389" s="2">
        <v>36090</v>
      </c>
    </row>
    <row r="390" spans="1:6" x14ac:dyDescent="0.2">
      <c r="A390">
        <v>2024</v>
      </c>
      <c r="B390" t="s">
        <v>54</v>
      </c>
      <c r="C390" t="s">
        <v>4</v>
      </c>
      <c r="D390" s="1">
        <v>17650</v>
      </c>
      <c r="E390" s="1">
        <v>271680</v>
      </c>
      <c r="F390" s="2">
        <v>28424</v>
      </c>
    </row>
    <row r="391" spans="1:6" x14ac:dyDescent="0.2">
      <c r="A391">
        <v>2024</v>
      </c>
      <c r="B391" t="s">
        <v>54</v>
      </c>
      <c r="C391" t="s">
        <v>5</v>
      </c>
      <c r="D391" s="1">
        <v>10916</v>
      </c>
      <c r="E391" s="1">
        <v>117365</v>
      </c>
      <c r="F391" s="2">
        <v>26295</v>
      </c>
    </row>
    <row r="392" spans="1:6" x14ac:dyDescent="0.2">
      <c r="A392">
        <v>2024</v>
      </c>
      <c r="B392" t="s">
        <v>54</v>
      </c>
      <c r="C392" t="s">
        <v>6</v>
      </c>
      <c r="D392" s="1">
        <v>2698</v>
      </c>
      <c r="E392" s="1">
        <v>41103</v>
      </c>
      <c r="F392" s="2">
        <v>22228</v>
      </c>
    </row>
    <row r="393" spans="1:6" x14ac:dyDescent="0.2">
      <c r="A393">
        <v>2024</v>
      </c>
      <c r="B393" t="s">
        <v>54</v>
      </c>
      <c r="C393" t="s">
        <v>7</v>
      </c>
      <c r="D393" s="1">
        <v>59645</v>
      </c>
      <c r="E393" s="1">
        <v>1007574</v>
      </c>
      <c r="F393" s="2">
        <v>27709</v>
      </c>
    </row>
    <row r="394" spans="1:6" x14ac:dyDescent="0.2">
      <c r="A394">
        <v>2024</v>
      </c>
      <c r="B394" t="s">
        <v>54</v>
      </c>
      <c r="C394" t="s">
        <v>8</v>
      </c>
      <c r="D394" s="1">
        <v>26741</v>
      </c>
      <c r="E394" s="1">
        <v>414059</v>
      </c>
      <c r="F394" s="2">
        <v>22009</v>
      </c>
    </row>
    <row r="395" spans="1:6" x14ac:dyDescent="0.2">
      <c r="A395">
        <v>2024</v>
      </c>
      <c r="B395" t="s">
        <v>54</v>
      </c>
      <c r="C395" t="s">
        <v>9</v>
      </c>
      <c r="D395" s="1">
        <v>5242</v>
      </c>
      <c r="E395" s="1">
        <v>74574</v>
      </c>
      <c r="F395" s="2">
        <v>18637</v>
      </c>
    </row>
    <row r="396" spans="1:6" x14ac:dyDescent="0.2">
      <c r="A396">
        <v>2024</v>
      </c>
      <c r="B396" t="s">
        <v>54</v>
      </c>
      <c r="C396" t="s">
        <v>10</v>
      </c>
      <c r="D396" s="1">
        <v>32842</v>
      </c>
      <c r="E396" s="1">
        <v>462216</v>
      </c>
      <c r="F396" s="2">
        <v>25054</v>
      </c>
    </row>
    <row r="397" spans="1:6" x14ac:dyDescent="0.2">
      <c r="A397">
        <v>2024</v>
      </c>
      <c r="B397" t="s">
        <v>54</v>
      </c>
      <c r="C397" t="s">
        <v>11</v>
      </c>
      <c r="D397" s="1">
        <v>16068</v>
      </c>
      <c r="E397" s="1">
        <v>263892</v>
      </c>
      <c r="F397" s="2">
        <v>20493</v>
      </c>
    </row>
    <row r="398" spans="1:6" x14ac:dyDescent="0.2">
      <c r="A398">
        <v>2024</v>
      </c>
      <c r="B398" t="s">
        <v>54</v>
      </c>
      <c r="C398" t="s">
        <v>12</v>
      </c>
      <c r="D398" s="1">
        <v>8734</v>
      </c>
      <c r="E398" s="1">
        <v>118383</v>
      </c>
      <c r="F398" s="2">
        <v>18002</v>
      </c>
    </row>
    <row r="399" spans="1:6" x14ac:dyDescent="0.2">
      <c r="A399">
        <v>2024</v>
      </c>
      <c r="B399" t="s">
        <v>54</v>
      </c>
      <c r="C399" t="s">
        <v>13</v>
      </c>
      <c r="D399" s="1">
        <v>6792</v>
      </c>
      <c r="E399" s="1">
        <v>110526</v>
      </c>
      <c r="F399" s="2">
        <v>18088</v>
      </c>
    </row>
    <row r="400" spans="1:6" x14ac:dyDescent="0.2">
      <c r="A400">
        <v>2024</v>
      </c>
      <c r="B400" t="s">
        <v>54</v>
      </c>
      <c r="C400" t="s">
        <v>14</v>
      </c>
      <c r="D400" s="1">
        <v>10331</v>
      </c>
      <c r="E400" s="1">
        <v>165335</v>
      </c>
      <c r="F400" s="2">
        <v>19522</v>
      </c>
    </row>
    <row r="401" spans="1:6" x14ac:dyDescent="0.2">
      <c r="A401">
        <v>2024</v>
      </c>
      <c r="B401" t="s">
        <v>54</v>
      </c>
      <c r="C401" t="s">
        <v>15</v>
      </c>
      <c r="D401" s="1">
        <v>13351</v>
      </c>
      <c r="E401" s="1">
        <v>188383</v>
      </c>
      <c r="F401" s="2">
        <v>22216</v>
      </c>
    </row>
    <row r="402" spans="1:6" x14ac:dyDescent="0.2">
      <c r="A402">
        <v>2024</v>
      </c>
      <c r="B402" t="s">
        <v>54</v>
      </c>
      <c r="C402" t="s">
        <v>16</v>
      </c>
      <c r="D402" s="1">
        <v>5172</v>
      </c>
      <c r="E402" s="1">
        <v>51781</v>
      </c>
      <c r="F402" s="2">
        <v>25112</v>
      </c>
    </row>
    <row r="403" spans="1:6" x14ac:dyDescent="0.2">
      <c r="A403">
        <v>2024</v>
      </c>
      <c r="B403" t="s">
        <v>54</v>
      </c>
      <c r="C403" t="s">
        <v>17</v>
      </c>
      <c r="D403" s="1">
        <v>14823</v>
      </c>
      <c r="E403" s="1">
        <v>210848</v>
      </c>
      <c r="F403" s="2">
        <v>26383</v>
      </c>
    </row>
    <row r="404" spans="1:6" x14ac:dyDescent="0.2">
      <c r="A404">
        <v>2024</v>
      </c>
      <c r="B404" t="s">
        <v>54</v>
      </c>
      <c r="C404" t="s">
        <v>18</v>
      </c>
      <c r="D404" s="1">
        <v>20158</v>
      </c>
      <c r="E404" s="1">
        <v>262049</v>
      </c>
      <c r="F404" s="2">
        <v>30457</v>
      </c>
    </row>
    <row r="405" spans="1:6" x14ac:dyDescent="0.2">
      <c r="A405">
        <v>2024</v>
      </c>
      <c r="B405" t="s">
        <v>54</v>
      </c>
      <c r="C405" t="s">
        <v>19</v>
      </c>
      <c r="D405" s="1">
        <v>23032</v>
      </c>
      <c r="E405" s="1">
        <v>323435</v>
      </c>
      <c r="F405" s="2">
        <v>22254</v>
      </c>
    </row>
    <row r="406" spans="1:6" x14ac:dyDescent="0.2">
      <c r="A406">
        <v>2024</v>
      </c>
      <c r="B406" t="s">
        <v>54</v>
      </c>
      <c r="C406" t="s">
        <v>20</v>
      </c>
      <c r="D406" s="1">
        <v>15355</v>
      </c>
      <c r="E406" s="1">
        <v>204519</v>
      </c>
      <c r="F406" s="2">
        <v>24167</v>
      </c>
    </row>
    <row r="407" spans="1:6" x14ac:dyDescent="0.2">
      <c r="A407">
        <v>2024</v>
      </c>
      <c r="B407" t="s">
        <v>54</v>
      </c>
      <c r="C407" t="s">
        <v>21</v>
      </c>
      <c r="D407" s="1">
        <v>6644</v>
      </c>
      <c r="E407" s="1">
        <v>118107</v>
      </c>
      <c r="F407" s="2">
        <v>18380</v>
      </c>
    </row>
    <row r="408" spans="1:6" x14ac:dyDescent="0.2">
      <c r="A408">
        <v>2024</v>
      </c>
      <c r="B408" t="s">
        <v>54</v>
      </c>
      <c r="C408" t="s">
        <v>22</v>
      </c>
      <c r="D408" s="1">
        <v>15398</v>
      </c>
      <c r="E408" s="1">
        <v>253244</v>
      </c>
      <c r="F408" s="2">
        <v>22154</v>
      </c>
    </row>
    <row r="409" spans="1:6" x14ac:dyDescent="0.2">
      <c r="A409">
        <v>2024</v>
      </c>
      <c r="B409" t="s">
        <v>54</v>
      </c>
      <c r="C409" t="s">
        <v>23</v>
      </c>
      <c r="D409" s="1">
        <v>5182</v>
      </c>
      <c r="E409" s="1">
        <v>58811</v>
      </c>
      <c r="F409" s="2">
        <v>21078</v>
      </c>
    </row>
    <row r="410" spans="1:6" x14ac:dyDescent="0.2">
      <c r="A410">
        <v>2024</v>
      </c>
      <c r="B410" t="s">
        <v>54</v>
      </c>
      <c r="C410" t="s">
        <v>24</v>
      </c>
      <c r="D410" s="1">
        <v>5552</v>
      </c>
      <c r="E410" s="1">
        <v>79529</v>
      </c>
      <c r="F410" s="2">
        <v>18131</v>
      </c>
    </row>
    <row r="411" spans="1:6" x14ac:dyDescent="0.2">
      <c r="A411">
        <v>2024</v>
      </c>
      <c r="B411" t="s">
        <v>54</v>
      </c>
      <c r="C411" t="s">
        <v>25</v>
      </c>
      <c r="D411" s="1">
        <v>8698</v>
      </c>
      <c r="E411" s="1">
        <v>255447</v>
      </c>
      <c r="F411" s="2">
        <v>34061</v>
      </c>
    </row>
    <row r="412" spans="1:6" x14ac:dyDescent="0.2">
      <c r="A412">
        <v>2024</v>
      </c>
      <c r="B412" t="s">
        <v>54</v>
      </c>
      <c r="C412" t="s">
        <v>26</v>
      </c>
      <c r="D412" s="1">
        <v>4677</v>
      </c>
      <c r="E412" s="1">
        <v>57132</v>
      </c>
      <c r="F412" s="2">
        <v>24729</v>
      </c>
    </row>
    <row r="413" spans="1:6" x14ac:dyDescent="0.2">
      <c r="A413">
        <v>2024</v>
      </c>
      <c r="B413" t="s">
        <v>54</v>
      </c>
      <c r="C413" t="s">
        <v>27</v>
      </c>
      <c r="D413" s="1">
        <v>24584</v>
      </c>
      <c r="E413" s="1">
        <v>281546</v>
      </c>
      <c r="F413" s="2">
        <v>28639</v>
      </c>
    </row>
    <row r="414" spans="1:6" x14ac:dyDescent="0.2">
      <c r="A414">
        <v>2024</v>
      </c>
      <c r="B414" t="s">
        <v>54</v>
      </c>
      <c r="C414" t="s">
        <v>28</v>
      </c>
      <c r="D414" s="1">
        <v>5276</v>
      </c>
      <c r="E414" s="1">
        <v>78539</v>
      </c>
      <c r="F414" s="2">
        <v>19988</v>
      </c>
    </row>
    <row r="415" spans="1:6" x14ac:dyDescent="0.2">
      <c r="A415">
        <v>2024</v>
      </c>
      <c r="B415" t="s">
        <v>54</v>
      </c>
      <c r="C415" t="s">
        <v>29</v>
      </c>
      <c r="D415" s="1">
        <v>64959</v>
      </c>
      <c r="E415" s="1">
        <v>632760</v>
      </c>
      <c r="F415" s="2">
        <v>36986</v>
      </c>
    </row>
    <row r="416" spans="1:6" x14ac:dyDescent="0.2">
      <c r="A416">
        <v>2024</v>
      </c>
      <c r="B416" t="s">
        <v>54</v>
      </c>
      <c r="C416" t="s">
        <v>30</v>
      </c>
      <c r="D416" s="1">
        <v>27015</v>
      </c>
      <c r="E416" s="1">
        <v>420420</v>
      </c>
      <c r="F416" s="2">
        <v>21462</v>
      </c>
    </row>
    <row r="417" spans="1:6" x14ac:dyDescent="0.2">
      <c r="A417">
        <v>2024</v>
      </c>
      <c r="B417" t="s">
        <v>54</v>
      </c>
      <c r="C417" t="s">
        <v>31</v>
      </c>
      <c r="D417" s="1">
        <v>2621</v>
      </c>
      <c r="E417" s="1">
        <v>34228</v>
      </c>
      <c r="F417" s="2">
        <v>19193</v>
      </c>
    </row>
    <row r="418" spans="1:6" x14ac:dyDescent="0.2">
      <c r="A418">
        <v>2024</v>
      </c>
      <c r="B418" t="s">
        <v>54</v>
      </c>
      <c r="C418" t="s">
        <v>32</v>
      </c>
      <c r="D418" s="1">
        <v>29197</v>
      </c>
      <c r="E418" s="1">
        <v>466069</v>
      </c>
      <c r="F418" s="2">
        <v>21027</v>
      </c>
    </row>
    <row r="419" spans="1:6" x14ac:dyDescent="0.2">
      <c r="A419">
        <v>2024</v>
      </c>
      <c r="B419" t="s">
        <v>54</v>
      </c>
      <c r="C419" t="s">
        <v>33</v>
      </c>
      <c r="D419" s="1">
        <v>9364</v>
      </c>
      <c r="E419" s="1">
        <v>156230</v>
      </c>
      <c r="F419" s="2">
        <v>19310</v>
      </c>
    </row>
    <row r="420" spans="1:6" x14ac:dyDescent="0.2">
      <c r="A420">
        <v>2024</v>
      </c>
      <c r="B420" t="s">
        <v>54</v>
      </c>
      <c r="C420" t="s">
        <v>34</v>
      </c>
      <c r="D420" s="1">
        <v>13993</v>
      </c>
      <c r="E420" s="1">
        <v>161570</v>
      </c>
      <c r="F420" s="2">
        <v>24338</v>
      </c>
    </row>
    <row r="421" spans="1:6" x14ac:dyDescent="0.2">
      <c r="A421">
        <v>2024</v>
      </c>
      <c r="B421" t="s">
        <v>54</v>
      </c>
      <c r="C421" t="s">
        <v>35</v>
      </c>
      <c r="D421" s="1">
        <v>33532</v>
      </c>
      <c r="E421" s="1">
        <v>424092</v>
      </c>
      <c r="F421" s="2">
        <v>22945</v>
      </c>
    </row>
    <row r="422" spans="1:6" x14ac:dyDescent="0.2">
      <c r="A422">
        <v>2024</v>
      </c>
      <c r="B422" t="s">
        <v>54</v>
      </c>
      <c r="C422" t="s">
        <v>36</v>
      </c>
      <c r="D422" s="1">
        <v>3890</v>
      </c>
      <c r="E422" s="1">
        <v>44621</v>
      </c>
      <c r="F422" s="2">
        <v>24733</v>
      </c>
    </row>
    <row r="423" spans="1:6" x14ac:dyDescent="0.2">
      <c r="A423">
        <v>2024</v>
      </c>
      <c r="B423" t="s">
        <v>54</v>
      </c>
      <c r="C423" t="s">
        <v>37</v>
      </c>
      <c r="D423" s="1">
        <v>13676</v>
      </c>
      <c r="E423" s="1">
        <v>226959</v>
      </c>
      <c r="F423" s="2">
        <v>19677</v>
      </c>
    </row>
    <row r="424" spans="1:6" x14ac:dyDescent="0.2">
      <c r="A424">
        <v>2024</v>
      </c>
      <c r="B424" t="s">
        <v>54</v>
      </c>
      <c r="C424" t="s">
        <v>38</v>
      </c>
      <c r="D424" s="1">
        <v>3184</v>
      </c>
      <c r="E424" s="1">
        <v>41000</v>
      </c>
      <c r="F424" s="2">
        <v>18829</v>
      </c>
    </row>
    <row r="425" spans="1:6" x14ac:dyDescent="0.2">
      <c r="A425">
        <v>2024</v>
      </c>
      <c r="B425" t="s">
        <v>54</v>
      </c>
      <c r="C425" t="s">
        <v>39</v>
      </c>
      <c r="D425" s="1">
        <v>17443</v>
      </c>
      <c r="E425" s="1">
        <v>293033</v>
      </c>
      <c r="F425" s="2">
        <v>23771</v>
      </c>
    </row>
    <row r="426" spans="1:6" x14ac:dyDescent="0.2">
      <c r="A426">
        <v>2024</v>
      </c>
      <c r="B426" t="s">
        <v>54</v>
      </c>
      <c r="C426" t="s">
        <v>40</v>
      </c>
      <c r="D426" s="1">
        <v>66777</v>
      </c>
      <c r="E426" s="1">
        <v>1178456</v>
      </c>
      <c r="F426" s="2">
        <v>23001</v>
      </c>
    </row>
    <row r="427" spans="1:6" x14ac:dyDescent="0.2">
      <c r="A427">
        <v>2024</v>
      </c>
      <c r="B427" t="s">
        <v>54</v>
      </c>
      <c r="C427" t="s">
        <v>41</v>
      </c>
      <c r="D427" s="1">
        <v>7766</v>
      </c>
      <c r="E427" s="1">
        <v>133375</v>
      </c>
      <c r="F427" s="2">
        <v>21580</v>
      </c>
    </row>
    <row r="428" spans="1:6" x14ac:dyDescent="0.2">
      <c r="A428">
        <v>2024</v>
      </c>
      <c r="B428" t="s">
        <v>54</v>
      </c>
      <c r="C428" t="s">
        <v>42</v>
      </c>
      <c r="D428" s="1">
        <v>2220</v>
      </c>
      <c r="E428" s="1">
        <v>25985</v>
      </c>
      <c r="F428" s="2">
        <v>26068</v>
      </c>
    </row>
    <row r="429" spans="1:6" x14ac:dyDescent="0.2">
      <c r="A429">
        <v>2024</v>
      </c>
      <c r="B429" t="s">
        <v>54</v>
      </c>
      <c r="C429" t="s">
        <v>43</v>
      </c>
      <c r="D429" s="1">
        <v>20954</v>
      </c>
      <c r="E429" s="1">
        <v>322216</v>
      </c>
      <c r="F429" s="2">
        <v>22634</v>
      </c>
    </row>
    <row r="430" spans="1:6" x14ac:dyDescent="0.2">
      <c r="A430">
        <v>2024</v>
      </c>
      <c r="B430" t="s">
        <v>54</v>
      </c>
      <c r="C430" t="s">
        <v>44</v>
      </c>
      <c r="D430" s="1">
        <v>20710</v>
      </c>
      <c r="E430" s="1">
        <v>255412</v>
      </c>
      <c r="F430" s="2">
        <v>26657</v>
      </c>
    </row>
    <row r="431" spans="1:6" x14ac:dyDescent="0.2">
      <c r="A431">
        <v>2024</v>
      </c>
      <c r="B431" t="s">
        <v>54</v>
      </c>
      <c r="C431" t="s">
        <v>45</v>
      </c>
      <c r="D431" s="1">
        <v>4602</v>
      </c>
      <c r="E431" s="1">
        <v>61253</v>
      </c>
      <c r="F431" s="2">
        <v>18945</v>
      </c>
    </row>
    <row r="432" spans="1:6" x14ac:dyDescent="0.2">
      <c r="A432">
        <v>2024</v>
      </c>
      <c r="B432" t="s">
        <v>54</v>
      </c>
      <c r="C432" t="s">
        <v>46</v>
      </c>
      <c r="D432" s="1">
        <v>16783</v>
      </c>
      <c r="E432" s="1">
        <v>227495</v>
      </c>
      <c r="F432" s="2">
        <v>19473</v>
      </c>
    </row>
    <row r="433" spans="1:6" x14ac:dyDescent="0.2">
      <c r="A433">
        <v>2024</v>
      </c>
      <c r="B433" t="s">
        <v>54</v>
      </c>
      <c r="C433" t="s">
        <v>47</v>
      </c>
      <c r="D433" s="1">
        <v>2418</v>
      </c>
      <c r="E433" s="1">
        <v>32312</v>
      </c>
      <c r="F433" s="2">
        <v>23041</v>
      </c>
    </row>
    <row r="434" spans="1:6" x14ac:dyDescent="0.2">
      <c r="A434">
        <v>2024</v>
      </c>
      <c r="B434" t="s">
        <v>63</v>
      </c>
      <c r="C434" t="s">
        <v>0</v>
      </c>
      <c r="D434" s="1">
        <v>9048</v>
      </c>
      <c r="E434" s="1">
        <v>42367</v>
      </c>
      <c r="F434" s="2">
        <v>41437</v>
      </c>
    </row>
    <row r="435" spans="1:6" x14ac:dyDescent="0.2">
      <c r="A435">
        <v>2024</v>
      </c>
      <c r="B435" t="s">
        <v>63</v>
      </c>
      <c r="C435" t="s">
        <v>1</v>
      </c>
      <c r="D435" s="1">
        <v>10878</v>
      </c>
      <c r="E435" s="1">
        <v>69183</v>
      </c>
      <c r="F435" s="2">
        <v>42482</v>
      </c>
    </row>
    <row r="436" spans="1:6" x14ac:dyDescent="0.2">
      <c r="A436">
        <v>2024</v>
      </c>
      <c r="B436" t="s">
        <v>63</v>
      </c>
      <c r="C436" t="s">
        <v>2</v>
      </c>
      <c r="D436" s="1">
        <v>5464</v>
      </c>
      <c r="E436" s="1">
        <v>23724</v>
      </c>
      <c r="F436" s="2">
        <v>38111</v>
      </c>
    </row>
    <row r="437" spans="1:6" x14ac:dyDescent="0.2">
      <c r="A437">
        <v>2024</v>
      </c>
      <c r="B437" t="s">
        <v>63</v>
      </c>
      <c r="C437" t="s">
        <v>3</v>
      </c>
      <c r="D437" s="1">
        <v>97116</v>
      </c>
      <c r="E437" s="1">
        <v>452175</v>
      </c>
      <c r="F437" s="2">
        <v>47080</v>
      </c>
    </row>
    <row r="438" spans="1:6" x14ac:dyDescent="0.2">
      <c r="A438">
        <v>2024</v>
      </c>
      <c r="B438" t="s">
        <v>63</v>
      </c>
      <c r="C438" t="s">
        <v>4</v>
      </c>
      <c r="D438" s="1">
        <v>16860</v>
      </c>
      <c r="E438" s="1">
        <v>76766</v>
      </c>
      <c r="F438" s="2">
        <v>45642</v>
      </c>
    </row>
    <row r="439" spans="1:6" x14ac:dyDescent="0.2">
      <c r="A439">
        <v>2024</v>
      </c>
      <c r="B439" t="s">
        <v>63</v>
      </c>
      <c r="C439" t="s">
        <v>5</v>
      </c>
      <c r="D439" s="1">
        <v>12480</v>
      </c>
      <c r="E439" s="1">
        <v>48120</v>
      </c>
      <c r="F439" s="2">
        <v>42136</v>
      </c>
    </row>
    <row r="440" spans="1:6" x14ac:dyDescent="0.2">
      <c r="A440">
        <v>2024</v>
      </c>
      <c r="B440" t="s">
        <v>63</v>
      </c>
      <c r="C440" t="s">
        <v>6</v>
      </c>
      <c r="D440" s="1">
        <v>2088</v>
      </c>
      <c r="E440" s="1">
        <v>10706</v>
      </c>
      <c r="F440" s="2">
        <v>38135</v>
      </c>
    </row>
    <row r="441" spans="1:6" x14ac:dyDescent="0.2">
      <c r="A441">
        <v>2024</v>
      </c>
      <c r="B441" t="s">
        <v>63</v>
      </c>
      <c r="C441" t="s">
        <v>7</v>
      </c>
      <c r="D441" s="1">
        <v>54871</v>
      </c>
      <c r="E441" s="1">
        <v>254577</v>
      </c>
      <c r="F441" s="2">
        <v>41154</v>
      </c>
    </row>
    <row r="442" spans="1:6" x14ac:dyDescent="0.2">
      <c r="A442">
        <v>2024</v>
      </c>
      <c r="B442" t="s">
        <v>63</v>
      </c>
      <c r="C442" t="s">
        <v>8</v>
      </c>
      <c r="D442" s="1">
        <v>19294</v>
      </c>
      <c r="E442" s="1">
        <v>101509</v>
      </c>
      <c r="F442" s="2">
        <v>41319</v>
      </c>
    </row>
    <row r="443" spans="1:6" x14ac:dyDescent="0.2">
      <c r="A443">
        <v>2024</v>
      </c>
      <c r="B443" t="s">
        <v>63</v>
      </c>
      <c r="C443" t="s">
        <v>9</v>
      </c>
      <c r="D443" s="1">
        <v>4119</v>
      </c>
      <c r="E443" s="1">
        <v>18237</v>
      </c>
      <c r="F443" s="2">
        <v>35029</v>
      </c>
    </row>
    <row r="444" spans="1:6" x14ac:dyDescent="0.2">
      <c r="A444">
        <v>2024</v>
      </c>
      <c r="B444" t="s">
        <v>63</v>
      </c>
      <c r="C444" t="s">
        <v>10</v>
      </c>
      <c r="D444" s="1">
        <v>35477</v>
      </c>
      <c r="E444" s="1">
        <v>184359</v>
      </c>
      <c r="F444" s="2">
        <v>48230</v>
      </c>
    </row>
    <row r="445" spans="1:6" x14ac:dyDescent="0.2">
      <c r="A445">
        <v>2024</v>
      </c>
      <c r="B445" t="s">
        <v>63</v>
      </c>
      <c r="C445" t="s">
        <v>11</v>
      </c>
      <c r="D445" s="1">
        <v>13233</v>
      </c>
      <c r="E445" s="1">
        <v>80627</v>
      </c>
      <c r="F445" s="2">
        <v>36636</v>
      </c>
    </row>
    <row r="446" spans="1:6" x14ac:dyDescent="0.2">
      <c r="A446">
        <v>2024</v>
      </c>
      <c r="B446" t="s">
        <v>63</v>
      </c>
      <c r="C446" t="s">
        <v>12</v>
      </c>
      <c r="D446" s="1">
        <v>7585</v>
      </c>
      <c r="E446" s="1">
        <v>37229</v>
      </c>
      <c r="F446" s="2">
        <v>40163</v>
      </c>
    </row>
    <row r="447" spans="1:6" x14ac:dyDescent="0.2">
      <c r="A447">
        <v>2024</v>
      </c>
      <c r="B447" t="s">
        <v>63</v>
      </c>
      <c r="C447" t="s">
        <v>13</v>
      </c>
      <c r="D447" s="1">
        <v>5873</v>
      </c>
      <c r="E447" s="1">
        <v>31183</v>
      </c>
      <c r="F447" s="2">
        <v>38965</v>
      </c>
    </row>
    <row r="448" spans="1:6" x14ac:dyDescent="0.2">
      <c r="A448">
        <v>2024</v>
      </c>
      <c r="B448" t="s">
        <v>63</v>
      </c>
      <c r="C448" t="s">
        <v>14</v>
      </c>
      <c r="D448" s="1">
        <v>9084</v>
      </c>
      <c r="E448" s="1">
        <v>40228</v>
      </c>
      <c r="F448" s="2">
        <v>38895</v>
      </c>
    </row>
    <row r="449" spans="1:6" x14ac:dyDescent="0.2">
      <c r="A449">
        <v>2024</v>
      </c>
      <c r="B449" t="s">
        <v>63</v>
      </c>
      <c r="C449" t="s">
        <v>15</v>
      </c>
      <c r="D449" s="1">
        <v>9437</v>
      </c>
      <c r="E449" s="1">
        <v>41500</v>
      </c>
      <c r="F449" s="2">
        <v>41226</v>
      </c>
    </row>
    <row r="450" spans="1:6" x14ac:dyDescent="0.2">
      <c r="A450">
        <v>2024</v>
      </c>
      <c r="B450" t="s">
        <v>63</v>
      </c>
      <c r="C450" t="s">
        <v>16</v>
      </c>
      <c r="D450" s="1">
        <v>3830</v>
      </c>
      <c r="E450" s="1">
        <v>16120</v>
      </c>
      <c r="F450" s="2">
        <v>39497</v>
      </c>
    </row>
    <row r="451" spans="1:6" x14ac:dyDescent="0.2">
      <c r="A451">
        <v>2024</v>
      </c>
      <c r="B451" t="s">
        <v>63</v>
      </c>
      <c r="C451" t="s">
        <v>17</v>
      </c>
      <c r="D451" s="1">
        <v>19028</v>
      </c>
      <c r="E451" s="1">
        <v>78236</v>
      </c>
      <c r="F451" s="2">
        <v>48238</v>
      </c>
    </row>
    <row r="452" spans="1:6" x14ac:dyDescent="0.2">
      <c r="A452">
        <v>2024</v>
      </c>
      <c r="B452" t="s">
        <v>63</v>
      </c>
      <c r="C452" t="s">
        <v>18</v>
      </c>
      <c r="D452" s="1">
        <v>21927</v>
      </c>
      <c r="E452" s="1">
        <v>98276</v>
      </c>
      <c r="F452" s="2">
        <v>46345</v>
      </c>
    </row>
    <row r="453" spans="1:6" x14ac:dyDescent="0.2">
      <c r="A453">
        <v>2024</v>
      </c>
      <c r="B453" t="s">
        <v>63</v>
      </c>
      <c r="C453" t="s">
        <v>19</v>
      </c>
      <c r="D453" s="1">
        <v>25486</v>
      </c>
      <c r="E453" s="1">
        <v>114074</v>
      </c>
      <c r="F453" s="2">
        <v>39650</v>
      </c>
    </row>
    <row r="454" spans="1:6" x14ac:dyDescent="0.2">
      <c r="A454">
        <v>2024</v>
      </c>
      <c r="B454" t="s">
        <v>63</v>
      </c>
      <c r="C454" t="s">
        <v>20</v>
      </c>
      <c r="D454" s="1">
        <v>17118</v>
      </c>
      <c r="E454" s="1">
        <v>77083</v>
      </c>
      <c r="F454" s="2">
        <v>39485</v>
      </c>
    </row>
    <row r="455" spans="1:6" x14ac:dyDescent="0.2">
      <c r="A455">
        <v>2024</v>
      </c>
      <c r="B455" t="s">
        <v>63</v>
      </c>
      <c r="C455" t="s">
        <v>21</v>
      </c>
      <c r="D455" s="1">
        <v>4625</v>
      </c>
      <c r="E455" s="1">
        <v>19993</v>
      </c>
      <c r="F455" s="2">
        <v>38520</v>
      </c>
    </row>
    <row r="456" spans="1:6" x14ac:dyDescent="0.2">
      <c r="A456">
        <v>2024</v>
      </c>
      <c r="B456" t="s">
        <v>63</v>
      </c>
      <c r="C456" t="s">
        <v>22</v>
      </c>
      <c r="D456" s="1">
        <v>13399</v>
      </c>
      <c r="E456" s="1">
        <v>68557</v>
      </c>
      <c r="F456" s="2">
        <v>38496</v>
      </c>
    </row>
    <row r="457" spans="1:6" x14ac:dyDescent="0.2">
      <c r="A457">
        <v>2024</v>
      </c>
      <c r="B457" t="s">
        <v>63</v>
      </c>
      <c r="C457" t="s">
        <v>23</v>
      </c>
      <c r="D457" s="1">
        <v>4199</v>
      </c>
      <c r="E457" s="1">
        <v>17236</v>
      </c>
      <c r="F457" s="2">
        <v>34349</v>
      </c>
    </row>
    <row r="458" spans="1:6" x14ac:dyDescent="0.2">
      <c r="A458">
        <v>2024</v>
      </c>
      <c r="B458" t="s">
        <v>63</v>
      </c>
      <c r="C458" t="s">
        <v>24</v>
      </c>
      <c r="D458" s="1">
        <v>4602</v>
      </c>
      <c r="E458" s="1">
        <v>24061</v>
      </c>
      <c r="F458" s="2">
        <v>36266</v>
      </c>
    </row>
    <row r="459" spans="1:6" x14ac:dyDescent="0.2">
      <c r="A459">
        <v>2024</v>
      </c>
      <c r="B459" t="s">
        <v>63</v>
      </c>
      <c r="C459" t="s">
        <v>25</v>
      </c>
      <c r="D459" s="1">
        <v>5067</v>
      </c>
      <c r="E459" s="1">
        <v>30593</v>
      </c>
      <c r="F459" s="2">
        <v>41698</v>
      </c>
    </row>
    <row r="460" spans="1:6" x14ac:dyDescent="0.2">
      <c r="A460">
        <v>2024</v>
      </c>
      <c r="B460" t="s">
        <v>63</v>
      </c>
      <c r="C460" t="s">
        <v>26</v>
      </c>
      <c r="D460" s="1">
        <v>4109</v>
      </c>
      <c r="E460" s="1">
        <v>18869</v>
      </c>
      <c r="F460" s="2">
        <v>43107</v>
      </c>
    </row>
    <row r="461" spans="1:6" x14ac:dyDescent="0.2">
      <c r="A461">
        <v>2024</v>
      </c>
      <c r="B461" t="s">
        <v>63</v>
      </c>
      <c r="C461" t="s">
        <v>27</v>
      </c>
      <c r="D461" s="1">
        <v>24307</v>
      </c>
      <c r="E461" s="1">
        <v>114130</v>
      </c>
      <c r="F461" s="2">
        <v>41197</v>
      </c>
    </row>
    <row r="462" spans="1:6" x14ac:dyDescent="0.2">
      <c r="A462">
        <v>2024</v>
      </c>
      <c r="B462" t="s">
        <v>63</v>
      </c>
      <c r="C462" t="s">
        <v>28</v>
      </c>
      <c r="D462" s="1">
        <v>4261</v>
      </c>
      <c r="E462" s="1">
        <v>18424</v>
      </c>
      <c r="F462" s="2">
        <v>38699</v>
      </c>
    </row>
    <row r="463" spans="1:6" x14ac:dyDescent="0.2">
      <c r="A463">
        <v>2024</v>
      </c>
      <c r="B463" t="s">
        <v>63</v>
      </c>
      <c r="C463" t="s">
        <v>29</v>
      </c>
      <c r="D463" s="1">
        <v>70935</v>
      </c>
      <c r="E463" s="1">
        <v>307026</v>
      </c>
      <c r="F463" s="2">
        <v>49001</v>
      </c>
    </row>
    <row r="464" spans="1:6" x14ac:dyDescent="0.2">
      <c r="A464">
        <v>2024</v>
      </c>
      <c r="B464" t="s">
        <v>63</v>
      </c>
      <c r="C464" t="s">
        <v>30</v>
      </c>
      <c r="D464" s="1">
        <v>26011</v>
      </c>
      <c r="E464" s="1">
        <v>107703</v>
      </c>
      <c r="F464" s="2">
        <v>39794</v>
      </c>
    </row>
    <row r="465" spans="1:6" x14ac:dyDescent="0.2">
      <c r="A465">
        <v>2024</v>
      </c>
      <c r="B465" t="s">
        <v>63</v>
      </c>
      <c r="C465" t="s">
        <v>31</v>
      </c>
      <c r="D465" s="1">
        <v>2141</v>
      </c>
      <c r="E465" s="1">
        <v>10645</v>
      </c>
      <c r="F465" s="2">
        <v>40484</v>
      </c>
    </row>
    <row r="466" spans="1:6" x14ac:dyDescent="0.2">
      <c r="A466">
        <v>2024</v>
      </c>
      <c r="B466" t="s">
        <v>63</v>
      </c>
      <c r="C466" t="s">
        <v>32</v>
      </c>
      <c r="D466" s="1">
        <v>23929</v>
      </c>
      <c r="E466" s="1">
        <v>138448</v>
      </c>
      <c r="F466" s="2">
        <v>38332</v>
      </c>
    </row>
    <row r="467" spans="1:6" x14ac:dyDescent="0.2">
      <c r="A467">
        <v>2024</v>
      </c>
      <c r="B467" t="s">
        <v>63</v>
      </c>
      <c r="C467" t="s">
        <v>33</v>
      </c>
      <c r="D467" s="1">
        <v>6600</v>
      </c>
      <c r="E467" s="1">
        <v>34047</v>
      </c>
      <c r="F467" s="2">
        <v>37686</v>
      </c>
    </row>
    <row r="468" spans="1:6" x14ac:dyDescent="0.2">
      <c r="A468">
        <v>2024</v>
      </c>
      <c r="B468" t="s">
        <v>63</v>
      </c>
      <c r="C468" t="s">
        <v>34</v>
      </c>
      <c r="D468" s="1">
        <v>14853</v>
      </c>
      <c r="E468" s="1">
        <v>60924</v>
      </c>
      <c r="F468" s="2">
        <v>41296</v>
      </c>
    </row>
    <row r="469" spans="1:6" x14ac:dyDescent="0.2">
      <c r="A469">
        <v>2024</v>
      </c>
      <c r="B469" t="s">
        <v>63</v>
      </c>
      <c r="C469" t="s">
        <v>35</v>
      </c>
      <c r="D469" s="1">
        <v>33590</v>
      </c>
      <c r="E469" s="1">
        <v>169772</v>
      </c>
      <c r="F469" s="2">
        <v>39396</v>
      </c>
    </row>
    <row r="470" spans="1:6" x14ac:dyDescent="0.2">
      <c r="A470">
        <v>2024</v>
      </c>
      <c r="B470" t="s">
        <v>63</v>
      </c>
      <c r="C470" t="s">
        <v>36</v>
      </c>
      <c r="D470" s="1">
        <v>3576</v>
      </c>
      <c r="E470" s="1">
        <v>15156</v>
      </c>
      <c r="F470" s="2">
        <v>38763</v>
      </c>
    </row>
    <row r="471" spans="1:6" x14ac:dyDescent="0.2">
      <c r="A471">
        <v>2024</v>
      </c>
      <c r="B471" t="s">
        <v>63</v>
      </c>
      <c r="C471" t="s">
        <v>37</v>
      </c>
      <c r="D471" s="1">
        <v>10267</v>
      </c>
      <c r="E471" s="1">
        <v>49710</v>
      </c>
      <c r="F471" s="2">
        <v>38110</v>
      </c>
    </row>
    <row r="472" spans="1:6" x14ac:dyDescent="0.2">
      <c r="A472">
        <v>2024</v>
      </c>
      <c r="B472" t="s">
        <v>63</v>
      </c>
      <c r="C472" t="s">
        <v>38</v>
      </c>
      <c r="D472" s="1">
        <v>2313</v>
      </c>
      <c r="E472" s="1">
        <v>11077</v>
      </c>
      <c r="F472" s="2">
        <v>38165</v>
      </c>
    </row>
    <row r="473" spans="1:6" x14ac:dyDescent="0.2">
      <c r="A473">
        <v>2024</v>
      </c>
      <c r="B473" t="s">
        <v>63</v>
      </c>
      <c r="C473" t="s">
        <v>39</v>
      </c>
      <c r="D473" s="1">
        <v>12651</v>
      </c>
      <c r="E473" s="1">
        <v>70977</v>
      </c>
      <c r="F473" s="2">
        <v>40323</v>
      </c>
    </row>
    <row r="474" spans="1:6" x14ac:dyDescent="0.2">
      <c r="A474">
        <v>2024</v>
      </c>
      <c r="B474" t="s">
        <v>63</v>
      </c>
      <c r="C474" t="s">
        <v>40</v>
      </c>
      <c r="D474" s="1">
        <v>57936</v>
      </c>
      <c r="E474" s="1">
        <v>310244</v>
      </c>
      <c r="F474" s="2">
        <v>44055</v>
      </c>
    </row>
    <row r="475" spans="1:6" x14ac:dyDescent="0.2">
      <c r="A475">
        <v>2024</v>
      </c>
      <c r="B475" t="s">
        <v>63</v>
      </c>
      <c r="C475" t="s">
        <v>41</v>
      </c>
      <c r="D475" s="1">
        <v>6849</v>
      </c>
      <c r="E475" s="1">
        <v>35002</v>
      </c>
      <c r="F475" s="2">
        <v>39528</v>
      </c>
    </row>
    <row r="476" spans="1:6" x14ac:dyDescent="0.2">
      <c r="A476">
        <v>2024</v>
      </c>
      <c r="B476" t="s">
        <v>63</v>
      </c>
      <c r="C476" t="s">
        <v>42</v>
      </c>
      <c r="D476" s="1">
        <v>1995</v>
      </c>
      <c r="E476" s="1">
        <v>7681</v>
      </c>
      <c r="F476" s="2">
        <v>41304</v>
      </c>
    </row>
    <row r="477" spans="1:6" x14ac:dyDescent="0.2">
      <c r="A477">
        <v>2024</v>
      </c>
      <c r="B477" t="s">
        <v>63</v>
      </c>
      <c r="C477" t="s">
        <v>43</v>
      </c>
      <c r="D477" s="1">
        <v>29516</v>
      </c>
      <c r="E477" s="1">
        <v>121622</v>
      </c>
      <c r="F477" s="2">
        <v>50744</v>
      </c>
    </row>
    <row r="478" spans="1:6" x14ac:dyDescent="0.2">
      <c r="A478">
        <v>2024</v>
      </c>
      <c r="B478" t="s">
        <v>63</v>
      </c>
      <c r="C478" t="s">
        <v>44</v>
      </c>
      <c r="D478" s="1">
        <v>20259</v>
      </c>
      <c r="E478" s="1">
        <v>89105</v>
      </c>
      <c r="F478" s="2">
        <v>46691</v>
      </c>
    </row>
    <row r="479" spans="1:6" x14ac:dyDescent="0.2">
      <c r="A479">
        <v>2024</v>
      </c>
      <c r="B479" t="s">
        <v>63</v>
      </c>
      <c r="C479" t="s">
        <v>45</v>
      </c>
      <c r="D479" s="1">
        <v>3442</v>
      </c>
      <c r="E479" s="1">
        <v>15621</v>
      </c>
      <c r="F479" s="2">
        <v>35759</v>
      </c>
    </row>
    <row r="480" spans="1:6" x14ac:dyDescent="0.2">
      <c r="A480">
        <v>2024</v>
      </c>
      <c r="B480" t="s">
        <v>63</v>
      </c>
      <c r="C480" t="s">
        <v>46</v>
      </c>
      <c r="D480" s="1">
        <v>13143</v>
      </c>
      <c r="E480" s="1">
        <v>74028</v>
      </c>
      <c r="F480" s="2">
        <v>36058</v>
      </c>
    </row>
    <row r="481" spans="1:6" x14ac:dyDescent="0.2">
      <c r="A481">
        <v>2024</v>
      </c>
      <c r="B481" t="s">
        <v>63</v>
      </c>
      <c r="C481" t="s">
        <v>47</v>
      </c>
      <c r="D481" s="1">
        <v>1669</v>
      </c>
      <c r="E481" s="1">
        <v>6769</v>
      </c>
      <c r="F481" s="2">
        <v>40253</v>
      </c>
    </row>
    <row r="482" spans="1:6" x14ac:dyDescent="0.2">
      <c r="A482">
        <v>2023</v>
      </c>
      <c r="B482" t="s">
        <v>55</v>
      </c>
      <c r="C482" t="s">
        <v>0</v>
      </c>
      <c r="D482" s="1">
        <v>1846</v>
      </c>
      <c r="E482" s="1">
        <v>18939</v>
      </c>
      <c r="F482" s="2">
        <v>56529</v>
      </c>
    </row>
    <row r="483" spans="1:6" x14ac:dyDescent="0.2">
      <c r="A483">
        <v>2023</v>
      </c>
      <c r="B483" t="s">
        <v>55</v>
      </c>
      <c r="C483" t="s">
        <v>1</v>
      </c>
      <c r="D483" s="1">
        <v>1358</v>
      </c>
      <c r="E483" s="1">
        <v>37970</v>
      </c>
      <c r="F483" s="2">
        <v>52262</v>
      </c>
    </row>
    <row r="484" spans="1:6" x14ac:dyDescent="0.2">
      <c r="A484">
        <v>2023</v>
      </c>
      <c r="B484" t="s">
        <v>55</v>
      </c>
      <c r="C484" t="s">
        <v>2</v>
      </c>
      <c r="D484" s="1">
        <v>2577</v>
      </c>
      <c r="E484" s="1">
        <v>16390</v>
      </c>
      <c r="F484" s="2">
        <v>48299</v>
      </c>
    </row>
    <row r="485" spans="1:6" x14ac:dyDescent="0.2">
      <c r="A485">
        <v>2023</v>
      </c>
      <c r="B485" t="s">
        <v>55</v>
      </c>
      <c r="C485" t="s">
        <v>3</v>
      </c>
      <c r="D485" s="1">
        <v>17663</v>
      </c>
      <c r="E485" s="1">
        <v>443581</v>
      </c>
      <c r="F485" s="2">
        <v>40246</v>
      </c>
    </row>
    <row r="486" spans="1:6" x14ac:dyDescent="0.2">
      <c r="A486">
        <v>2023</v>
      </c>
      <c r="B486" t="s">
        <v>55</v>
      </c>
      <c r="C486" t="s">
        <v>4</v>
      </c>
      <c r="D486" s="1">
        <v>3279</v>
      </c>
      <c r="E486" s="1">
        <v>48392</v>
      </c>
      <c r="F486" s="2">
        <v>90328</v>
      </c>
    </row>
    <row r="487" spans="1:6" x14ac:dyDescent="0.2">
      <c r="A487">
        <v>2023</v>
      </c>
      <c r="B487" t="s">
        <v>55</v>
      </c>
      <c r="C487" t="s">
        <v>5</v>
      </c>
      <c r="D487">
        <v>437</v>
      </c>
      <c r="E487" s="1">
        <v>5258</v>
      </c>
      <c r="F487" s="2">
        <v>41449</v>
      </c>
    </row>
    <row r="488" spans="1:6" x14ac:dyDescent="0.2">
      <c r="A488">
        <v>2023</v>
      </c>
      <c r="B488" t="s">
        <v>55</v>
      </c>
      <c r="C488" t="s">
        <v>6</v>
      </c>
      <c r="D488">
        <v>180</v>
      </c>
      <c r="E488" s="1">
        <v>1471</v>
      </c>
      <c r="F488" s="2">
        <v>42123</v>
      </c>
    </row>
    <row r="489" spans="1:6" x14ac:dyDescent="0.2">
      <c r="A489">
        <v>2023</v>
      </c>
      <c r="B489" t="s">
        <v>55</v>
      </c>
      <c r="C489" t="s">
        <v>7</v>
      </c>
      <c r="D489" s="1">
        <v>5304</v>
      </c>
      <c r="E489" s="1">
        <v>71329</v>
      </c>
      <c r="F489" s="2">
        <v>35645</v>
      </c>
    </row>
    <row r="490" spans="1:6" x14ac:dyDescent="0.2">
      <c r="A490">
        <v>2023</v>
      </c>
      <c r="B490" t="s">
        <v>55</v>
      </c>
      <c r="C490" t="s">
        <v>8</v>
      </c>
      <c r="D490" s="1">
        <v>2662</v>
      </c>
      <c r="E490" s="1">
        <v>29910</v>
      </c>
      <c r="F490" s="2">
        <v>43258</v>
      </c>
    </row>
    <row r="491" spans="1:6" x14ac:dyDescent="0.2">
      <c r="A491">
        <v>2023</v>
      </c>
      <c r="B491" t="s">
        <v>55</v>
      </c>
      <c r="C491" t="s">
        <v>9</v>
      </c>
      <c r="D491" s="1">
        <v>2401</v>
      </c>
      <c r="E491" s="1">
        <v>26555</v>
      </c>
      <c r="F491" s="2">
        <v>41105</v>
      </c>
    </row>
    <row r="492" spans="1:6" x14ac:dyDescent="0.2">
      <c r="A492">
        <v>2023</v>
      </c>
      <c r="B492" t="s">
        <v>55</v>
      </c>
      <c r="C492" t="s">
        <v>10</v>
      </c>
      <c r="D492" s="1">
        <v>2825</v>
      </c>
      <c r="E492" s="1">
        <v>26828</v>
      </c>
      <c r="F492" s="2">
        <v>52197</v>
      </c>
    </row>
    <row r="493" spans="1:6" x14ac:dyDescent="0.2">
      <c r="A493">
        <v>2023</v>
      </c>
      <c r="B493" t="s">
        <v>55</v>
      </c>
      <c r="C493" t="s">
        <v>11</v>
      </c>
      <c r="D493" s="1">
        <v>2255</v>
      </c>
      <c r="E493" s="1">
        <v>21475</v>
      </c>
      <c r="F493" s="2">
        <v>50243</v>
      </c>
    </row>
    <row r="494" spans="1:6" x14ac:dyDescent="0.2">
      <c r="A494">
        <v>2023</v>
      </c>
      <c r="B494" t="s">
        <v>55</v>
      </c>
      <c r="C494" t="s">
        <v>12</v>
      </c>
      <c r="D494" s="1">
        <v>2916</v>
      </c>
      <c r="E494" s="1">
        <v>23431</v>
      </c>
      <c r="F494" s="2">
        <v>44087</v>
      </c>
    </row>
    <row r="495" spans="1:6" x14ac:dyDescent="0.2">
      <c r="A495">
        <v>2023</v>
      </c>
      <c r="B495" t="s">
        <v>55</v>
      </c>
      <c r="C495" t="s">
        <v>13</v>
      </c>
      <c r="D495" s="1">
        <v>2612</v>
      </c>
      <c r="E495" s="1">
        <v>19353</v>
      </c>
      <c r="F495" s="2">
        <v>47802</v>
      </c>
    </row>
    <row r="496" spans="1:6" x14ac:dyDescent="0.2">
      <c r="A496">
        <v>2023</v>
      </c>
      <c r="B496" t="s">
        <v>55</v>
      </c>
      <c r="C496" t="s">
        <v>14</v>
      </c>
      <c r="D496" s="1">
        <v>1561</v>
      </c>
      <c r="E496" s="1">
        <v>18911</v>
      </c>
      <c r="F496" s="2">
        <v>56448</v>
      </c>
    </row>
    <row r="497" spans="1:6" x14ac:dyDescent="0.2">
      <c r="A497">
        <v>2023</v>
      </c>
      <c r="B497" t="s">
        <v>55</v>
      </c>
      <c r="C497" t="s">
        <v>15</v>
      </c>
      <c r="D497" s="1">
        <v>3133</v>
      </c>
      <c r="E497" s="1">
        <v>44052</v>
      </c>
      <c r="F497" s="2">
        <v>87820</v>
      </c>
    </row>
    <row r="498" spans="1:6" x14ac:dyDescent="0.2">
      <c r="A498">
        <v>2023</v>
      </c>
      <c r="B498" t="s">
        <v>55</v>
      </c>
      <c r="C498" t="s">
        <v>16</v>
      </c>
      <c r="D498" s="1">
        <v>1447</v>
      </c>
      <c r="E498" s="1">
        <v>7281</v>
      </c>
      <c r="F498" s="2">
        <v>41157</v>
      </c>
    </row>
    <row r="499" spans="1:6" x14ac:dyDescent="0.2">
      <c r="A499">
        <v>2023</v>
      </c>
      <c r="B499" t="s">
        <v>55</v>
      </c>
      <c r="C499" t="s">
        <v>17</v>
      </c>
      <c r="D499">
        <v>723</v>
      </c>
      <c r="E499" s="1">
        <v>7194</v>
      </c>
      <c r="F499" s="2">
        <v>44642</v>
      </c>
    </row>
    <row r="500" spans="1:6" x14ac:dyDescent="0.2">
      <c r="A500">
        <v>2023</v>
      </c>
      <c r="B500" t="s">
        <v>55</v>
      </c>
      <c r="C500" t="s">
        <v>18</v>
      </c>
      <c r="D500" s="1">
        <v>1007</v>
      </c>
      <c r="E500" s="1">
        <v>10500</v>
      </c>
      <c r="F500" s="2">
        <v>63846</v>
      </c>
    </row>
    <row r="501" spans="1:6" x14ac:dyDescent="0.2">
      <c r="A501">
        <v>2023</v>
      </c>
      <c r="B501" t="s">
        <v>55</v>
      </c>
      <c r="C501" t="s">
        <v>19</v>
      </c>
      <c r="D501" s="1">
        <v>3480</v>
      </c>
      <c r="E501" s="1">
        <v>35622</v>
      </c>
      <c r="F501" s="2">
        <v>41799</v>
      </c>
    </row>
    <row r="502" spans="1:6" x14ac:dyDescent="0.2">
      <c r="A502">
        <v>2023</v>
      </c>
      <c r="B502" t="s">
        <v>55</v>
      </c>
      <c r="C502" t="s">
        <v>20</v>
      </c>
      <c r="D502" s="1">
        <v>3094</v>
      </c>
      <c r="E502" s="1">
        <v>28134</v>
      </c>
      <c r="F502" s="2">
        <v>51107</v>
      </c>
    </row>
    <row r="503" spans="1:6" x14ac:dyDescent="0.2">
      <c r="A503">
        <v>2023</v>
      </c>
      <c r="B503" t="s">
        <v>55</v>
      </c>
      <c r="C503" t="s">
        <v>21</v>
      </c>
      <c r="D503" s="1">
        <v>2110</v>
      </c>
      <c r="E503" s="1">
        <v>15777</v>
      </c>
      <c r="F503" s="2">
        <v>49263</v>
      </c>
    </row>
    <row r="504" spans="1:6" x14ac:dyDescent="0.2">
      <c r="A504">
        <v>2023</v>
      </c>
      <c r="B504" t="s">
        <v>55</v>
      </c>
      <c r="C504" t="s">
        <v>22</v>
      </c>
      <c r="D504" s="1">
        <v>2031</v>
      </c>
      <c r="E504" s="1">
        <v>16899</v>
      </c>
      <c r="F504" s="2">
        <v>44815</v>
      </c>
    </row>
    <row r="505" spans="1:6" x14ac:dyDescent="0.2">
      <c r="A505">
        <v>2023</v>
      </c>
      <c r="B505" t="s">
        <v>55</v>
      </c>
      <c r="C505" t="s">
        <v>23</v>
      </c>
      <c r="D505" s="1">
        <v>1789</v>
      </c>
      <c r="E505" s="1">
        <v>12792</v>
      </c>
      <c r="F505" s="2">
        <v>67162</v>
      </c>
    </row>
    <row r="506" spans="1:6" x14ac:dyDescent="0.2">
      <c r="A506">
        <v>2023</v>
      </c>
      <c r="B506" t="s">
        <v>55</v>
      </c>
      <c r="C506" t="s">
        <v>24</v>
      </c>
      <c r="D506" s="1">
        <v>2414</v>
      </c>
      <c r="E506" s="1">
        <v>15761</v>
      </c>
      <c r="F506" s="2">
        <v>42685</v>
      </c>
    </row>
    <row r="507" spans="1:6" x14ac:dyDescent="0.2">
      <c r="A507">
        <v>2023</v>
      </c>
      <c r="B507" t="s">
        <v>55</v>
      </c>
      <c r="C507" t="s">
        <v>25</v>
      </c>
      <c r="D507">
        <v>618</v>
      </c>
      <c r="E507" s="1">
        <v>19841</v>
      </c>
      <c r="F507" s="2">
        <v>86362</v>
      </c>
    </row>
    <row r="508" spans="1:6" x14ac:dyDescent="0.2">
      <c r="A508">
        <v>2023</v>
      </c>
      <c r="B508" t="s">
        <v>55</v>
      </c>
      <c r="C508" t="s">
        <v>26</v>
      </c>
      <c r="D508">
        <v>350</v>
      </c>
      <c r="E508" s="1">
        <v>2627</v>
      </c>
      <c r="F508" s="2">
        <v>44073</v>
      </c>
    </row>
    <row r="509" spans="1:6" x14ac:dyDescent="0.2">
      <c r="A509">
        <v>2023</v>
      </c>
      <c r="B509" t="s">
        <v>55</v>
      </c>
      <c r="C509" t="s">
        <v>27</v>
      </c>
      <c r="D509">
        <v>998</v>
      </c>
      <c r="E509" s="1">
        <v>12407</v>
      </c>
      <c r="F509" s="2">
        <v>41732</v>
      </c>
    </row>
    <row r="510" spans="1:6" x14ac:dyDescent="0.2">
      <c r="A510">
        <v>2023</v>
      </c>
      <c r="B510" t="s">
        <v>55</v>
      </c>
      <c r="C510" t="s">
        <v>28</v>
      </c>
      <c r="D510" s="1">
        <v>2100</v>
      </c>
      <c r="E510" s="1">
        <v>36949</v>
      </c>
      <c r="F510" s="2">
        <v>68427</v>
      </c>
    </row>
    <row r="511" spans="1:6" x14ac:dyDescent="0.2">
      <c r="A511">
        <v>2023</v>
      </c>
      <c r="B511" t="s">
        <v>55</v>
      </c>
      <c r="C511" t="s">
        <v>29</v>
      </c>
      <c r="D511" s="1">
        <v>3053</v>
      </c>
      <c r="E511" s="1">
        <v>31787</v>
      </c>
      <c r="F511" s="2">
        <v>42992</v>
      </c>
    </row>
    <row r="512" spans="1:6" x14ac:dyDescent="0.2">
      <c r="A512">
        <v>2023</v>
      </c>
      <c r="B512" t="s">
        <v>55</v>
      </c>
      <c r="C512" t="s">
        <v>30</v>
      </c>
      <c r="D512" s="1">
        <v>3378</v>
      </c>
      <c r="E512" s="1">
        <v>29828</v>
      </c>
      <c r="F512" s="2">
        <v>40862</v>
      </c>
    </row>
    <row r="513" spans="1:6" x14ac:dyDescent="0.2">
      <c r="A513">
        <v>2023</v>
      </c>
      <c r="B513" t="s">
        <v>55</v>
      </c>
      <c r="C513" t="s">
        <v>31</v>
      </c>
      <c r="D513" s="1">
        <v>1784</v>
      </c>
      <c r="E513" s="1">
        <v>25973</v>
      </c>
      <c r="F513" s="2">
        <v>97355</v>
      </c>
    </row>
    <row r="514" spans="1:6" x14ac:dyDescent="0.2">
      <c r="A514">
        <v>2023</v>
      </c>
      <c r="B514" t="s">
        <v>55</v>
      </c>
      <c r="C514" t="s">
        <v>32</v>
      </c>
      <c r="D514" s="1">
        <v>2531</v>
      </c>
      <c r="E514" s="1">
        <v>28532</v>
      </c>
      <c r="F514" s="2">
        <v>51860</v>
      </c>
    </row>
    <row r="515" spans="1:6" x14ac:dyDescent="0.2">
      <c r="A515">
        <v>2023</v>
      </c>
      <c r="B515" t="s">
        <v>55</v>
      </c>
      <c r="C515" t="s">
        <v>33</v>
      </c>
      <c r="D515" s="1">
        <v>4402</v>
      </c>
      <c r="E515" s="1">
        <v>56786</v>
      </c>
      <c r="F515" s="2">
        <v>91249</v>
      </c>
    </row>
    <row r="516" spans="1:6" x14ac:dyDescent="0.2">
      <c r="A516">
        <v>2023</v>
      </c>
      <c r="B516" t="s">
        <v>55</v>
      </c>
      <c r="C516" t="s">
        <v>34</v>
      </c>
      <c r="D516" s="1">
        <v>4633</v>
      </c>
      <c r="E516" s="1">
        <v>54550</v>
      </c>
      <c r="F516" s="2">
        <v>37586</v>
      </c>
    </row>
    <row r="517" spans="1:6" x14ac:dyDescent="0.2">
      <c r="A517">
        <v>2023</v>
      </c>
      <c r="B517" t="s">
        <v>55</v>
      </c>
      <c r="C517" t="s">
        <v>35</v>
      </c>
      <c r="D517" s="1">
        <v>3616</v>
      </c>
      <c r="E517" s="1">
        <v>52904</v>
      </c>
      <c r="F517" s="2">
        <v>65014</v>
      </c>
    </row>
    <row r="518" spans="1:6" x14ac:dyDescent="0.2">
      <c r="A518">
        <v>2023</v>
      </c>
      <c r="B518" t="s">
        <v>55</v>
      </c>
      <c r="C518" t="s">
        <v>36</v>
      </c>
      <c r="D518">
        <v>198</v>
      </c>
      <c r="E518" s="1">
        <v>1121</v>
      </c>
      <c r="F518" s="2">
        <v>39917</v>
      </c>
    </row>
    <row r="519" spans="1:6" x14ac:dyDescent="0.2">
      <c r="A519">
        <v>2023</v>
      </c>
      <c r="B519" t="s">
        <v>55</v>
      </c>
      <c r="C519" t="s">
        <v>37</v>
      </c>
      <c r="D519" s="1">
        <v>1345</v>
      </c>
      <c r="E519" s="1">
        <v>12552</v>
      </c>
      <c r="F519" s="2">
        <v>43952</v>
      </c>
    </row>
    <row r="520" spans="1:6" x14ac:dyDescent="0.2">
      <c r="A520">
        <v>2023</v>
      </c>
      <c r="B520" t="s">
        <v>55</v>
      </c>
      <c r="C520" t="s">
        <v>38</v>
      </c>
      <c r="D520" s="1">
        <v>1063</v>
      </c>
      <c r="E520" s="1">
        <v>6986</v>
      </c>
      <c r="F520" s="2">
        <v>43642</v>
      </c>
    </row>
    <row r="521" spans="1:6" x14ac:dyDescent="0.2">
      <c r="A521">
        <v>2023</v>
      </c>
      <c r="B521" t="s">
        <v>55</v>
      </c>
      <c r="C521" t="s">
        <v>39</v>
      </c>
      <c r="D521" s="1">
        <v>1107</v>
      </c>
      <c r="E521" s="1">
        <v>11568</v>
      </c>
      <c r="F521" s="2">
        <v>46865</v>
      </c>
    </row>
    <row r="522" spans="1:6" x14ac:dyDescent="0.2">
      <c r="A522">
        <v>2023</v>
      </c>
      <c r="B522" t="s">
        <v>55</v>
      </c>
      <c r="C522" t="s">
        <v>40</v>
      </c>
      <c r="D522" s="1">
        <v>19971</v>
      </c>
      <c r="E522" s="1">
        <v>307800</v>
      </c>
      <c r="F522" s="2">
        <v>114918</v>
      </c>
    </row>
    <row r="523" spans="1:6" x14ac:dyDescent="0.2">
      <c r="A523">
        <v>2023</v>
      </c>
      <c r="B523" t="s">
        <v>55</v>
      </c>
      <c r="C523" t="s">
        <v>41</v>
      </c>
      <c r="D523" s="1">
        <v>1032</v>
      </c>
      <c r="E523" s="1">
        <v>15160</v>
      </c>
      <c r="F523" s="2">
        <v>63604</v>
      </c>
    </row>
    <row r="524" spans="1:6" x14ac:dyDescent="0.2">
      <c r="A524">
        <v>2023</v>
      </c>
      <c r="B524" t="s">
        <v>55</v>
      </c>
      <c r="C524" t="s">
        <v>42</v>
      </c>
      <c r="D524">
        <v>564</v>
      </c>
      <c r="E524" s="1">
        <v>4130</v>
      </c>
      <c r="F524" s="2">
        <v>39607</v>
      </c>
    </row>
    <row r="525" spans="1:6" x14ac:dyDescent="0.2">
      <c r="A525">
        <v>2023</v>
      </c>
      <c r="B525" t="s">
        <v>55</v>
      </c>
      <c r="C525" t="s">
        <v>43</v>
      </c>
      <c r="D525" s="1">
        <v>2095</v>
      </c>
      <c r="E525" s="1">
        <v>18691</v>
      </c>
      <c r="F525" s="2">
        <v>48704</v>
      </c>
    </row>
    <row r="526" spans="1:6" x14ac:dyDescent="0.2">
      <c r="A526">
        <v>2023</v>
      </c>
      <c r="B526" t="s">
        <v>55</v>
      </c>
      <c r="C526" t="s">
        <v>44</v>
      </c>
      <c r="D526" s="1">
        <v>7117</v>
      </c>
      <c r="E526" s="1">
        <v>105362</v>
      </c>
      <c r="F526" s="2">
        <v>34547</v>
      </c>
    </row>
    <row r="527" spans="1:6" x14ac:dyDescent="0.2">
      <c r="A527">
        <v>2023</v>
      </c>
      <c r="B527" t="s">
        <v>55</v>
      </c>
      <c r="C527" t="s">
        <v>45</v>
      </c>
      <c r="D527" s="1">
        <v>1166</v>
      </c>
      <c r="E527" s="1">
        <v>23333</v>
      </c>
      <c r="F527" s="2">
        <v>80470</v>
      </c>
    </row>
    <row r="528" spans="1:6" x14ac:dyDescent="0.2">
      <c r="A528">
        <v>2023</v>
      </c>
      <c r="B528" t="s">
        <v>55</v>
      </c>
      <c r="C528" t="s">
        <v>46</v>
      </c>
      <c r="D528" s="1">
        <v>2876</v>
      </c>
      <c r="E528" s="1">
        <v>31424</v>
      </c>
      <c r="F528" s="2">
        <v>40225</v>
      </c>
    </row>
    <row r="529" spans="1:6" x14ac:dyDescent="0.2">
      <c r="A529">
        <v>2023</v>
      </c>
      <c r="B529" t="s">
        <v>55</v>
      </c>
      <c r="C529" t="s">
        <v>47</v>
      </c>
      <c r="D529" s="1">
        <v>1463</v>
      </c>
      <c r="E529" s="1">
        <v>23524</v>
      </c>
      <c r="F529" s="2">
        <v>86467</v>
      </c>
    </row>
    <row r="530" spans="1:6" x14ac:dyDescent="0.2">
      <c r="A530">
        <v>2023</v>
      </c>
      <c r="B530" t="s">
        <v>56</v>
      </c>
      <c r="C530" t="s">
        <v>0</v>
      </c>
      <c r="D530" s="1">
        <v>10069</v>
      </c>
      <c r="E530" s="1">
        <v>93619</v>
      </c>
      <c r="F530" s="2">
        <v>56141</v>
      </c>
    </row>
    <row r="531" spans="1:6" x14ac:dyDescent="0.2">
      <c r="A531">
        <v>2023</v>
      </c>
      <c r="B531" t="s">
        <v>56</v>
      </c>
      <c r="C531" t="s">
        <v>1</v>
      </c>
      <c r="D531" s="1">
        <v>13677</v>
      </c>
      <c r="E531" s="1">
        <v>171309</v>
      </c>
      <c r="F531" s="2">
        <v>58621</v>
      </c>
    </row>
    <row r="532" spans="1:6" x14ac:dyDescent="0.2">
      <c r="A532">
        <v>2023</v>
      </c>
      <c r="B532" t="s">
        <v>56</v>
      </c>
      <c r="C532" t="s">
        <v>2</v>
      </c>
      <c r="D532" s="1">
        <v>7093</v>
      </c>
      <c r="E532" s="1">
        <v>52538</v>
      </c>
      <c r="F532" s="2">
        <v>49541</v>
      </c>
    </row>
    <row r="533" spans="1:6" x14ac:dyDescent="0.2">
      <c r="A533">
        <v>2023</v>
      </c>
      <c r="B533" t="s">
        <v>56</v>
      </c>
      <c r="C533" t="s">
        <v>3</v>
      </c>
      <c r="D533" s="1">
        <v>84247</v>
      </c>
      <c r="E533" s="1">
        <v>885668</v>
      </c>
      <c r="F533" s="2">
        <v>73343</v>
      </c>
    </row>
    <row r="534" spans="1:6" x14ac:dyDescent="0.2">
      <c r="A534">
        <v>2023</v>
      </c>
      <c r="B534" t="s">
        <v>56</v>
      </c>
      <c r="C534" t="s">
        <v>4</v>
      </c>
      <c r="D534" s="1">
        <v>20430</v>
      </c>
      <c r="E534" s="1">
        <v>178880</v>
      </c>
      <c r="F534" s="2">
        <v>64603</v>
      </c>
    </row>
    <row r="535" spans="1:6" x14ac:dyDescent="0.2">
      <c r="A535">
        <v>2023</v>
      </c>
      <c r="B535" t="s">
        <v>56</v>
      </c>
      <c r="C535" t="s">
        <v>5</v>
      </c>
      <c r="D535" s="1">
        <v>9496</v>
      </c>
      <c r="E535" s="1">
        <v>59731</v>
      </c>
      <c r="F535" s="2">
        <v>72413</v>
      </c>
    </row>
    <row r="536" spans="1:6" x14ac:dyDescent="0.2">
      <c r="A536">
        <v>2023</v>
      </c>
      <c r="B536" t="s">
        <v>56</v>
      </c>
      <c r="C536" t="s">
        <v>6</v>
      </c>
      <c r="D536" s="1">
        <v>3007</v>
      </c>
      <c r="E536" s="1">
        <v>22909</v>
      </c>
      <c r="F536" s="2">
        <v>62481</v>
      </c>
    </row>
    <row r="537" spans="1:6" x14ac:dyDescent="0.2">
      <c r="A537">
        <v>2023</v>
      </c>
      <c r="B537" t="s">
        <v>56</v>
      </c>
      <c r="C537" t="s">
        <v>7</v>
      </c>
      <c r="D537" s="1">
        <v>74711</v>
      </c>
      <c r="E537" s="1">
        <v>563526</v>
      </c>
      <c r="F537" s="2">
        <v>52893</v>
      </c>
    </row>
    <row r="538" spans="1:6" x14ac:dyDescent="0.2">
      <c r="A538">
        <v>2023</v>
      </c>
      <c r="B538" t="s">
        <v>56</v>
      </c>
      <c r="C538" t="s">
        <v>8</v>
      </c>
      <c r="D538" s="1">
        <v>21408</v>
      </c>
      <c r="E538" s="1">
        <v>203951</v>
      </c>
      <c r="F538" s="2">
        <v>63683</v>
      </c>
    </row>
    <row r="539" spans="1:6" x14ac:dyDescent="0.2">
      <c r="A539">
        <v>2023</v>
      </c>
      <c r="B539" t="s">
        <v>56</v>
      </c>
      <c r="C539" t="s">
        <v>9</v>
      </c>
      <c r="D539" s="1">
        <v>8175</v>
      </c>
      <c r="E539" s="1">
        <v>50684</v>
      </c>
      <c r="F539" s="2">
        <v>46258</v>
      </c>
    </row>
    <row r="540" spans="1:6" x14ac:dyDescent="0.2">
      <c r="A540">
        <v>2023</v>
      </c>
      <c r="B540" t="s">
        <v>56</v>
      </c>
      <c r="C540" t="s">
        <v>10</v>
      </c>
      <c r="D540" s="1">
        <v>32686</v>
      </c>
      <c r="E540" s="1">
        <v>227968</v>
      </c>
      <c r="F540" s="2">
        <v>73799</v>
      </c>
    </row>
    <row r="541" spans="1:6" x14ac:dyDescent="0.2">
      <c r="A541">
        <v>2023</v>
      </c>
      <c r="B541" t="s">
        <v>56</v>
      </c>
      <c r="C541" t="s">
        <v>11</v>
      </c>
      <c r="D541" s="1">
        <v>15232</v>
      </c>
      <c r="E541" s="1">
        <v>145851</v>
      </c>
      <c r="F541" s="2">
        <v>60057</v>
      </c>
    </row>
    <row r="542" spans="1:6" x14ac:dyDescent="0.2">
      <c r="A542">
        <v>2023</v>
      </c>
      <c r="B542" t="s">
        <v>56</v>
      </c>
      <c r="C542" t="s">
        <v>12</v>
      </c>
      <c r="D542" s="1">
        <v>9462</v>
      </c>
      <c r="E542" s="1">
        <v>78134</v>
      </c>
      <c r="F542" s="2">
        <v>58962</v>
      </c>
    </row>
    <row r="543" spans="1:6" x14ac:dyDescent="0.2">
      <c r="A543">
        <v>2023</v>
      </c>
      <c r="B543" t="s">
        <v>56</v>
      </c>
      <c r="C543" t="s">
        <v>13</v>
      </c>
      <c r="D543" s="1">
        <v>7399</v>
      </c>
      <c r="E543" s="1">
        <v>63735</v>
      </c>
      <c r="F543" s="2">
        <v>57030</v>
      </c>
    </row>
    <row r="544" spans="1:6" x14ac:dyDescent="0.2">
      <c r="A544">
        <v>2023</v>
      </c>
      <c r="B544" t="s">
        <v>56</v>
      </c>
      <c r="C544" t="s">
        <v>14</v>
      </c>
      <c r="D544" s="1">
        <v>9517</v>
      </c>
      <c r="E544" s="1">
        <v>80463</v>
      </c>
      <c r="F544" s="2">
        <v>55601</v>
      </c>
    </row>
    <row r="545" spans="1:6" x14ac:dyDescent="0.2">
      <c r="A545">
        <v>2023</v>
      </c>
      <c r="B545" t="s">
        <v>56</v>
      </c>
      <c r="C545" t="s">
        <v>15</v>
      </c>
      <c r="D545" s="1">
        <v>10991</v>
      </c>
      <c r="E545" s="1">
        <v>142033</v>
      </c>
      <c r="F545" s="2">
        <v>64940</v>
      </c>
    </row>
    <row r="546" spans="1:6" x14ac:dyDescent="0.2">
      <c r="A546">
        <v>2023</v>
      </c>
      <c r="B546" t="s">
        <v>56</v>
      </c>
      <c r="C546" t="s">
        <v>16</v>
      </c>
      <c r="D546" s="1">
        <v>5605</v>
      </c>
      <c r="E546" s="1">
        <v>29987</v>
      </c>
      <c r="F546" s="2">
        <v>51654</v>
      </c>
    </row>
    <row r="547" spans="1:6" x14ac:dyDescent="0.2">
      <c r="A547">
        <v>2023</v>
      </c>
      <c r="B547" t="s">
        <v>56</v>
      </c>
      <c r="C547" t="s">
        <v>17</v>
      </c>
      <c r="D547" s="1">
        <v>16694</v>
      </c>
      <c r="E547" s="1">
        <v>166132</v>
      </c>
      <c r="F547" s="2">
        <v>67799</v>
      </c>
    </row>
    <row r="548" spans="1:6" x14ac:dyDescent="0.2">
      <c r="A548">
        <v>2023</v>
      </c>
      <c r="B548" t="s">
        <v>56</v>
      </c>
      <c r="C548" t="s">
        <v>18</v>
      </c>
      <c r="D548" s="1">
        <v>21309</v>
      </c>
      <c r="E548" s="1">
        <v>163062</v>
      </c>
      <c r="F548" s="2">
        <v>81436</v>
      </c>
    </row>
    <row r="549" spans="1:6" x14ac:dyDescent="0.2">
      <c r="A549">
        <v>2023</v>
      </c>
      <c r="B549" t="s">
        <v>56</v>
      </c>
      <c r="C549" t="s">
        <v>19</v>
      </c>
      <c r="D549" s="1">
        <v>21106</v>
      </c>
      <c r="E549" s="1">
        <v>173015</v>
      </c>
      <c r="F549" s="2">
        <v>63588</v>
      </c>
    </row>
    <row r="550" spans="1:6" x14ac:dyDescent="0.2">
      <c r="A550">
        <v>2023</v>
      </c>
      <c r="B550" t="s">
        <v>56</v>
      </c>
      <c r="C550" t="s">
        <v>20</v>
      </c>
      <c r="D550" s="1">
        <v>16700</v>
      </c>
      <c r="E550" s="1">
        <v>127092</v>
      </c>
      <c r="F550" s="2">
        <v>69734</v>
      </c>
    </row>
    <row r="551" spans="1:6" x14ac:dyDescent="0.2">
      <c r="A551">
        <v>2023</v>
      </c>
      <c r="B551" t="s">
        <v>56</v>
      </c>
      <c r="C551" t="s">
        <v>21</v>
      </c>
      <c r="D551" s="1">
        <v>5771</v>
      </c>
      <c r="E551" s="1">
        <v>44543</v>
      </c>
      <c r="F551" s="2">
        <v>50925</v>
      </c>
    </row>
    <row r="552" spans="1:6" x14ac:dyDescent="0.2">
      <c r="A552">
        <v>2023</v>
      </c>
      <c r="B552" t="s">
        <v>56</v>
      </c>
      <c r="C552" t="s">
        <v>22</v>
      </c>
      <c r="D552" s="1">
        <v>15133</v>
      </c>
      <c r="E552" s="1">
        <v>126641</v>
      </c>
      <c r="F552" s="2">
        <v>61762</v>
      </c>
    </row>
    <row r="553" spans="1:6" x14ac:dyDescent="0.2">
      <c r="A553">
        <v>2023</v>
      </c>
      <c r="B553" t="s">
        <v>56</v>
      </c>
      <c r="C553" t="s">
        <v>23</v>
      </c>
      <c r="D553" s="1">
        <v>6432</v>
      </c>
      <c r="E553" s="1">
        <v>29914</v>
      </c>
      <c r="F553" s="2">
        <v>53962</v>
      </c>
    </row>
    <row r="554" spans="1:6" x14ac:dyDescent="0.2">
      <c r="A554">
        <v>2023</v>
      </c>
      <c r="B554" t="s">
        <v>56</v>
      </c>
      <c r="C554" t="s">
        <v>24</v>
      </c>
      <c r="D554" s="1">
        <v>7038</v>
      </c>
      <c r="E554" s="1">
        <v>53732</v>
      </c>
      <c r="F554" s="2">
        <v>53794</v>
      </c>
    </row>
    <row r="555" spans="1:6" x14ac:dyDescent="0.2">
      <c r="A555">
        <v>2023</v>
      </c>
      <c r="B555" t="s">
        <v>56</v>
      </c>
      <c r="C555" t="s">
        <v>25</v>
      </c>
      <c r="D555" s="1">
        <v>5852</v>
      </c>
      <c r="E555" s="1">
        <v>95939</v>
      </c>
      <c r="F555" s="2">
        <v>64365</v>
      </c>
    </row>
    <row r="556" spans="1:6" x14ac:dyDescent="0.2">
      <c r="A556">
        <v>2023</v>
      </c>
      <c r="B556" t="s">
        <v>56</v>
      </c>
      <c r="C556" t="s">
        <v>26</v>
      </c>
      <c r="D556" s="1">
        <v>4692</v>
      </c>
      <c r="E556" s="1">
        <v>27825</v>
      </c>
      <c r="F556" s="2">
        <v>64868</v>
      </c>
    </row>
    <row r="557" spans="1:6" x14ac:dyDescent="0.2">
      <c r="A557">
        <v>2023</v>
      </c>
      <c r="B557" t="s">
        <v>56</v>
      </c>
      <c r="C557" t="s">
        <v>27</v>
      </c>
      <c r="D557" s="1">
        <v>22556</v>
      </c>
      <c r="E557" s="1">
        <v>159462</v>
      </c>
      <c r="F557" s="2">
        <v>74644</v>
      </c>
    </row>
    <row r="558" spans="1:6" x14ac:dyDescent="0.2">
      <c r="A558">
        <v>2023</v>
      </c>
      <c r="B558" t="s">
        <v>56</v>
      </c>
      <c r="C558" t="s">
        <v>28</v>
      </c>
      <c r="D558" s="1">
        <v>5571</v>
      </c>
      <c r="E558" s="1">
        <v>50153</v>
      </c>
      <c r="F558" s="2">
        <v>52091</v>
      </c>
    </row>
    <row r="559" spans="1:6" x14ac:dyDescent="0.2">
      <c r="A559">
        <v>2023</v>
      </c>
      <c r="B559" t="s">
        <v>56</v>
      </c>
      <c r="C559" t="s">
        <v>29</v>
      </c>
      <c r="D559" s="1">
        <v>50432</v>
      </c>
      <c r="E559" s="1">
        <v>405650</v>
      </c>
      <c r="F559" s="2">
        <v>75570</v>
      </c>
    </row>
    <row r="560" spans="1:6" x14ac:dyDescent="0.2">
      <c r="A560">
        <v>2023</v>
      </c>
      <c r="B560" t="s">
        <v>56</v>
      </c>
      <c r="C560" t="s">
        <v>30</v>
      </c>
      <c r="D560" s="1">
        <v>27974</v>
      </c>
      <c r="E560" s="1">
        <v>231739</v>
      </c>
      <c r="F560" s="2">
        <v>56974</v>
      </c>
    </row>
    <row r="561" spans="1:6" x14ac:dyDescent="0.2">
      <c r="A561">
        <v>2023</v>
      </c>
      <c r="B561" t="s">
        <v>56</v>
      </c>
      <c r="C561" t="s">
        <v>31</v>
      </c>
      <c r="D561" s="1">
        <v>3692</v>
      </c>
      <c r="E561" s="1">
        <v>27961</v>
      </c>
      <c r="F561" s="2">
        <v>68153</v>
      </c>
    </row>
    <row r="562" spans="1:6" x14ac:dyDescent="0.2">
      <c r="A562">
        <v>2023</v>
      </c>
      <c r="B562" t="s">
        <v>56</v>
      </c>
      <c r="C562" t="s">
        <v>32</v>
      </c>
      <c r="D562" s="1">
        <v>23405</v>
      </c>
      <c r="E562" s="1">
        <v>226563</v>
      </c>
      <c r="F562" s="2">
        <v>62383</v>
      </c>
    </row>
    <row r="563" spans="1:6" x14ac:dyDescent="0.2">
      <c r="A563">
        <v>2023</v>
      </c>
      <c r="B563" t="s">
        <v>56</v>
      </c>
      <c r="C563" t="s">
        <v>33</v>
      </c>
      <c r="D563" s="1">
        <v>9801</v>
      </c>
      <c r="E563" s="1">
        <v>82834</v>
      </c>
      <c r="F563" s="2">
        <v>54435</v>
      </c>
    </row>
    <row r="564" spans="1:6" x14ac:dyDescent="0.2">
      <c r="A564">
        <v>2023</v>
      </c>
      <c r="B564" t="s">
        <v>56</v>
      </c>
      <c r="C564" t="s">
        <v>34</v>
      </c>
      <c r="D564" s="1">
        <v>14626</v>
      </c>
      <c r="E564" s="1">
        <v>108871</v>
      </c>
      <c r="F564" s="2">
        <v>63148</v>
      </c>
    </row>
    <row r="565" spans="1:6" x14ac:dyDescent="0.2">
      <c r="A565">
        <v>2023</v>
      </c>
      <c r="B565" t="s">
        <v>56</v>
      </c>
      <c r="C565" t="s">
        <v>35</v>
      </c>
      <c r="D565" s="1">
        <v>29139</v>
      </c>
      <c r="E565" s="1">
        <v>260895</v>
      </c>
      <c r="F565" s="2">
        <v>68612</v>
      </c>
    </row>
    <row r="566" spans="1:6" x14ac:dyDescent="0.2">
      <c r="A566">
        <v>2023</v>
      </c>
      <c r="B566" t="s">
        <v>56</v>
      </c>
      <c r="C566" t="s">
        <v>36</v>
      </c>
      <c r="D566" s="1">
        <v>3833</v>
      </c>
      <c r="E566" s="1">
        <v>19980</v>
      </c>
      <c r="F566" s="2">
        <v>63414</v>
      </c>
    </row>
    <row r="567" spans="1:6" x14ac:dyDescent="0.2">
      <c r="A567">
        <v>2023</v>
      </c>
      <c r="B567" t="s">
        <v>56</v>
      </c>
      <c r="C567" t="s">
        <v>37</v>
      </c>
      <c r="D567" s="1">
        <v>12956</v>
      </c>
      <c r="E567" s="1">
        <v>107028</v>
      </c>
      <c r="F567" s="2">
        <v>55230</v>
      </c>
    </row>
    <row r="568" spans="1:6" x14ac:dyDescent="0.2">
      <c r="A568">
        <v>2023</v>
      </c>
      <c r="B568" t="s">
        <v>56</v>
      </c>
      <c r="C568" t="s">
        <v>38</v>
      </c>
      <c r="D568" s="1">
        <v>3897</v>
      </c>
      <c r="E568" s="1">
        <v>23609</v>
      </c>
      <c r="F568" s="2">
        <v>50997</v>
      </c>
    </row>
    <row r="569" spans="1:6" x14ac:dyDescent="0.2">
      <c r="A569">
        <v>2023</v>
      </c>
      <c r="B569" t="s">
        <v>56</v>
      </c>
      <c r="C569" t="s">
        <v>39</v>
      </c>
      <c r="D569" s="1">
        <v>12487</v>
      </c>
      <c r="E569" s="1">
        <v>130126</v>
      </c>
      <c r="F569" s="2">
        <v>58777</v>
      </c>
    </row>
    <row r="570" spans="1:6" x14ac:dyDescent="0.2">
      <c r="A570">
        <v>2023</v>
      </c>
      <c r="B570" t="s">
        <v>56</v>
      </c>
      <c r="C570" t="s">
        <v>40</v>
      </c>
      <c r="D570" s="1">
        <v>53248</v>
      </c>
      <c r="E570" s="1">
        <v>774190</v>
      </c>
      <c r="F570" s="2">
        <v>67564</v>
      </c>
    </row>
    <row r="571" spans="1:6" x14ac:dyDescent="0.2">
      <c r="A571">
        <v>2023</v>
      </c>
      <c r="B571" t="s">
        <v>56</v>
      </c>
      <c r="C571" t="s">
        <v>41</v>
      </c>
      <c r="D571" s="1">
        <v>12212</v>
      </c>
      <c r="E571" s="1">
        <v>109486</v>
      </c>
      <c r="F571" s="2">
        <v>53428</v>
      </c>
    </row>
    <row r="572" spans="1:6" x14ac:dyDescent="0.2">
      <c r="A572">
        <v>2023</v>
      </c>
      <c r="B572" t="s">
        <v>56</v>
      </c>
      <c r="C572" t="s">
        <v>42</v>
      </c>
      <c r="D572" s="1">
        <v>2846</v>
      </c>
      <c r="E572" s="1">
        <v>15283</v>
      </c>
      <c r="F572" s="2">
        <v>52585</v>
      </c>
    </row>
    <row r="573" spans="1:6" x14ac:dyDescent="0.2">
      <c r="A573">
        <v>2023</v>
      </c>
      <c r="B573" t="s">
        <v>56</v>
      </c>
      <c r="C573" t="s">
        <v>43</v>
      </c>
      <c r="D573" s="1">
        <v>21468</v>
      </c>
      <c r="E573" s="1">
        <v>202134</v>
      </c>
      <c r="F573" s="2">
        <v>60504</v>
      </c>
    </row>
    <row r="574" spans="1:6" x14ac:dyDescent="0.2">
      <c r="A574">
        <v>2023</v>
      </c>
      <c r="B574" t="s">
        <v>56</v>
      </c>
      <c r="C574" t="s">
        <v>44</v>
      </c>
      <c r="D574" s="1">
        <v>26472</v>
      </c>
      <c r="E574" s="1">
        <v>205717</v>
      </c>
      <c r="F574" s="2">
        <v>67833</v>
      </c>
    </row>
    <row r="575" spans="1:6" x14ac:dyDescent="0.2">
      <c r="A575">
        <v>2023</v>
      </c>
      <c r="B575" t="s">
        <v>56</v>
      </c>
      <c r="C575" t="s">
        <v>45</v>
      </c>
      <c r="D575" s="1">
        <v>4338</v>
      </c>
      <c r="E575" s="1">
        <v>35459</v>
      </c>
      <c r="F575" s="2">
        <v>64460</v>
      </c>
    </row>
    <row r="576" spans="1:6" x14ac:dyDescent="0.2">
      <c r="A576">
        <v>2023</v>
      </c>
      <c r="B576" t="s">
        <v>56</v>
      </c>
      <c r="C576" t="s">
        <v>46</v>
      </c>
      <c r="D576" s="1">
        <v>14823</v>
      </c>
      <c r="E576" s="1">
        <v>124384</v>
      </c>
      <c r="F576" s="2">
        <v>63874</v>
      </c>
    </row>
    <row r="577" spans="1:6" x14ac:dyDescent="0.2">
      <c r="A577">
        <v>2023</v>
      </c>
      <c r="B577" t="s">
        <v>56</v>
      </c>
      <c r="C577" t="s">
        <v>47</v>
      </c>
      <c r="D577" s="1">
        <v>3427</v>
      </c>
      <c r="E577" s="1">
        <v>22875</v>
      </c>
      <c r="F577" s="2">
        <v>57417</v>
      </c>
    </row>
    <row r="578" spans="1:6" x14ac:dyDescent="0.2">
      <c r="A578">
        <v>2023</v>
      </c>
      <c r="B578" t="s">
        <v>57</v>
      </c>
      <c r="C578" t="s">
        <v>0</v>
      </c>
      <c r="D578" s="1">
        <v>5677</v>
      </c>
      <c r="E578" s="1">
        <v>268948</v>
      </c>
      <c r="F578" s="2">
        <v>58532</v>
      </c>
    </row>
    <row r="579" spans="1:6" x14ac:dyDescent="0.2">
      <c r="A579">
        <v>2023</v>
      </c>
      <c r="B579" t="s">
        <v>57</v>
      </c>
      <c r="C579" t="s">
        <v>1</v>
      </c>
      <c r="D579" s="1">
        <v>5157</v>
      </c>
      <c r="E579" s="1">
        <v>177610</v>
      </c>
      <c r="F579" s="2">
        <v>78966</v>
      </c>
    </row>
    <row r="580" spans="1:6" x14ac:dyDescent="0.2">
      <c r="A580">
        <v>2023</v>
      </c>
      <c r="B580" t="s">
        <v>57</v>
      </c>
      <c r="C580" t="s">
        <v>2</v>
      </c>
      <c r="D580" s="1">
        <v>2930</v>
      </c>
      <c r="E580" s="1">
        <v>162214</v>
      </c>
      <c r="F580" s="2">
        <v>49202</v>
      </c>
    </row>
    <row r="581" spans="1:6" x14ac:dyDescent="0.2">
      <c r="A581">
        <v>2023</v>
      </c>
      <c r="B581" t="s">
        <v>57</v>
      </c>
      <c r="C581" t="s">
        <v>3</v>
      </c>
      <c r="D581" s="1">
        <v>44539</v>
      </c>
      <c r="E581" s="1">
        <v>1322455</v>
      </c>
      <c r="F581" s="2">
        <v>98222</v>
      </c>
    </row>
    <row r="582" spans="1:6" x14ac:dyDescent="0.2">
      <c r="A582">
        <v>2023</v>
      </c>
      <c r="B582" t="s">
        <v>57</v>
      </c>
      <c r="C582" t="s">
        <v>4</v>
      </c>
      <c r="D582" s="1">
        <v>5849</v>
      </c>
      <c r="E582" s="1">
        <v>150109</v>
      </c>
      <c r="F582" s="2">
        <v>73935</v>
      </c>
    </row>
    <row r="583" spans="1:6" x14ac:dyDescent="0.2">
      <c r="A583">
        <v>2023</v>
      </c>
      <c r="B583" t="s">
        <v>57</v>
      </c>
      <c r="C583" t="s">
        <v>5</v>
      </c>
      <c r="D583" s="1">
        <v>4405</v>
      </c>
      <c r="E583" s="1">
        <v>161899</v>
      </c>
      <c r="F583" s="2">
        <v>85024</v>
      </c>
    </row>
    <row r="584" spans="1:6" x14ac:dyDescent="0.2">
      <c r="A584">
        <v>2023</v>
      </c>
      <c r="B584" t="s">
        <v>57</v>
      </c>
      <c r="C584" t="s">
        <v>6</v>
      </c>
      <c r="D584">
        <v>663</v>
      </c>
      <c r="E584" s="1">
        <v>27298</v>
      </c>
      <c r="F584" s="2">
        <v>66194</v>
      </c>
    </row>
    <row r="585" spans="1:6" x14ac:dyDescent="0.2">
      <c r="A585">
        <v>2023</v>
      </c>
      <c r="B585" t="s">
        <v>57</v>
      </c>
      <c r="C585" t="s">
        <v>7</v>
      </c>
      <c r="D585" s="1">
        <v>20799</v>
      </c>
      <c r="E585" s="1">
        <v>383956</v>
      </c>
      <c r="F585" s="2">
        <v>63877</v>
      </c>
    </row>
    <row r="586" spans="1:6" x14ac:dyDescent="0.2">
      <c r="A586">
        <v>2023</v>
      </c>
      <c r="B586" t="s">
        <v>57</v>
      </c>
      <c r="C586" t="s">
        <v>8</v>
      </c>
      <c r="D586" s="1">
        <v>10066</v>
      </c>
      <c r="E586" s="1">
        <v>404085</v>
      </c>
      <c r="F586" s="2">
        <v>58246</v>
      </c>
    </row>
    <row r="587" spans="1:6" x14ac:dyDescent="0.2">
      <c r="A587">
        <v>2023</v>
      </c>
      <c r="B587" t="s">
        <v>57</v>
      </c>
      <c r="C587" t="s">
        <v>9</v>
      </c>
      <c r="D587" s="1">
        <v>2680</v>
      </c>
      <c r="E587" s="1">
        <v>68404</v>
      </c>
      <c r="F587" s="2">
        <v>62480</v>
      </c>
    </row>
    <row r="588" spans="1:6" x14ac:dyDescent="0.2">
      <c r="A588">
        <v>2023</v>
      </c>
      <c r="B588" t="s">
        <v>57</v>
      </c>
      <c r="C588" t="s">
        <v>10</v>
      </c>
      <c r="D588" s="1">
        <v>18066</v>
      </c>
      <c r="E588" s="1">
        <v>585894</v>
      </c>
      <c r="F588" s="2">
        <v>72819</v>
      </c>
    </row>
    <row r="589" spans="1:6" x14ac:dyDescent="0.2">
      <c r="A589">
        <v>2023</v>
      </c>
      <c r="B589" t="s">
        <v>57</v>
      </c>
      <c r="C589" t="s">
        <v>11</v>
      </c>
      <c r="D589" s="1">
        <v>9083</v>
      </c>
      <c r="E589" s="1">
        <v>541099</v>
      </c>
      <c r="F589" s="2">
        <v>63320</v>
      </c>
    </row>
    <row r="590" spans="1:6" x14ac:dyDescent="0.2">
      <c r="A590">
        <v>2023</v>
      </c>
      <c r="B590" t="s">
        <v>57</v>
      </c>
      <c r="C590" t="s">
        <v>12</v>
      </c>
      <c r="D590" s="1">
        <v>4132</v>
      </c>
      <c r="E590" s="1">
        <v>226152</v>
      </c>
      <c r="F590" s="2">
        <v>60185</v>
      </c>
    </row>
    <row r="591" spans="1:6" x14ac:dyDescent="0.2">
      <c r="A591">
        <v>2023</v>
      </c>
      <c r="B591" t="s">
        <v>57</v>
      </c>
      <c r="C591" t="s">
        <v>13</v>
      </c>
      <c r="D591" s="1">
        <v>3105</v>
      </c>
      <c r="E591" s="1">
        <v>167196</v>
      </c>
      <c r="F591" s="2">
        <v>59652</v>
      </c>
    </row>
    <row r="592" spans="1:6" x14ac:dyDescent="0.2">
      <c r="A592">
        <v>2023</v>
      </c>
      <c r="B592" t="s">
        <v>57</v>
      </c>
      <c r="C592" t="s">
        <v>14</v>
      </c>
      <c r="D592" s="1">
        <v>4583</v>
      </c>
      <c r="E592" s="1">
        <v>252626</v>
      </c>
      <c r="F592" s="2">
        <v>61167</v>
      </c>
    </row>
    <row r="593" spans="1:6" x14ac:dyDescent="0.2">
      <c r="A593">
        <v>2023</v>
      </c>
      <c r="B593" t="s">
        <v>57</v>
      </c>
      <c r="C593" t="s">
        <v>15</v>
      </c>
      <c r="D593" s="1">
        <v>4453</v>
      </c>
      <c r="E593" s="1">
        <v>137729</v>
      </c>
      <c r="F593" s="2">
        <v>77600</v>
      </c>
    </row>
    <row r="594" spans="1:6" x14ac:dyDescent="0.2">
      <c r="A594">
        <v>2023</v>
      </c>
      <c r="B594" t="s">
        <v>57</v>
      </c>
      <c r="C594" t="s">
        <v>16</v>
      </c>
      <c r="D594" s="1">
        <v>1870</v>
      </c>
      <c r="E594" s="1">
        <v>53047</v>
      </c>
      <c r="F594" s="2">
        <v>57227</v>
      </c>
    </row>
    <row r="595" spans="1:6" x14ac:dyDescent="0.2">
      <c r="A595">
        <v>2023</v>
      </c>
      <c r="B595" t="s">
        <v>57</v>
      </c>
      <c r="C595" t="s">
        <v>17</v>
      </c>
      <c r="D595" s="1">
        <v>4145</v>
      </c>
      <c r="E595" s="1">
        <v>112273</v>
      </c>
      <c r="F595" s="2">
        <v>79016</v>
      </c>
    </row>
    <row r="596" spans="1:6" x14ac:dyDescent="0.2">
      <c r="A596">
        <v>2023</v>
      </c>
      <c r="B596" t="s">
        <v>57</v>
      </c>
      <c r="C596" t="s">
        <v>18</v>
      </c>
      <c r="D596" s="1">
        <v>6682</v>
      </c>
      <c r="E596" s="1">
        <v>244258</v>
      </c>
      <c r="F596" s="2">
        <v>89698</v>
      </c>
    </row>
    <row r="597" spans="1:6" x14ac:dyDescent="0.2">
      <c r="A597">
        <v>2023</v>
      </c>
      <c r="B597" t="s">
        <v>57</v>
      </c>
      <c r="C597" t="s">
        <v>19</v>
      </c>
      <c r="D597" s="1">
        <v>16948</v>
      </c>
      <c r="E597" s="1">
        <v>625676</v>
      </c>
      <c r="F597" s="2">
        <v>68465</v>
      </c>
    </row>
    <row r="598" spans="1:6" x14ac:dyDescent="0.2">
      <c r="A598">
        <v>2023</v>
      </c>
      <c r="B598" t="s">
        <v>57</v>
      </c>
      <c r="C598" t="s">
        <v>20</v>
      </c>
      <c r="D598" s="1">
        <v>8265</v>
      </c>
      <c r="E598" s="1">
        <v>324018</v>
      </c>
      <c r="F598" s="2">
        <v>68082</v>
      </c>
    </row>
    <row r="599" spans="1:6" x14ac:dyDescent="0.2">
      <c r="A599">
        <v>2023</v>
      </c>
      <c r="B599" t="s">
        <v>57</v>
      </c>
      <c r="C599" t="s">
        <v>21</v>
      </c>
      <c r="D599" s="1">
        <v>2396</v>
      </c>
      <c r="E599" s="1">
        <v>146775</v>
      </c>
      <c r="F599" s="2">
        <v>50065</v>
      </c>
    </row>
    <row r="600" spans="1:6" x14ac:dyDescent="0.2">
      <c r="A600">
        <v>2023</v>
      </c>
      <c r="B600" t="s">
        <v>57</v>
      </c>
      <c r="C600" t="s">
        <v>22</v>
      </c>
      <c r="D600" s="1">
        <v>6681</v>
      </c>
      <c r="E600" s="1">
        <v>277104</v>
      </c>
      <c r="F600" s="2">
        <v>59758</v>
      </c>
    </row>
    <row r="601" spans="1:6" x14ac:dyDescent="0.2">
      <c r="A601">
        <v>2023</v>
      </c>
      <c r="B601" t="s">
        <v>57</v>
      </c>
      <c r="C601" t="s">
        <v>23</v>
      </c>
      <c r="D601" s="1">
        <v>1625</v>
      </c>
      <c r="E601" s="1">
        <v>20972</v>
      </c>
      <c r="F601" s="2">
        <v>51666</v>
      </c>
    </row>
    <row r="602" spans="1:6" x14ac:dyDescent="0.2">
      <c r="A602">
        <v>2023</v>
      </c>
      <c r="B602" t="s">
        <v>57</v>
      </c>
      <c r="C602" t="s">
        <v>24</v>
      </c>
      <c r="D602" s="1">
        <v>1974</v>
      </c>
      <c r="E602" s="1">
        <v>99914</v>
      </c>
      <c r="F602" s="2">
        <v>52716</v>
      </c>
    </row>
    <row r="603" spans="1:6" x14ac:dyDescent="0.2">
      <c r="A603">
        <v>2023</v>
      </c>
      <c r="B603" t="s">
        <v>57</v>
      </c>
      <c r="C603" t="s">
        <v>25</v>
      </c>
      <c r="D603" s="1">
        <v>2069</v>
      </c>
      <c r="E603" s="1">
        <v>59279</v>
      </c>
      <c r="F603" s="2">
        <v>59498</v>
      </c>
    </row>
    <row r="604" spans="1:6" x14ac:dyDescent="0.2">
      <c r="A604">
        <v>2023</v>
      </c>
      <c r="B604" t="s">
        <v>57</v>
      </c>
      <c r="C604" t="s">
        <v>26</v>
      </c>
      <c r="D604" s="1">
        <v>2012</v>
      </c>
      <c r="E604" s="1">
        <v>71459</v>
      </c>
      <c r="F604" s="2">
        <v>73007</v>
      </c>
    </row>
    <row r="605" spans="1:6" x14ac:dyDescent="0.2">
      <c r="A605">
        <v>2023</v>
      </c>
      <c r="B605" t="s">
        <v>57</v>
      </c>
      <c r="C605" t="s">
        <v>27</v>
      </c>
      <c r="D605" s="1">
        <v>8994</v>
      </c>
      <c r="E605" s="1">
        <v>249464</v>
      </c>
      <c r="F605" s="2">
        <v>81649</v>
      </c>
    </row>
    <row r="606" spans="1:6" x14ac:dyDescent="0.2">
      <c r="A606">
        <v>2023</v>
      </c>
      <c r="B606" t="s">
        <v>57</v>
      </c>
      <c r="C606" t="s">
        <v>28</v>
      </c>
      <c r="D606" s="1">
        <v>1810</v>
      </c>
      <c r="E606" s="1">
        <v>28514</v>
      </c>
      <c r="F606" s="2">
        <v>55737</v>
      </c>
    </row>
    <row r="607" spans="1:6" x14ac:dyDescent="0.2">
      <c r="A607">
        <v>2023</v>
      </c>
      <c r="B607" t="s">
        <v>57</v>
      </c>
      <c r="C607" t="s">
        <v>29</v>
      </c>
      <c r="D607" s="1">
        <v>16457</v>
      </c>
      <c r="E607" s="1">
        <v>437040</v>
      </c>
      <c r="F607" s="2">
        <v>69154</v>
      </c>
    </row>
    <row r="608" spans="1:6" x14ac:dyDescent="0.2">
      <c r="A608">
        <v>2023</v>
      </c>
      <c r="B608" t="s">
        <v>57</v>
      </c>
      <c r="C608" t="s">
        <v>30</v>
      </c>
      <c r="D608" s="1">
        <v>10247</v>
      </c>
      <c r="E608" s="1">
        <v>477086</v>
      </c>
      <c r="F608" s="2">
        <v>61095</v>
      </c>
    </row>
    <row r="609" spans="1:6" x14ac:dyDescent="0.2">
      <c r="A609">
        <v>2023</v>
      </c>
      <c r="B609" t="s">
        <v>57</v>
      </c>
      <c r="C609" t="s">
        <v>31</v>
      </c>
      <c r="D609">
        <v>808</v>
      </c>
      <c r="E609" s="1">
        <v>26471</v>
      </c>
      <c r="F609" s="2">
        <v>55179</v>
      </c>
    </row>
    <row r="610" spans="1:6" x14ac:dyDescent="0.2">
      <c r="A610">
        <v>2023</v>
      </c>
      <c r="B610" t="s">
        <v>57</v>
      </c>
      <c r="C610" t="s">
        <v>32</v>
      </c>
      <c r="D610" s="1">
        <v>15486</v>
      </c>
      <c r="E610" s="1">
        <v>700786</v>
      </c>
      <c r="F610" s="2">
        <v>62878</v>
      </c>
    </row>
    <row r="611" spans="1:6" x14ac:dyDescent="0.2">
      <c r="A611">
        <v>2023</v>
      </c>
      <c r="B611" t="s">
        <v>57</v>
      </c>
      <c r="C611" t="s">
        <v>33</v>
      </c>
      <c r="D611" s="1">
        <v>4213</v>
      </c>
      <c r="E611" s="1">
        <v>140812</v>
      </c>
      <c r="F611" s="2">
        <v>59951</v>
      </c>
    </row>
    <row r="612" spans="1:6" x14ac:dyDescent="0.2">
      <c r="A612">
        <v>2023</v>
      </c>
      <c r="B612" t="s">
        <v>57</v>
      </c>
      <c r="C612" t="s">
        <v>34</v>
      </c>
      <c r="D612" s="1">
        <v>6396</v>
      </c>
      <c r="E612" s="1">
        <v>197626</v>
      </c>
      <c r="F612" s="2">
        <v>71436</v>
      </c>
    </row>
    <row r="613" spans="1:6" x14ac:dyDescent="0.2">
      <c r="A613">
        <v>2023</v>
      </c>
      <c r="B613" t="s">
        <v>57</v>
      </c>
      <c r="C613" t="s">
        <v>35</v>
      </c>
      <c r="D613" s="1">
        <v>14432</v>
      </c>
      <c r="E613" s="1">
        <v>574751</v>
      </c>
      <c r="F613" s="2">
        <v>64231</v>
      </c>
    </row>
    <row r="614" spans="1:6" x14ac:dyDescent="0.2">
      <c r="A614">
        <v>2023</v>
      </c>
      <c r="B614" t="s">
        <v>57</v>
      </c>
      <c r="C614" t="s">
        <v>36</v>
      </c>
      <c r="D614" s="1">
        <v>1636</v>
      </c>
      <c r="E614" s="1">
        <v>39736</v>
      </c>
      <c r="F614" s="2">
        <v>60286</v>
      </c>
    </row>
    <row r="615" spans="1:6" x14ac:dyDescent="0.2">
      <c r="A615">
        <v>2023</v>
      </c>
      <c r="B615" t="s">
        <v>57</v>
      </c>
      <c r="C615" t="s">
        <v>37</v>
      </c>
      <c r="D615" s="1">
        <v>6414</v>
      </c>
      <c r="E615" s="1">
        <v>258252</v>
      </c>
      <c r="F615" s="2">
        <v>60850</v>
      </c>
    </row>
    <row r="616" spans="1:6" x14ac:dyDescent="0.2">
      <c r="A616">
        <v>2023</v>
      </c>
      <c r="B616" t="s">
        <v>57</v>
      </c>
      <c r="C616" t="s">
        <v>38</v>
      </c>
      <c r="D616" s="1">
        <v>1067</v>
      </c>
      <c r="E616" s="1">
        <v>44972</v>
      </c>
      <c r="F616" s="2">
        <v>50219</v>
      </c>
    </row>
    <row r="617" spans="1:6" x14ac:dyDescent="0.2">
      <c r="A617">
        <v>2023</v>
      </c>
      <c r="B617" t="s">
        <v>57</v>
      </c>
      <c r="C617" t="s">
        <v>39</v>
      </c>
      <c r="D617" s="1">
        <v>7272</v>
      </c>
      <c r="E617" s="1">
        <v>354961</v>
      </c>
      <c r="F617" s="2">
        <v>60305</v>
      </c>
    </row>
    <row r="618" spans="1:6" x14ac:dyDescent="0.2">
      <c r="A618">
        <v>2023</v>
      </c>
      <c r="B618" t="s">
        <v>57</v>
      </c>
      <c r="C618" t="s">
        <v>40</v>
      </c>
      <c r="D618" s="1">
        <v>25577</v>
      </c>
      <c r="E618" s="1">
        <v>905953</v>
      </c>
      <c r="F618" s="2">
        <v>79766</v>
      </c>
    </row>
    <row r="619" spans="1:6" x14ac:dyDescent="0.2">
      <c r="A619">
        <v>2023</v>
      </c>
      <c r="B619" t="s">
        <v>57</v>
      </c>
      <c r="C619" t="s">
        <v>41</v>
      </c>
      <c r="D619" s="1">
        <v>4547</v>
      </c>
      <c r="E619" s="1">
        <v>136085</v>
      </c>
      <c r="F619" s="2">
        <v>59426</v>
      </c>
    </row>
    <row r="620" spans="1:6" x14ac:dyDescent="0.2">
      <c r="A620">
        <v>2023</v>
      </c>
      <c r="B620" t="s">
        <v>57</v>
      </c>
      <c r="C620" t="s">
        <v>42</v>
      </c>
      <c r="D620" s="1">
        <v>1108</v>
      </c>
      <c r="E620" s="1">
        <v>30091</v>
      </c>
      <c r="F620" s="2">
        <v>60807</v>
      </c>
    </row>
    <row r="621" spans="1:6" x14ac:dyDescent="0.2">
      <c r="A621">
        <v>2023</v>
      </c>
      <c r="B621" t="s">
        <v>57</v>
      </c>
      <c r="C621" t="s">
        <v>43</v>
      </c>
      <c r="D621" s="1">
        <v>6864</v>
      </c>
      <c r="E621" s="1">
        <v>242160</v>
      </c>
      <c r="F621" s="2">
        <v>61341</v>
      </c>
    </row>
    <row r="622" spans="1:6" x14ac:dyDescent="0.2">
      <c r="A622">
        <v>2023</v>
      </c>
      <c r="B622" t="s">
        <v>57</v>
      </c>
      <c r="C622" t="s">
        <v>44</v>
      </c>
      <c r="D622" s="1">
        <v>7824</v>
      </c>
      <c r="E622" s="1">
        <v>290326</v>
      </c>
      <c r="F622" s="2">
        <v>81228</v>
      </c>
    </row>
    <row r="623" spans="1:6" x14ac:dyDescent="0.2">
      <c r="A623">
        <v>2023</v>
      </c>
      <c r="B623" t="s">
        <v>57</v>
      </c>
      <c r="C623" t="s">
        <v>45</v>
      </c>
      <c r="D623" s="1">
        <v>1251</v>
      </c>
      <c r="E623" s="1">
        <v>46979</v>
      </c>
      <c r="F623" s="2">
        <v>61074</v>
      </c>
    </row>
    <row r="624" spans="1:6" x14ac:dyDescent="0.2">
      <c r="A624">
        <v>2023</v>
      </c>
      <c r="B624" t="s">
        <v>57</v>
      </c>
      <c r="C624" t="s">
        <v>46</v>
      </c>
      <c r="D624" s="1">
        <v>9333</v>
      </c>
      <c r="E624" s="1">
        <v>483196</v>
      </c>
      <c r="F624" s="2">
        <v>59083</v>
      </c>
    </row>
    <row r="625" spans="1:6" x14ac:dyDescent="0.2">
      <c r="A625">
        <v>2023</v>
      </c>
      <c r="B625" t="s">
        <v>57</v>
      </c>
      <c r="C625" t="s">
        <v>47</v>
      </c>
      <c r="D625">
        <v>615</v>
      </c>
      <c r="E625" s="1">
        <v>10043</v>
      </c>
      <c r="F625" s="2">
        <v>68738</v>
      </c>
    </row>
    <row r="626" spans="1:6" x14ac:dyDescent="0.2">
      <c r="A626">
        <v>2023</v>
      </c>
      <c r="B626" t="s">
        <v>58</v>
      </c>
      <c r="C626" t="s">
        <v>0</v>
      </c>
      <c r="D626" s="1">
        <v>32423</v>
      </c>
      <c r="E626" s="1">
        <v>380193</v>
      </c>
      <c r="F626" s="2">
        <v>43426</v>
      </c>
    </row>
    <row r="627" spans="1:6" x14ac:dyDescent="0.2">
      <c r="A627">
        <v>2023</v>
      </c>
      <c r="B627" t="s">
        <v>58</v>
      </c>
      <c r="C627" t="s">
        <v>1</v>
      </c>
      <c r="D627" s="1">
        <v>33190</v>
      </c>
      <c r="E627" s="1">
        <v>541793</v>
      </c>
      <c r="F627" s="2">
        <v>48023</v>
      </c>
    </row>
    <row r="628" spans="1:6" x14ac:dyDescent="0.2">
      <c r="A628">
        <v>2023</v>
      </c>
      <c r="B628" t="s">
        <v>58</v>
      </c>
      <c r="C628" t="s">
        <v>2</v>
      </c>
      <c r="D628" s="1">
        <v>21821</v>
      </c>
      <c r="E628" s="1">
        <v>248631</v>
      </c>
      <c r="F628" s="2">
        <v>42897</v>
      </c>
    </row>
    <row r="629" spans="1:6" x14ac:dyDescent="0.2">
      <c r="A629">
        <v>2023</v>
      </c>
      <c r="B629" t="s">
        <v>58</v>
      </c>
      <c r="C629" t="s">
        <v>3</v>
      </c>
      <c r="D629" s="1">
        <v>198955</v>
      </c>
      <c r="E629" s="1">
        <v>3042089</v>
      </c>
      <c r="F629" s="2">
        <v>54908</v>
      </c>
    </row>
    <row r="630" spans="1:6" x14ac:dyDescent="0.2">
      <c r="A630">
        <v>2023</v>
      </c>
      <c r="B630" t="s">
        <v>58</v>
      </c>
      <c r="C630" t="s">
        <v>4</v>
      </c>
      <c r="D630" s="1">
        <v>36041</v>
      </c>
      <c r="E630" s="1">
        <v>474011</v>
      </c>
      <c r="F630" s="2">
        <v>52675</v>
      </c>
    </row>
    <row r="631" spans="1:6" x14ac:dyDescent="0.2">
      <c r="A631">
        <v>2023</v>
      </c>
      <c r="B631" t="s">
        <v>58</v>
      </c>
      <c r="C631" t="s">
        <v>5</v>
      </c>
      <c r="D631" s="1">
        <v>24868</v>
      </c>
      <c r="E631" s="1">
        <v>291966</v>
      </c>
      <c r="F631" s="2">
        <v>52540</v>
      </c>
    </row>
    <row r="632" spans="1:6" x14ac:dyDescent="0.2">
      <c r="A632">
        <v>2023</v>
      </c>
      <c r="B632" t="s">
        <v>58</v>
      </c>
      <c r="C632" t="s">
        <v>6</v>
      </c>
      <c r="D632" s="1">
        <v>7005</v>
      </c>
      <c r="E632" s="1">
        <v>79487</v>
      </c>
      <c r="F632" s="2">
        <v>42440</v>
      </c>
    </row>
    <row r="633" spans="1:6" x14ac:dyDescent="0.2">
      <c r="A633">
        <v>2023</v>
      </c>
      <c r="B633" t="s">
        <v>58</v>
      </c>
      <c r="C633" t="s">
        <v>7</v>
      </c>
      <c r="D633" s="1">
        <v>140278</v>
      </c>
      <c r="E633" s="1">
        <v>1799930</v>
      </c>
      <c r="F633" s="2">
        <v>46232</v>
      </c>
    </row>
    <row r="634" spans="1:6" x14ac:dyDescent="0.2">
      <c r="A634">
        <v>2023</v>
      </c>
      <c r="B634" t="s">
        <v>58</v>
      </c>
      <c r="C634" t="s">
        <v>8</v>
      </c>
      <c r="D634" s="1">
        <v>61774</v>
      </c>
      <c r="E634" s="1">
        <v>938063</v>
      </c>
      <c r="F634" s="2">
        <v>49817</v>
      </c>
    </row>
    <row r="635" spans="1:6" x14ac:dyDescent="0.2">
      <c r="A635">
        <v>2023</v>
      </c>
      <c r="B635" t="s">
        <v>58</v>
      </c>
      <c r="C635" t="s">
        <v>9</v>
      </c>
      <c r="D635" s="1">
        <v>11892</v>
      </c>
      <c r="E635" s="1">
        <v>142186</v>
      </c>
      <c r="F635" s="2">
        <v>41533</v>
      </c>
    </row>
    <row r="636" spans="1:6" x14ac:dyDescent="0.2">
      <c r="A636">
        <v>2023</v>
      </c>
      <c r="B636" t="s">
        <v>58</v>
      </c>
      <c r="C636" t="s">
        <v>10</v>
      </c>
      <c r="D636" s="1">
        <v>78822</v>
      </c>
      <c r="E636" s="1">
        <v>1187941</v>
      </c>
      <c r="F636" s="2">
        <v>53573</v>
      </c>
    </row>
    <row r="637" spans="1:6" x14ac:dyDescent="0.2">
      <c r="A637">
        <v>2023</v>
      </c>
      <c r="B637" t="s">
        <v>58</v>
      </c>
      <c r="C637" t="s">
        <v>11</v>
      </c>
      <c r="D637" s="1">
        <v>40283</v>
      </c>
      <c r="E637" s="1">
        <v>594348</v>
      </c>
      <c r="F637" s="2">
        <v>43345</v>
      </c>
    </row>
    <row r="638" spans="1:6" x14ac:dyDescent="0.2">
      <c r="A638">
        <v>2023</v>
      </c>
      <c r="B638" t="s">
        <v>58</v>
      </c>
      <c r="C638" t="s">
        <v>12</v>
      </c>
      <c r="D638" s="1">
        <v>23557</v>
      </c>
      <c r="E638" s="1">
        <v>307822</v>
      </c>
      <c r="F638" s="2">
        <v>41407</v>
      </c>
    </row>
    <row r="639" spans="1:6" x14ac:dyDescent="0.2">
      <c r="A639">
        <v>2023</v>
      </c>
      <c r="B639" t="s">
        <v>58</v>
      </c>
      <c r="C639" t="s">
        <v>13</v>
      </c>
      <c r="D639" s="1">
        <v>19844</v>
      </c>
      <c r="E639" s="1">
        <v>262383</v>
      </c>
      <c r="F639" s="2">
        <v>43539</v>
      </c>
    </row>
    <row r="640" spans="1:6" x14ac:dyDescent="0.2">
      <c r="A640">
        <v>2023</v>
      </c>
      <c r="B640" t="s">
        <v>58</v>
      </c>
      <c r="C640" t="s">
        <v>14</v>
      </c>
      <c r="D640" s="1">
        <v>27892</v>
      </c>
      <c r="E640" s="1">
        <v>401804</v>
      </c>
      <c r="F640" s="2">
        <v>44163</v>
      </c>
    </row>
    <row r="641" spans="1:6" x14ac:dyDescent="0.2">
      <c r="A641">
        <v>2023</v>
      </c>
      <c r="B641" t="s">
        <v>58</v>
      </c>
      <c r="C641" t="s">
        <v>15</v>
      </c>
      <c r="D641" s="1">
        <v>30876</v>
      </c>
      <c r="E641" s="1">
        <v>376026</v>
      </c>
      <c r="F641" s="2">
        <v>43579</v>
      </c>
    </row>
    <row r="642" spans="1:6" x14ac:dyDescent="0.2">
      <c r="A642">
        <v>2023</v>
      </c>
      <c r="B642" t="s">
        <v>58</v>
      </c>
      <c r="C642" t="s">
        <v>16</v>
      </c>
      <c r="D642" s="1">
        <v>10676</v>
      </c>
      <c r="E642" s="1">
        <v>117746</v>
      </c>
      <c r="F642" s="2">
        <v>39115</v>
      </c>
    </row>
    <row r="643" spans="1:6" x14ac:dyDescent="0.2">
      <c r="A643">
        <v>2023</v>
      </c>
      <c r="B643" t="s">
        <v>58</v>
      </c>
      <c r="C643" t="s">
        <v>17</v>
      </c>
      <c r="D643" s="1">
        <v>32640</v>
      </c>
      <c r="E643" s="1">
        <v>463647</v>
      </c>
      <c r="F643" s="2">
        <v>47503</v>
      </c>
    </row>
    <row r="644" spans="1:6" x14ac:dyDescent="0.2">
      <c r="A644">
        <v>2023</v>
      </c>
      <c r="B644" t="s">
        <v>58</v>
      </c>
      <c r="C644" t="s">
        <v>18</v>
      </c>
      <c r="D644" s="1">
        <v>41620</v>
      </c>
      <c r="E644" s="1">
        <v>577282</v>
      </c>
      <c r="F644" s="2">
        <v>55423</v>
      </c>
    </row>
    <row r="645" spans="1:6" x14ac:dyDescent="0.2">
      <c r="A645">
        <v>2023</v>
      </c>
      <c r="B645" t="s">
        <v>58</v>
      </c>
      <c r="C645" t="s">
        <v>19</v>
      </c>
      <c r="D645" s="1">
        <v>55150</v>
      </c>
      <c r="E645" s="1">
        <v>791177</v>
      </c>
      <c r="F645" s="2">
        <v>48357</v>
      </c>
    </row>
    <row r="646" spans="1:6" x14ac:dyDescent="0.2">
      <c r="A646">
        <v>2023</v>
      </c>
      <c r="B646" t="s">
        <v>58</v>
      </c>
      <c r="C646" t="s">
        <v>20</v>
      </c>
      <c r="D646" s="1">
        <v>37323</v>
      </c>
      <c r="E646" s="1">
        <v>525857</v>
      </c>
      <c r="F646" s="2">
        <v>50523</v>
      </c>
    </row>
    <row r="647" spans="1:6" x14ac:dyDescent="0.2">
      <c r="A647">
        <v>2023</v>
      </c>
      <c r="B647" t="s">
        <v>58</v>
      </c>
      <c r="C647" t="s">
        <v>21</v>
      </c>
      <c r="D647" s="1">
        <v>19568</v>
      </c>
      <c r="E647" s="1">
        <v>229039</v>
      </c>
      <c r="F647" s="2">
        <v>37621</v>
      </c>
    </row>
    <row r="648" spans="1:6" x14ac:dyDescent="0.2">
      <c r="A648">
        <v>2023</v>
      </c>
      <c r="B648" t="s">
        <v>58</v>
      </c>
      <c r="C648" t="s">
        <v>22</v>
      </c>
      <c r="D648" s="1">
        <v>39400</v>
      </c>
      <c r="E648" s="1">
        <v>536753</v>
      </c>
      <c r="F648" s="2">
        <v>43646</v>
      </c>
    </row>
    <row r="649" spans="1:6" x14ac:dyDescent="0.2">
      <c r="A649">
        <v>2023</v>
      </c>
      <c r="B649" t="s">
        <v>58</v>
      </c>
      <c r="C649" t="s">
        <v>23</v>
      </c>
      <c r="D649" s="1">
        <v>9112</v>
      </c>
      <c r="E649" s="1">
        <v>90946</v>
      </c>
      <c r="F649" s="2">
        <v>40937</v>
      </c>
    </row>
    <row r="650" spans="1:6" x14ac:dyDescent="0.2">
      <c r="A650">
        <v>2023</v>
      </c>
      <c r="B650" t="s">
        <v>58</v>
      </c>
      <c r="C650" t="s">
        <v>24</v>
      </c>
      <c r="D650" s="1">
        <v>14969</v>
      </c>
      <c r="E650" s="1">
        <v>188094</v>
      </c>
      <c r="F650" s="2">
        <v>41557</v>
      </c>
    </row>
    <row r="651" spans="1:6" x14ac:dyDescent="0.2">
      <c r="A651">
        <v>2023</v>
      </c>
      <c r="B651" t="s">
        <v>58</v>
      </c>
      <c r="C651" t="s">
        <v>25</v>
      </c>
      <c r="D651" s="1">
        <v>15866</v>
      </c>
      <c r="E651" s="1">
        <v>261018</v>
      </c>
      <c r="F651" s="2">
        <v>45452</v>
      </c>
    </row>
    <row r="652" spans="1:6" x14ac:dyDescent="0.2">
      <c r="A652">
        <v>2023</v>
      </c>
      <c r="B652" t="s">
        <v>58</v>
      </c>
      <c r="C652" t="s">
        <v>26</v>
      </c>
      <c r="D652" s="1">
        <v>12448</v>
      </c>
      <c r="E652" s="1">
        <v>139278</v>
      </c>
      <c r="F652" s="2">
        <v>49409</v>
      </c>
    </row>
    <row r="653" spans="1:6" x14ac:dyDescent="0.2">
      <c r="A653">
        <v>2023</v>
      </c>
      <c r="B653" t="s">
        <v>58</v>
      </c>
      <c r="C653" t="s">
        <v>27</v>
      </c>
      <c r="D653" s="1">
        <v>54227</v>
      </c>
      <c r="E653" s="1">
        <v>876452</v>
      </c>
      <c r="F653" s="2">
        <v>55204</v>
      </c>
    </row>
    <row r="654" spans="1:6" x14ac:dyDescent="0.2">
      <c r="A654">
        <v>2023</v>
      </c>
      <c r="B654" t="s">
        <v>58</v>
      </c>
      <c r="C654" t="s">
        <v>28</v>
      </c>
      <c r="D654" s="1">
        <v>10974</v>
      </c>
      <c r="E654" s="1">
        <v>135131</v>
      </c>
      <c r="F654" s="2">
        <v>39275</v>
      </c>
    </row>
    <row r="655" spans="1:6" x14ac:dyDescent="0.2">
      <c r="A655">
        <v>2023</v>
      </c>
      <c r="B655" t="s">
        <v>58</v>
      </c>
      <c r="C655" t="s">
        <v>29</v>
      </c>
      <c r="D655" s="1">
        <v>120950</v>
      </c>
      <c r="E655" s="1">
        <v>1543991</v>
      </c>
      <c r="F655" s="2">
        <v>53710</v>
      </c>
    </row>
    <row r="656" spans="1:6" x14ac:dyDescent="0.2">
      <c r="A656">
        <v>2023</v>
      </c>
      <c r="B656" t="s">
        <v>58</v>
      </c>
      <c r="C656" t="s">
        <v>30</v>
      </c>
      <c r="D656" s="1">
        <v>62397</v>
      </c>
      <c r="E656" s="1">
        <v>846177</v>
      </c>
      <c r="F656" s="2">
        <v>44579</v>
      </c>
    </row>
    <row r="657" spans="1:6" x14ac:dyDescent="0.2">
      <c r="A657">
        <v>2023</v>
      </c>
      <c r="B657" t="s">
        <v>58</v>
      </c>
      <c r="C657" t="s">
        <v>31</v>
      </c>
      <c r="D657" s="1">
        <v>7738</v>
      </c>
      <c r="E657" s="1">
        <v>91333</v>
      </c>
      <c r="F657" s="2">
        <v>51925</v>
      </c>
    </row>
    <row r="658" spans="1:6" x14ac:dyDescent="0.2">
      <c r="A658">
        <v>2023</v>
      </c>
      <c r="B658" t="s">
        <v>58</v>
      </c>
      <c r="C658" t="s">
        <v>32</v>
      </c>
      <c r="D658" s="1">
        <v>68958</v>
      </c>
      <c r="E658" s="1">
        <v>1021890</v>
      </c>
      <c r="F658" s="2">
        <v>45569</v>
      </c>
    </row>
    <row r="659" spans="1:6" x14ac:dyDescent="0.2">
      <c r="A659">
        <v>2023</v>
      </c>
      <c r="B659" t="s">
        <v>58</v>
      </c>
      <c r="C659" t="s">
        <v>33</v>
      </c>
      <c r="D659" s="1">
        <v>23883</v>
      </c>
      <c r="E659" s="1">
        <v>300268</v>
      </c>
      <c r="F659" s="2">
        <v>43049</v>
      </c>
    </row>
    <row r="660" spans="1:6" x14ac:dyDescent="0.2">
      <c r="A660">
        <v>2023</v>
      </c>
      <c r="B660" t="s">
        <v>58</v>
      </c>
      <c r="C660" t="s">
        <v>34</v>
      </c>
      <c r="D660" s="1">
        <v>26460</v>
      </c>
      <c r="E660" s="1">
        <v>354168</v>
      </c>
      <c r="F660" s="2">
        <v>45879</v>
      </c>
    </row>
    <row r="661" spans="1:6" x14ac:dyDescent="0.2">
      <c r="A661">
        <v>2023</v>
      </c>
      <c r="B661" t="s">
        <v>58</v>
      </c>
      <c r="C661" t="s">
        <v>35</v>
      </c>
      <c r="D661" s="1">
        <v>74684</v>
      </c>
      <c r="E661" s="1">
        <v>1117033</v>
      </c>
      <c r="F661" s="2">
        <v>46296</v>
      </c>
    </row>
    <row r="662" spans="1:6" x14ac:dyDescent="0.2">
      <c r="A662">
        <v>2023</v>
      </c>
      <c r="B662" t="s">
        <v>58</v>
      </c>
      <c r="C662" t="s">
        <v>36</v>
      </c>
      <c r="D662" s="1">
        <v>7648</v>
      </c>
      <c r="E662" s="1">
        <v>76672</v>
      </c>
      <c r="F662" s="2">
        <v>45232</v>
      </c>
    </row>
    <row r="663" spans="1:6" x14ac:dyDescent="0.2">
      <c r="A663">
        <v>2023</v>
      </c>
      <c r="B663" t="s">
        <v>58</v>
      </c>
      <c r="C663" t="s">
        <v>37</v>
      </c>
      <c r="D663" s="1">
        <v>31073</v>
      </c>
      <c r="E663" s="1">
        <v>406455</v>
      </c>
      <c r="F663" s="2">
        <v>41048</v>
      </c>
    </row>
    <row r="664" spans="1:6" x14ac:dyDescent="0.2">
      <c r="A664">
        <v>2023</v>
      </c>
      <c r="B664" t="s">
        <v>58</v>
      </c>
      <c r="C664" t="s">
        <v>38</v>
      </c>
      <c r="D664" s="1">
        <v>8027</v>
      </c>
      <c r="E664" s="1">
        <v>85125</v>
      </c>
      <c r="F664" s="2">
        <v>40980</v>
      </c>
    </row>
    <row r="665" spans="1:6" x14ac:dyDescent="0.2">
      <c r="A665">
        <v>2023</v>
      </c>
      <c r="B665" t="s">
        <v>58</v>
      </c>
      <c r="C665" t="s">
        <v>39</v>
      </c>
      <c r="D665" s="1">
        <v>40380</v>
      </c>
      <c r="E665" s="1">
        <v>633819</v>
      </c>
      <c r="F665" s="2">
        <v>46991</v>
      </c>
    </row>
    <row r="666" spans="1:6" x14ac:dyDescent="0.2">
      <c r="A666">
        <v>2023</v>
      </c>
      <c r="B666" t="s">
        <v>58</v>
      </c>
      <c r="C666" t="s">
        <v>40</v>
      </c>
      <c r="D666" s="1">
        <v>150310</v>
      </c>
      <c r="E666" s="1">
        <v>2496193</v>
      </c>
      <c r="F666" s="2">
        <v>54323</v>
      </c>
    </row>
    <row r="667" spans="1:6" x14ac:dyDescent="0.2">
      <c r="A667">
        <v>2023</v>
      </c>
      <c r="B667" t="s">
        <v>58</v>
      </c>
      <c r="C667" t="s">
        <v>41</v>
      </c>
      <c r="D667" s="1">
        <v>20066</v>
      </c>
      <c r="E667" s="1">
        <v>289140</v>
      </c>
      <c r="F667" s="2">
        <v>45785</v>
      </c>
    </row>
    <row r="668" spans="1:6" x14ac:dyDescent="0.2">
      <c r="A668">
        <v>2023</v>
      </c>
      <c r="B668" t="s">
        <v>58</v>
      </c>
      <c r="C668" t="s">
        <v>42</v>
      </c>
      <c r="D668" s="1">
        <v>5040</v>
      </c>
      <c r="E668" s="1">
        <v>53817</v>
      </c>
      <c r="F668" s="2">
        <v>41456</v>
      </c>
    </row>
    <row r="669" spans="1:6" x14ac:dyDescent="0.2">
      <c r="A669">
        <v>2023</v>
      </c>
      <c r="B669" t="s">
        <v>58</v>
      </c>
      <c r="C669" t="s">
        <v>43</v>
      </c>
      <c r="D669" s="1">
        <v>42839</v>
      </c>
      <c r="E669" s="1">
        <v>650148</v>
      </c>
      <c r="F669" s="2">
        <v>45486</v>
      </c>
    </row>
    <row r="670" spans="1:6" x14ac:dyDescent="0.2">
      <c r="A670">
        <v>2023</v>
      </c>
      <c r="B670" t="s">
        <v>58</v>
      </c>
      <c r="C670" t="s">
        <v>44</v>
      </c>
      <c r="D670" s="1">
        <v>38692</v>
      </c>
      <c r="E670" s="1">
        <v>628543</v>
      </c>
      <c r="F670" s="2">
        <v>67312</v>
      </c>
    </row>
    <row r="671" spans="1:6" x14ac:dyDescent="0.2">
      <c r="A671">
        <v>2023</v>
      </c>
      <c r="B671" t="s">
        <v>58</v>
      </c>
      <c r="C671" t="s">
        <v>45</v>
      </c>
      <c r="D671" s="1">
        <v>10709</v>
      </c>
      <c r="E671" s="1">
        <v>125470</v>
      </c>
      <c r="F671" s="2">
        <v>40148</v>
      </c>
    </row>
    <row r="672" spans="1:6" x14ac:dyDescent="0.2">
      <c r="A672">
        <v>2023</v>
      </c>
      <c r="B672" t="s">
        <v>58</v>
      </c>
      <c r="C672" t="s">
        <v>46</v>
      </c>
      <c r="D672" s="1">
        <v>36253</v>
      </c>
      <c r="E672" s="1">
        <v>533175</v>
      </c>
      <c r="F672" s="2">
        <v>42647</v>
      </c>
    </row>
    <row r="673" spans="1:6" x14ac:dyDescent="0.2">
      <c r="A673">
        <v>2023</v>
      </c>
      <c r="B673" t="s">
        <v>58</v>
      </c>
      <c r="C673" t="s">
        <v>47</v>
      </c>
      <c r="D673" s="1">
        <v>4819</v>
      </c>
      <c r="E673" s="1">
        <v>49901</v>
      </c>
      <c r="F673" s="2">
        <v>44408</v>
      </c>
    </row>
    <row r="674" spans="1:6" x14ac:dyDescent="0.2">
      <c r="A674">
        <v>2023</v>
      </c>
      <c r="B674" t="s">
        <v>59</v>
      </c>
      <c r="C674" t="s">
        <v>0</v>
      </c>
      <c r="D674" s="1">
        <v>2309</v>
      </c>
      <c r="E674" s="1">
        <v>21296</v>
      </c>
      <c r="F674" s="2">
        <v>62845</v>
      </c>
    </row>
    <row r="675" spans="1:6" x14ac:dyDescent="0.2">
      <c r="A675">
        <v>2023</v>
      </c>
      <c r="B675" t="s">
        <v>59</v>
      </c>
      <c r="C675" t="s">
        <v>1</v>
      </c>
      <c r="D675" s="1">
        <v>3691</v>
      </c>
      <c r="E675" s="1">
        <v>49188</v>
      </c>
      <c r="F675" s="2">
        <v>77822</v>
      </c>
    </row>
    <row r="676" spans="1:6" x14ac:dyDescent="0.2">
      <c r="A676">
        <v>2023</v>
      </c>
      <c r="B676" t="s">
        <v>59</v>
      </c>
      <c r="C676" t="s">
        <v>2</v>
      </c>
      <c r="D676" s="1">
        <v>1303</v>
      </c>
      <c r="E676" s="1">
        <v>10974</v>
      </c>
      <c r="F676" s="2">
        <v>57981</v>
      </c>
    </row>
    <row r="677" spans="1:6" x14ac:dyDescent="0.2">
      <c r="A677">
        <v>2023</v>
      </c>
      <c r="B677" t="s">
        <v>59</v>
      </c>
      <c r="C677" t="s">
        <v>3</v>
      </c>
      <c r="D677" s="1">
        <v>28529</v>
      </c>
      <c r="E677" s="1">
        <v>550084</v>
      </c>
      <c r="F677" s="2">
        <v>191278</v>
      </c>
    </row>
    <row r="678" spans="1:6" x14ac:dyDescent="0.2">
      <c r="A678">
        <v>2023</v>
      </c>
      <c r="B678" t="s">
        <v>59</v>
      </c>
      <c r="C678" t="s">
        <v>4</v>
      </c>
      <c r="D678" s="1">
        <v>4330</v>
      </c>
      <c r="E678" s="1">
        <v>76292</v>
      </c>
      <c r="F678" s="2">
        <v>109380</v>
      </c>
    </row>
    <row r="679" spans="1:6" x14ac:dyDescent="0.2">
      <c r="A679">
        <v>2023</v>
      </c>
      <c r="B679" t="s">
        <v>59</v>
      </c>
      <c r="C679" t="s">
        <v>5</v>
      </c>
      <c r="D679" s="1">
        <v>2551</v>
      </c>
      <c r="E679" s="1">
        <v>31469</v>
      </c>
      <c r="F679" s="2">
        <v>120406</v>
      </c>
    </row>
    <row r="680" spans="1:6" x14ac:dyDescent="0.2">
      <c r="A680">
        <v>2023</v>
      </c>
      <c r="B680" t="s">
        <v>59</v>
      </c>
      <c r="C680" t="s">
        <v>6</v>
      </c>
      <c r="D680">
        <v>497</v>
      </c>
      <c r="E680" s="1">
        <v>3905</v>
      </c>
      <c r="F680" s="2">
        <v>70031</v>
      </c>
    </row>
    <row r="681" spans="1:6" x14ac:dyDescent="0.2">
      <c r="A681">
        <v>2023</v>
      </c>
      <c r="B681" t="s">
        <v>59</v>
      </c>
      <c r="C681" t="s">
        <v>7</v>
      </c>
      <c r="D681" s="1">
        <v>11744</v>
      </c>
      <c r="E681" s="1">
        <v>138845</v>
      </c>
      <c r="F681" s="2">
        <v>86153</v>
      </c>
    </row>
    <row r="682" spans="1:6" x14ac:dyDescent="0.2">
      <c r="A682">
        <v>2023</v>
      </c>
      <c r="B682" t="s">
        <v>59</v>
      </c>
      <c r="C682" t="s">
        <v>8</v>
      </c>
      <c r="D682" s="1">
        <v>5380</v>
      </c>
      <c r="E682" s="1">
        <v>116215</v>
      </c>
      <c r="F682" s="2">
        <v>100462</v>
      </c>
    </row>
    <row r="683" spans="1:6" x14ac:dyDescent="0.2">
      <c r="A683">
        <v>2023</v>
      </c>
      <c r="B683" t="s">
        <v>59</v>
      </c>
      <c r="C683" t="s">
        <v>9</v>
      </c>
      <c r="D683" s="1">
        <v>1231</v>
      </c>
      <c r="E683" s="1">
        <v>8802</v>
      </c>
      <c r="F683" s="2">
        <v>56211</v>
      </c>
    </row>
    <row r="684" spans="1:6" x14ac:dyDescent="0.2">
      <c r="A684">
        <v>2023</v>
      </c>
      <c r="B684" t="s">
        <v>59</v>
      </c>
      <c r="C684" t="s">
        <v>10</v>
      </c>
      <c r="D684" s="1">
        <v>6998</v>
      </c>
      <c r="E684" s="1">
        <v>94879</v>
      </c>
      <c r="F684" s="2">
        <v>96732</v>
      </c>
    </row>
    <row r="685" spans="1:6" x14ac:dyDescent="0.2">
      <c r="A685">
        <v>2023</v>
      </c>
      <c r="B685" t="s">
        <v>59</v>
      </c>
      <c r="C685" t="s">
        <v>11</v>
      </c>
      <c r="D685" s="1">
        <v>2278</v>
      </c>
      <c r="E685" s="1">
        <v>28628</v>
      </c>
      <c r="F685" s="2">
        <v>62444</v>
      </c>
    </row>
    <row r="686" spans="1:6" x14ac:dyDescent="0.2">
      <c r="A686">
        <v>2023</v>
      </c>
      <c r="B686" t="s">
        <v>59</v>
      </c>
      <c r="C686" t="s">
        <v>12</v>
      </c>
      <c r="D686" s="1">
        <v>1778</v>
      </c>
      <c r="E686" s="1">
        <v>21356</v>
      </c>
      <c r="F686" s="2">
        <v>60664</v>
      </c>
    </row>
    <row r="687" spans="1:6" x14ac:dyDescent="0.2">
      <c r="A687">
        <v>2023</v>
      </c>
      <c r="B687" t="s">
        <v>59</v>
      </c>
      <c r="C687" t="s">
        <v>13</v>
      </c>
      <c r="D687" s="1">
        <v>1386</v>
      </c>
      <c r="E687" s="1">
        <v>18137</v>
      </c>
      <c r="F687" s="2">
        <v>66434</v>
      </c>
    </row>
    <row r="688" spans="1:6" x14ac:dyDescent="0.2">
      <c r="A688">
        <v>2023</v>
      </c>
      <c r="B688" t="s">
        <v>59</v>
      </c>
      <c r="C688" t="s">
        <v>14</v>
      </c>
      <c r="D688" s="1">
        <v>1924</v>
      </c>
      <c r="E688" s="1">
        <v>21670</v>
      </c>
      <c r="F688" s="2">
        <v>58590</v>
      </c>
    </row>
    <row r="689" spans="1:6" x14ac:dyDescent="0.2">
      <c r="A689">
        <v>2023</v>
      </c>
      <c r="B689" t="s">
        <v>59</v>
      </c>
      <c r="C689" t="s">
        <v>15</v>
      </c>
      <c r="D689" s="1">
        <v>1801</v>
      </c>
      <c r="E689" s="1">
        <v>22427</v>
      </c>
      <c r="F689" s="2">
        <v>60638</v>
      </c>
    </row>
    <row r="690" spans="1:6" x14ac:dyDescent="0.2">
      <c r="A690">
        <v>2023</v>
      </c>
      <c r="B690" t="s">
        <v>59</v>
      </c>
      <c r="C690" t="s">
        <v>16</v>
      </c>
      <c r="D690">
        <v>869</v>
      </c>
      <c r="E690" s="1">
        <v>7158</v>
      </c>
      <c r="F690" s="2">
        <v>57442</v>
      </c>
    </row>
    <row r="691" spans="1:6" x14ac:dyDescent="0.2">
      <c r="A691">
        <v>2023</v>
      </c>
      <c r="B691" t="s">
        <v>59</v>
      </c>
      <c r="C691" t="s">
        <v>17</v>
      </c>
      <c r="D691" s="1">
        <v>2846</v>
      </c>
      <c r="E691" s="1">
        <v>35678</v>
      </c>
      <c r="F691" s="2">
        <v>98834</v>
      </c>
    </row>
    <row r="692" spans="1:6" x14ac:dyDescent="0.2">
      <c r="A692">
        <v>2023</v>
      </c>
      <c r="B692" t="s">
        <v>59</v>
      </c>
      <c r="C692" t="s">
        <v>18</v>
      </c>
      <c r="D692" s="1">
        <v>5717</v>
      </c>
      <c r="E692" s="1">
        <v>93033</v>
      </c>
      <c r="F692" s="2">
        <v>128022</v>
      </c>
    </row>
    <row r="693" spans="1:6" x14ac:dyDescent="0.2">
      <c r="A693">
        <v>2023</v>
      </c>
      <c r="B693" t="s">
        <v>59</v>
      </c>
      <c r="C693" t="s">
        <v>19</v>
      </c>
      <c r="D693" s="1">
        <v>7146</v>
      </c>
      <c r="E693" s="1">
        <v>55298</v>
      </c>
      <c r="F693" s="2">
        <v>77504</v>
      </c>
    </row>
    <row r="694" spans="1:6" x14ac:dyDescent="0.2">
      <c r="A694">
        <v>2023</v>
      </c>
      <c r="B694" t="s">
        <v>59</v>
      </c>
      <c r="C694" t="s">
        <v>20</v>
      </c>
      <c r="D694" s="1">
        <v>4133</v>
      </c>
      <c r="E694" s="1">
        <v>46906</v>
      </c>
      <c r="F694" s="2">
        <v>83846</v>
      </c>
    </row>
    <row r="695" spans="1:6" x14ac:dyDescent="0.2">
      <c r="A695">
        <v>2023</v>
      </c>
      <c r="B695" t="s">
        <v>59</v>
      </c>
      <c r="C695" t="s">
        <v>21</v>
      </c>
      <c r="D695">
        <v>944</v>
      </c>
      <c r="E695" s="1">
        <v>10695</v>
      </c>
      <c r="F695" s="2">
        <v>49438</v>
      </c>
    </row>
    <row r="696" spans="1:6" x14ac:dyDescent="0.2">
      <c r="A696">
        <v>2023</v>
      </c>
      <c r="B696" t="s">
        <v>59</v>
      </c>
      <c r="C696" t="s">
        <v>22</v>
      </c>
      <c r="D696" s="1">
        <v>3310</v>
      </c>
      <c r="E696" s="1">
        <v>46729</v>
      </c>
      <c r="F696" s="2">
        <v>85960</v>
      </c>
    </row>
    <row r="697" spans="1:6" x14ac:dyDescent="0.2">
      <c r="A697">
        <v>2023</v>
      </c>
      <c r="B697" t="s">
        <v>59</v>
      </c>
      <c r="C697" t="s">
        <v>23</v>
      </c>
      <c r="D697">
        <v>799</v>
      </c>
      <c r="E697" s="1">
        <v>6210</v>
      </c>
      <c r="F697" s="2">
        <v>56592</v>
      </c>
    </row>
    <row r="698" spans="1:6" x14ac:dyDescent="0.2">
      <c r="A698">
        <v>2023</v>
      </c>
      <c r="B698" t="s">
        <v>59</v>
      </c>
      <c r="C698" t="s">
        <v>24</v>
      </c>
      <c r="D698" s="1">
        <v>1015</v>
      </c>
      <c r="E698" s="1">
        <v>17258</v>
      </c>
      <c r="F698" s="2">
        <v>66732</v>
      </c>
    </row>
    <row r="699" spans="1:6" x14ac:dyDescent="0.2">
      <c r="A699">
        <v>2023</v>
      </c>
      <c r="B699" t="s">
        <v>59</v>
      </c>
      <c r="C699" t="s">
        <v>25</v>
      </c>
      <c r="D699" s="1">
        <v>1664</v>
      </c>
      <c r="E699" s="1">
        <v>15847</v>
      </c>
      <c r="F699" s="2">
        <v>73213</v>
      </c>
    </row>
    <row r="700" spans="1:6" x14ac:dyDescent="0.2">
      <c r="A700">
        <v>2023</v>
      </c>
      <c r="B700" t="s">
        <v>59</v>
      </c>
      <c r="C700" t="s">
        <v>26</v>
      </c>
      <c r="D700" s="1">
        <v>1037</v>
      </c>
      <c r="E700" s="1">
        <v>12334</v>
      </c>
      <c r="F700" s="2">
        <v>97212</v>
      </c>
    </row>
    <row r="701" spans="1:6" x14ac:dyDescent="0.2">
      <c r="A701">
        <v>2023</v>
      </c>
      <c r="B701" t="s">
        <v>59</v>
      </c>
      <c r="C701" t="s">
        <v>27</v>
      </c>
      <c r="D701" s="1">
        <v>3724</v>
      </c>
      <c r="E701" s="1">
        <v>67578</v>
      </c>
      <c r="F701" s="2">
        <v>117433</v>
      </c>
    </row>
    <row r="702" spans="1:6" x14ac:dyDescent="0.2">
      <c r="A702">
        <v>2023</v>
      </c>
      <c r="B702" t="s">
        <v>59</v>
      </c>
      <c r="C702" t="s">
        <v>28</v>
      </c>
      <c r="D702" s="1">
        <v>1074</v>
      </c>
      <c r="E702" s="1">
        <v>11166</v>
      </c>
      <c r="F702" s="2">
        <v>57554</v>
      </c>
    </row>
    <row r="703" spans="1:6" x14ac:dyDescent="0.2">
      <c r="A703">
        <v>2023</v>
      </c>
      <c r="B703" t="s">
        <v>59</v>
      </c>
      <c r="C703" t="s">
        <v>29</v>
      </c>
      <c r="D703" s="1">
        <v>12812</v>
      </c>
      <c r="E703" s="1">
        <v>277408</v>
      </c>
      <c r="F703" s="2">
        <v>135959</v>
      </c>
    </row>
    <row r="704" spans="1:6" x14ac:dyDescent="0.2">
      <c r="A704">
        <v>2023</v>
      </c>
      <c r="B704" t="s">
        <v>59</v>
      </c>
      <c r="C704" t="s">
        <v>30</v>
      </c>
      <c r="D704" s="1">
        <v>5669</v>
      </c>
      <c r="E704" s="1">
        <v>75919</v>
      </c>
      <c r="F704" s="2">
        <v>87039</v>
      </c>
    </row>
    <row r="705" spans="1:6" x14ac:dyDescent="0.2">
      <c r="A705">
        <v>2023</v>
      </c>
      <c r="B705" t="s">
        <v>59</v>
      </c>
      <c r="C705" t="s">
        <v>31</v>
      </c>
      <c r="D705">
        <v>402</v>
      </c>
      <c r="E705" s="1">
        <v>6093</v>
      </c>
      <c r="F705" s="2">
        <v>71543</v>
      </c>
    </row>
    <row r="706" spans="1:6" x14ac:dyDescent="0.2">
      <c r="A706">
        <v>2023</v>
      </c>
      <c r="B706" t="s">
        <v>59</v>
      </c>
      <c r="C706" t="s">
        <v>32</v>
      </c>
      <c r="D706" s="1">
        <v>4915</v>
      </c>
      <c r="E706" s="1">
        <v>69330</v>
      </c>
      <c r="F706" s="2">
        <v>72613</v>
      </c>
    </row>
    <row r="707" spans="1:6" x14ac:dyDescent="0.2">
      <c r="A707">
        <v>2023</v>
      </c>
      <c r="B707" t="s">
        <v>59</v>
      </c>
      <c r="C707" t="s">
        <v>33</v>
      </c>
      <c r="D707" s="1">
        <v>1550</v>
      </c>
      <c r="E707" s="1">
        <v>19627</v>
      </c>
      <c r="F707" s="2">
        <v>60407</v>
      </c>
    </row>
    <row r="708" spans="1:6" x14ac:dyDescent="0.2">
      <c r="A708">
        <v>2023</v>
      </c>
      <c r="B708" t="s">
        <v>59</v>
      </c>
      <c r="C708" t="s">
        <v>34</v>
      </c>
      <c r="D708" s="1">
        <v>4135</v>
      </c>
      <c r="E708" s="1">
        <v>35053</v>
      </c>
      <c r="F708" s="2">
        <v>89633</v>
      </c>
    </row>
    <row r="709" spans="1:6" x14ac:dyDescent="0.2">
      <c r="A709">
        <v>2023</v>
      </c>
      <c r="B709" t="s">
        <v>59</v>
      </c>
      <c r="C709" t="s">
        <v>35</v>
      </c>
      <c r="D709" s="1">
        <v>5348</v>
      </c>
      <c r="E709" s="1">
        <v>87043</v>
      </c>
      <c r="F709" s="2">
        <v>94900</v>
      </c>
    </row>
    <row r="710" spans="1:6" x14ac:dyDescent="0.2">
      <c r="A710">
        <v>2023</v>
      </c>
      <c r="B710" t="s">
        <v>59</v>
      </c>
      <c r="C710" t="s">
        <v>36</v>
      </c>
      <c r="D710">
        <v>714</v>
      </c>
      <c r="E710" s="1">
        <v>5878</v>
      </c>
      <c r="F710" s="2">
        <v>76409</v>
      </c>
    </row>
    <row r="711" spans="1:6" x14ac:dyDescent="0.2">
      <c r="A711">
        <v>2023</v>
      </c>
      <c r="B711" t="s">
        <v>59</v>
      </c>
      <c r="C711" t="s">
        <v>37</v>
      </c>
      <c r="D711" s="1">
        <v>2883</v>
      </c>
      <c r="E711" s="1">
        <v>26869</v>
      </c>
      <c r="F711" s="2">
        <v>66032</v>
      </c>
    </row>
    <row r="712" spans="1:6" x14ac:dyDescent="0.2">
      <c r="A712">
        <v>2023</v>
      </c>
      <c r="B712" t="s">
        <v>59</v>
      </c>
      <c r="C712" t="s">
        <v>38</v>
      </c>
      <c r="D712">
        <v>589</v>
      </c>
      <c r="E712" s="1">
        <v>5500</v>
      </c>
      <c r="F712" s="2">
        <v>51535</v>
      </c>
    </row>
    <row r="713" spans="1:6" x14ac:dyDescent="0.2">
      <c r="A713">
        <v>2023</v>
      </c>
      <c r="B713" t="s">
        <v>59</v>
      </c>
      <c r="C713" t="s">
        <v>39</v>
      </c>
      <c r="D713" s="1">
        <v>3981</v>
      </c>
      <c r="E713" s="1">
        <v>45042</v>
      </c>
      <c r="F713" s="2">
        <v>75375</v>
      </c>
    </row>
    <row r="714" spans="1:6" x14ac:dyDescent="0.2">
      <c r="A714">
        <v>2023</v>
      </c>
      <c r="B714" t="s">
        <v>59</v>
      </c>
      <c r="C714" t="s">
        <v>40</v>
      </c>
      <c r="D714" s="1">
        <v>10627</v>
      </c>
      <c r="E714" s="1">
        <v>208591</v>
      </c>
      <c r="F714" s="2">
        <v>90857</v>
      </c>
    </row>
    <row r="715" spans="1:6" x14ac:dyDescent="0.2">
      <c r="A715">
        <v>2023</v>
      </c>
      <c r="B715" t="s">
        <v>59</v>
      </c>
      <c r="C715" t="s">
        <v>41</v>
      </c>
      <c r="D715" s="1">
        <v>2776</v>
      </c>
      <c r="E715" s="1">
        <v>38323</v>
      </c>
      <c r="F715" s="2">
        <v>84735</v>
      </c>
    </row>
    <row r="716" spans="1:6" x14ac:dyDescent="0.2">
      <c r="A716">
        <v>2023</v>
      </c>
      <c r="B716" t="s">
        <v>59</v>
      </c>
      <c r="C716" t="s">
        <v>42</v>
      </c>
      <c r="D716">
        <v>527</v>
      </c>
      <c r="E716" s="1">
        <v>4322</v>
      </c>
      <c r="F716" s="2">
        <v>62861</v>
      </c>
    </row>
    <row r="717" spans="1:6" x14ac:dyDescent="0.2">
      <c r="A717">
        <v>2023</v>
      </c>
      <c r="B717" t="s">
        <v>59</v>
      </c>
      <c r="C717" t="s">
        <v>43</v>
      </c>
      <c r="D717" s="1">
        <v>4600</v>
      </c>
      <c r="E717" s="1">
        <v>67714</v>
      </c>
      <c r="F717" s="2">
        <v>107966</v>
      </c>
    </row>
    <row r="718" spans="1:6" x14ac:dyDescent="0.2">
      <c r="A718">
        <v>2023</v>
      </c>
      <c r="B718" t="s">
        <v>59</v>
      </c>
      <c r="C718" t="s">
        <v>44</v>
      </c>
      <c r="D718" s="1">
        <v>5007</v>
      </c>
      <c r="E718" s="1">
        <v>143883</v>
      </c>
      <c r="F718" s="2">
        <v>207135</v>
      </c>
    </row>
    <row r="719" spans="1:6" x14ac:dyDescent="0.2">
      <c r="A719">
        <v>2023</v>
      </c>
      <c r="B719" t="s">
        <v>59</v>
      </c>
      <c r="C719" t="s">
        <v>45</v>
      </c>
      <c r="D719">
        <v>818</v>
      </c>
      <c r="E719" s="1">
        <v>8072</v>
      </c>
      <c r="F719" s="2">
        <v>53281</v>
      </c>
    </row>
    <row r="720" spans="1:6" x14ac:dyDescent="0.2">
      <c r="A720">
        <v>2023</v>
      </c>
      <c r="B720" t="s">
        <v>59</v>
      </c>
      <c r="C720" t="s">
        <v>46</v>
      </c>
      <c r="D720" s="1">
        <v>2335</v>
      </c>
      <c r="E720" s="1">
        <v>46993</v>
      </c>
      <c r="F720" s="2">
        <v>82512</v>
      </c>
    </row>
    <row r="721" spans="1:6" x14ac:dyDescent="0.2">
      <c r="A721">
        <v>2023</v>
      </c>
      <c r="B721" t="s">
        <v>59</v>
      </c>
      <c r="C721" t="s">
        <v>47</v>
      </c>
      <c r="D721">
        <v>417</v>
      </c>
      <c r="E721" s="1">
        <v>3424</v>
      </c>
      <c r="F721" s="2">
        <v>49035</v>
      </c>
    </row>
    <row r="722" spans="1:6" x14ac:dyDescent="0.2">
      <c r="A722">
        <v>2023</v>
      </c>
      <c r="B722" t="s">
        <v>60</v>
      </c>
      <c r="C722" t="s">
        <v>0</v>
      </c>
      <c r="D722" s="1">
        <v>13590</v>
      </c>
      <c r="E722" s="1">
        <v>95053</v>
      </c>
      <c r="F722" s="2">
        <v>71076</v>
      </c>
    </row>
    <row r="723" spans="1:6" x14ac:dyDescent="0.2">
      <c r="A723">
        <v>2023</v>
      </c>
      <c r="B723" t="s">
        <v>60</v>
      </c>
      <c r="C723" t="s">
        <v>1</v>
      </c>
      <c r="D723" s="1">
        <v>19357</v>
      </c>
      <c r="E723" s="1">
        <v>223263</v>
      </c>
      <c r="F723" s="2">
        <v>74627</v>
      </c>
    </row>
    <row r="724" spans="1:6" x14ac:dyDescent="0.2">
      <c r="A724">
        <v>2023</v>
      </c>
      <c r="B724" t="s">
        <v>60</v>
      </c>
      <c r="C724" t="s">
        <v>2</v>
      </c>
      <c r="D724" s="1">
        <v>8591</v>
      </c>
      <c r="E724" s="1">
        <v>51934</v>
      </c>
      <c r="F724" s="2">
        <v>60198</v>
      </c>
    </row>
    <row r="725" spans="1:6" x14ac:dyDescent="0.2">
      <c r="A725">
        <v>2023</v>
      </c>
      <c r="B725" t="s">
        <v>60</v>
      </c>
      <c r="C725" t="s">
        <v>3</v>
      </c>
      <c r="D725" s="1">
        <v>109980</v>
      </c>
      <c r="E725" s="1">
        <v>841829</v>
      </c>
      <c r="F725" s="2">
        <v>112757</v>
      </c>
    </row>
    <row r="726" spans="1:6" x14ac:dyDescent="0.2">
      <c r="A726">
        <v>2023</v>
      </c>
      <c r="B726" t="s">
        <v>60</v>
      </c>
      <c r="C726" t="s">
        <v>4</v>
      </c>
      <c r="D726" s="1">
        <v>24028</v>
      </c>
      <c r="E726" s="1">
        <v>167272</v>
      </c>
      <c r="F726" s="2">
        <v>88613</v>
      </c>
    </row>
    <row r="727" spans="1:6" x14ac:dyDescent="0.2">
      <c r="A727">
        <v>2023</v>
      </c>
      <c r="B727" t="s">
        <v>60</v>
      </c>
      <c r="C727" t="s">
        <v>5</v>
      </c>
      <c r="D727" s="1">
        <v>11028</v>
      </c>
      <c r="E727" s="1">
        <v>121869</v>
      </c>
      <c r="F727" s="2">
        <v>157629</v>
      </c>
    </row>
    <row r="728" spans="1:6" x14ac:dyDescent="0.2">
      <c r="A728">
        <v>2023</v>
      </c>
      <c r="B728" t="s">
        <v>60</v>
      </c>
      <c r="C728" t="s">
        <v>6</v>
      </c>
      <c r="D728" s="1">
        <v>2907</v>
      </c>
      <c r="E728" s="1">
        <v>48162</v>
      </c>
      <c r="F728" s="2">
        <v>97426</v>
      </c>
    </row>
    <row r="729" spans="1:6" x14ac:dyDescent="0.2">
      <c r="A729">
        <v>2023</v>
      </c>
      <c r="B729" t="s">
        <v>60</v>
      </c>
      <c r="C729" t="s">
        <v>7</v>
      </c>
      <c r="D729" s="1">
        <v>76648</v>
      </c>
      <c r="E729" s="1">
        <v>585959</v>
      </c>
      <c r="F729" s="2">
        <v>77025</v>
      </c>
    </row>
    <row r="730" spans="1:6" x14ac:dyDescent="0.2">
      <c r="A730">
        <v>2023</v>
      </c>
      <c r="B730" t="s">
        <v>60</v>
      </c>
      <c r="C730" t="s">
        <v>8</v>
      </c>
      <c r="D730" s="1">
        <v>26961</v>
      </c>
      <c r="E730" s="1">
        <v>242468</v>
      </c>
      <c r="F730" s="2">
        <v>86701</v>
      </c>
    </row>
    <row r="731" spans="1:6" x14ac:dyDescent="0.2">
      <c r="A731">
        <v>2023</v>
      </c>
      <c r="B731" t="s">
        <v>60</v>
      </c>
      <c r="C731" t="s">
        <v>9</v>
      </c>
      <c r="D731" s="1">
        <v>5859</v>
      </c>
      <c r="E731" s="1">
        <v>33273</v>
      </c>
      <c r="F731" s="2">
        <v>59504</v>
      </c>
    </row>
    <row r="732" spans="1:6" x14ac:dyDescent="0.2">
      <c r="A732">
        <v>2023</v>
      </c>
      <c r="B732" t="s">
        <v>60</v>
      </c>
      <c r="C732" t="s">
        <v>10</v>
      </c>
      <c r="D732" s="1">
        <v>32792</v>
      </c>
      <c r="E732" s="1">
        <v>381941</v>
      </c>
      <c r="F732" s="2">
        <v>113091</v>
      </c>
    </row>
    <row r="733" spans="1:6" x14ac:dyDescent="0.2">
      <c r="A733">
        <v>2023</v>
      </c>
      <c r="B733" t="s">
        <v>60</v>
      </c>
      <c r="C733" t="s">
        <v>11</v>
      </c>
      <c r="D733" s="1">
        <v>16940</v>
      </c>
      <c r="E733" s="1">
        <v>135547</v>
      </c>
      <c r="F733" s="2">
        <v>67469</v>
      </c>
    </row>
    <row r="734" spans="1:6" x14ac:dyDescent="0.2">
      <c r="A734">
        <v>2023</v>
      </c>
      <c r="B734" t="s">
        <v>60</v>
      </c>
      <c r="C734" t="s">
        <v>12</v>
      </c>
      <c r="D734" s="1">
        <v>10414</v>
      </c>
      <c r="E734" s="1">
        <v>110010</v>
      </c>
      <c r="F734" s="2">
        <v>76212</v>
      </c>
    </row>
    <row r="735" spans="1:6" x14ac:dyDescent="0.2">
      <c r="A735">
        <v>2023</v>
      </c>
      <c r="B735" t="s">
        <v>60</v>
      </c>
      <c r="C735" t="s">
        <v>13</v>
      </c>
      <c r="D735" s="1">
        <v>8744</v>
      </c>
      <c r="E735" s="1">
        <v>74336</v>
      </c>
      <c r="F735" s="2">
        <v>68950</v>
      </c>
    </row>
    <row r="736" spans="1:6" x14ac:dyDescent="0.2">
      <c r="A736">
        <v>2023</v>
      </c>
      <c r="B736" t="s">
        <v>60</v>
      </c>
      <c r="C736" t="s">
        <v>14</v>
      </c>
      <c r="D736" s="1">
        <v>11201</v>
      </c>
      <c r="E736" s="1">
        <v>93556</v>
      </c>
      <c r="F736" s="2">
        <v>69885</v>
      </c>
    </row>
    <row r="737" spans="1:6" x14ac:dyDescent="0.2">
      <c r="A737">
        <v>2023</v>
      </c>
      <c r="B737" t="s">
        <v>60</v>
      </c>
      <c r="C737" t="s">
        <v>15</v>
      </c>
      <c r="D737" s="1">
        <v>13852</v>
      </c>
      <c r="E737" s="1">
        <v>84791</v>
      </c>
      <c r="F737" s="2">
        <v>63590</v>
      </c>
    </row>
    <row r="738" spans="1:6" x14ac:dyDescent="0.2">
      <c r="A738">
        <v>2023</v>
      </c>
      <c r="B738" t="s">
        <v>60</v>
      </c>
      <c r="C738" t="s">
        <v>16</v>
      </c>
      <c r="D738" s="1">
        <v>3854</v>
      </c>
      <c r="E738" s="1">
        <v>30481</v>
      </c>
      <c r="F738" s="2">
        <v>70030</v>
      </c>
    </row>
    <row r="739" spans="1:6" x14ac:dyDescent="0.2">
      <c r="A739">
        <v>2023</v>
      </c>
      <c r="B739" t="s">
        <v>60</v>
      </c>
      <c r="C739" t="s">
        <v>17</v>
      </c>
      <c r="D739" s="1">
        <v>15512</v>
      </c>
      <c r="E739" s="1">
        <v>135216</v>
      </c>
      <c r="F739" s="2">
        <v>98024</v>
      </c>
    </row>
    <row r="740" spans="1:6" x14ac:dyDescent="0.2">
      <c r="A740">
        <v>2023</v>
      </c>
      <c r="B740" t="s">
        <v>60</v>
      </c>
      <c r="C740" t="s">
        <v>18</v>
      </c>
      <c r="D740" s="1">
        <v>17883</v>
      </c>
      <c r="E740" s="1">
        <v>218858</v>
      </c>
      <c r="F740" s="2">
        <v>147565</v>
      </c>
    </row>
    <row r="741" spans="1:6" x14ac:dyDescent="0.2">
      <c r="A741">
        <v>2023</v>
      </c>
      <c r="B741" t="s">
        <v>60</v>
      </c>
      <c r="C741" t="s">
        <v>19</v>
      </c>
      <c r="D741" s="1">
        <v>19641</v>
      </c>
      <c r="E741" s="1">
        <v>208812</v>
      </c>
      <c r="F741" s="2">
        <v>73691</v>
      </c>
    </row>
    <row r="742" spans="1:6" x14ac:dyDescent="0.2">
      <c r="A742">
        <v>2023</v>
      </c>
      <c r="B742" t="s">
        <v>60</v>
      </c>
      <c r="C742" t="s">
        <v>20</v>
      </c>
      <c r="D742" s="1">
        <v>15855</v>
      </c>
      <c r="E742" s="1">
        <v>182914</v>
      </c>
      <c r="F742" s="2">
        <v>97673</v>
      </c>
    </row>
    <row r="743" spans="1:6" x14ac:dyDescent="0.2">
      <c r="A743">
        <v>2023</v>
      </c>
      <c r="B743" t="s">
        <v>60</v>
      </c>
      <c r="C743" t="s">
        <v>21</v>
      </c>
      <c r="D743" s="1">
        <v>7944</v>
      </c>
      <c r="E743" s="1">
        <v>43109</v>
      </c>
      <c r="F743" s="2">
        <v>54672</v>
      </c>
    </row>
    <row r="744" spans="1:6" x14ac:dyDescent="0.2">
      <c r="A744">
        <v>2023</v>
      </c>
      <c r="B744" t="s">
        <v>60</v>
      </c>
      <c r="C744" t="s">
        <v>22</v>
      </c>
      <c r="D744" s="1">
        <v>17951</v>
      </c>
      <c r="E744" s="1">
        <v>166025</v>
      </c>
      <c r="F744" s="2">
        <v>75387</v>
      </c>
    </row>
    <row r="745" spans="1:6" x14ac:dyDescent="0.2">
      <c r="A745">
        <v>2023</v>
      </c>
      <c r="B745" t="s">
        <v>60</v>
      </c>
      <c r="C745" t="s">
        <v>23</v>
      </c>
      <c r="D745" s="1">
        <v>4314</v>
      </c>
      <c r="E745" s="1">
        <v>22199</v>
      </c>
      <c r="F745" s="2">
        <v>60907</v>
      </c>
    </row>
    <row r="746" spans="1:6" x14ac:dyDescent="0.2">
      <c r="A746">
        <v>2023</v>
      </c>
      <c r="B746" t="s">
        <v>60</v>
      </c>
      <c r="C746" t="s">
        <v>24</v>
      </c>
      <c r="D746" s="1">
        <v>6842</v>
      </c>
      <c r="E746" s="1">
        <v>67425</v>
      </c>
      <c r="F746" s="2">
        <v>69072</v>
      </c>
    </row>
    <row r="747" spans="1:6" x14ac:dyDescent="0.2">
      <c r="A747">
        <v>2023</v>
      </c>
      <c r="B747" t="s">
        <v>60</v>
      </c>
      <c r="C747" t="s">
        <v>25</v>
      </c>
      <c r="D747" s="1">
        <v>9324</v>
      </c>
      <c r="E747" s="1">
        <v>64932</v>
      </c>
      <c r="F747" s="2">
        <v>70204</v>
      </c>
    </row>
    <row r="748" spans="1:6" x14ac:dyDescent="0.2">
      <c r="A748">
        <v>2023</v>
      </c>
      <c r="B748" t="s">
        <v>60</v>
      </c>
      <c r="C748" t="s">
        <v>26</v>
      </c>
      <c r="D748" s="1">
        <v>3881</v>
      </c>
      <c r="E748" s="1">
        <v>33418</v>
      </c>
      <c r="F748" s="2">
        <v>100104</v>
      </c>
    </row>
    <row r="749" spans="1:6" x14ac:dyDescent="0.2">
      <c r="A749">
        <v>2023</v>
      </c>
      <c r="B749" t="s">
        <v>60</v>
      </c>
      <c r="C749" t="s">
        <v>27</v>
      </c>
      <c r="D749" s="1">
        <v>20037</v>
      </c>
      <c r="E749" s="1">
        <v>243892</v>
      </c>
      <c r="F749" s="2">
        <v>117277</v>
      </c>
    </row>
    <row r="750" spans="1:6" x14ac:dyDescent="0.2">
      <c r="A750">
        <v>2023</v>
      </c>
      <c r="B750" t="s">
        <v>60</v>
      </c>
      <c r="C750" t="s">
        <v>28</v>
      </c>
      <c r="D750" s="1">
        <v>5460</v>
      </c>
      <c r="E750" s="1">
        <v>33799</v>
      </c>
      <c r="F750" s="2">
        <v>57768</v>
      </c>
    </row>
    <row r="751" spans="1:6" x14ac:dyDescent="0.2">
      <c r="A751">
        <v>2023</v>
      </c>
      <c r="B751" t="s">
        <v>60</v>
      </c>
      <c r="C751" t="s">
        <v>29</v>
      </c>
      <c r="D751" s="1">
        <v>63310</v>
      </c>
      <c r="E751" s="1">
        <v>720818</v>
      </c>
      <c r="F751" s="2">
        <v>191494</v>
      </c>
    </row>
    <row r="752" spans="1:6" x14ac:dyDescent="0.2">
      <c r="A752">
        <v>2023</v>
      </c>
      <c r="B752" t="s">
        <v>60</v>
      </c>
      <c r="C752" t="s">
        <v>30</v>
      </c>
      <c r="D752" s="1">
        <v>28672</v>
      </c>
      <c r="E752" s="1">
        <v>245903</v>
      </c>
      <c r="F752" s="2">
        <v>89886</v>
      </c>
    </row>
    <row r="753" spans="1:6" x14ac:dyDescent="0.2">
      <c r="A753">
        <v>2023</v>
      </c>
      <c r="B753" t="s">
        <v>60</v>
      </c>
      <c r="C753" t="s">
        <v>31</v>
      </c>
      <c r="D753" s="1">
        <v>2985</v>
      </c>
      <c r="E753" s="1">
        <v>23264</v>
      </c>
      <c r="F753" s="2">
        <v>65784</v>
      </c>
    </row>
    <row r="754" spans="1:6" x14ac:dyDescent="0.2">
      <c r="A754">
        <v>2023</v>
      </c>
      <c r="B754" t="s">
        <v>60</v>
      </c>
      <c r="C754" t="s">
        <v>32</v>
      </c>
      <c r="D754" s="1">
        <v>29119</v>
      </c>
      <c r="E754" s="1">
        <v>292556</v>
      </c>
      <c r="F754" s="2">
        <v>75683</v>
      </c>
    </row>
    <row r="755" spans="1:6" x14ac:dyDescent="0.2">
      <c r="A755">
        <v>2023</v>
      </c>
      <c r="B755" t="s">
        <v>60</v>
      </c>
      <c r="C755" t="s">
        <v>33</v>
      </c>
      <c r="D755" s="1">
        <v>11672</v>
      </c>
      <c r="E755" s="1">
        <v>77324</v>
      </c>
      <c r="F755" s="2">
        <v>59814</v>
      </c>
    </row>
    <row r="756" spans="1:6" x14ac:dyDescent="0.2">
      <c r="A756">
        <v>2023</v>
      </c>
      <c r="B756" t="s">
        <v>60</v>
      </c>
      <c r="C756" t="s">
        <v>34</v>
      </c>
      <c r="D756" s="1">
        <v>13190</v>
      </c>
      <c r="E756" s="1">
        <v>85425</v>
      </c>
      <c r="F756" s="2">
        <v>73291</v>
      </c>
    </row>
    <row r="757" spans="1:6" x14ac:dyDescent="0.2">
      <c r="A757">
        <v>2023</v>
      </c>
      <c r="B757" t="s">
        <v>60</v>
      </c>
      <c r="C757" t="s">
        <v>35</v>
      </c>
      <c r="D757" s="1">
        <v>29264</v>
      </c>
      <c r="E757" s="1">
        <v>329745</v>
      </c>
      <c r="F757" s="2">
        <v>90778</v>
      </c>
    </row>
    <row r="758" spans="1:6" x14ac:dyDescent="0.2">
      <c r="A758">
        <v>2023</v>
      </c>
      <c r="B758" t="s">
        <v>60</v>
      </c>
      <c r="C758" t="s">
        <v>36</v>
      </c>
      <c r="D758" s="1">
        <v>2934</v>
      </c>
      <c r="E758" s="1">
        <v>32223</v>
      </c>
      <c r="F758" s="2">
        <v>91537</v>
      </c>
    </row>
    <row r="759" spans="1:6" x14ac:dyDescent="0.2">
      <c r="A759">
        <v>2023</v>
      </c>
      <c r="B759" t="s">
        <v>60</v>
      </c>
      <c r="C759" t="s">
        <v>37</v>
      </c>
      <c r="D759" s="1">
        <v>14196</v>
      </c>
      <c r="E759" s="1">
        <v>101755</v>
      </c>
      <c r="F759" s="2">
        <v>64481</v>
      </c>
    </row>
    <row r="760" spans="1:6" x14ac:dyDescent="0.2">
      <c r="A760">
        <v>2023</v>
      </c>
      <c r="B760" t="s">
        <v>60</v>
      </c>
      <c r="C760" t="s">
        <v>38</v>
      </c>
      <c r="D760" s="1">
        <v>3315</v>
      </c>
      <c r="E760" s="1">
        <v>28483</v>
      </c>
      <c r="F760" s="2">
        <v>63499</v>
      </c>
    </row>
    <row r="761" spans="1:6" x14ac:dyDescent="0.2">
      <c r="A761">
        <v>2023</v>
      </c>
      <c r="B761" t="s">
        <v>60</v>
      </c>
      <c r="C761" t="s">
        <v>39</v>
      </c>
      <c r="D761" s="1">
        <v>16270</v>
      </c>
      <c r="E761" s="1">
        <v>157388</v>
      </c>
      <c r="F761" s="2">
        <v>77805</v>
      </c>
    </row>
    <row r="762" spans="1:6" x14ac:dyDescent="0.2">
      <c r="A762">
        <v>2023</v>
      </c>
      <c r="B762" t="s">
        <v>60</v>
      </c>
      <c r="C762" t="s">
        <v>40</v>
      </c>
      <c r="D762" s="1">
        <v>76169</v>
      </c>
      <c r="E762" s="1">
        <v>777574</v>
      </c>
      <c r="F762" s="2">
        <v>86718</v>
      </c>
    </row>
    <row r="763" spans="1:6" x14ac:dyDescent="0.2">
      <c r="A763">
        <v>2023</v>
      </c>
      <c r="B763" t="s">
        <v>60</v>
      </c>
      <c r="C763" t="s">
        <v>41</v>
      </c>
      <c r="D763" s="1">
        <v>11885</v>
      </c>
      <c r="E763" s="1">
        <v>90007</v>
      </c>
      <c r="F763" s="2">
        <v>70967</v>
      </c>
    </row>
    <row r="764" spans="1:6" x14ac:dyDescent="0.2">
      <c r="A764">
        <v>2023</v>
      </c>
      <c r="B764" t="s">
        <v>60</v>
      </c>
      <c r="C764" t="s">
        <v>42</v>
      </c>
      <c r="D764" s="1">
        <v>1709</v>
      </c>
      <c r="E764" s="1">
        <v>11948</v>
      </c>
      <c r="F764" s="2">
        <v>74642</v>
      </c>
    </row>
    <row r="765" spans="1:6" x14ac:dyDescent="0.2">
      <c r="A765">
        <v>2023</v>
      </c>
      <c r="B765" t="s">
        <v>60</v>
      </c>
      <c r="C765" t="s">
        <v>43</v>
      </c>
      <c r="D765" s="1">
        <v>22249</v>
      </c>
      <c r="E765" s="1">
        <v>198459</v>
      </c>
      <c r="F765" s="2">
        <v>88029</v>
      </c>
    </row>
    <row r="766" spans="1:6" x14ac:dyDescent="0.2">
      <c r="A766">
        <v>2023</v>
      </c>
      <c r="B766" t="s">
        <v>60</v>
      </c>
      <c r="C766" t="s">
        <v>44</v>
      </c>
      <c r="D766" s="1">
        <v>17624</v>
      </c>
      <c r="E766" s="1">
        <v>150178</v>
      </c>
      <c r="F766" s="2">
        <v>85242</v>
      </c>
    </row>
    <row r="767" spans="1:6" x14ac:dyDescent="0.2">
      <c r="A767">
        <v>2023</v>
      </c>
      <c r="B767" t="s">
        <v>60</v>
      </c>
      <c r="C767" t="s">
        <v>45</v>
      </c>
      <c r="D767" s="1">
        <v>4003</v>
      </c>
      <c r="E767" s="1">
        <v>24569</v>
      </c>
      <c r="F767" s="2">
        <v>54528</v>
      </c>
    </row>
    <row r="768" spans="1:6" x14ac:dyDescent="0.2">
      <c r="A768">
        <v>2023</v>
      </c>
      <c r="B768" t="s">
        <v>60</v>
      </c>
      <c r="C768" t="s">
        <v>46</v>
      </c>
      <c r="D768" s="1">
        <v>14066</v>
      </c>
      <c r="E768" s="1">
        <v>150327</v>
      </c>
      <c r="F768" s="2">
        <v>74040</v>
      </c>
    </row>
    <row r="769" spans="1:6" x14ac:dyDescent="0.2">
      <c r="A769">
        <v>2023</v>
      </c>
      <c r="B769" t="s">
        <v>60</v>
      </c>
      <c r="C769" t="s">
        <v>47</v>
      </c>
      <c r="D769" s="1">
        <v>2306</v>
      </c>
      <c r="E769" s="1">
        <v>11180</v>
      </c>
      <c r="F769" s="2">
        <v>60849</v>
      </c>
    </row>
    <row r="770" spans="1:6" x14ac:dyDescent="0.2">
      <c r="A770">
        <v>2023</v>
      </c>
      <c r="B770" t="s">
        <v>61</v>
      </c>
      <c r="C770" t="s">
        <v>0</v>
      </c>
      <c r="D770" s="1">
        <v>22186</v>
      </c>
      <c r="E770" s="1">
        <v>251073</v>
      </c>
      <c r="F770" s="2">
        <v>57061</v>
      </c>
    </row>
    <row r="771" spans="1:6" x14ac:dyDescent="0.2">
      <c r="A771">
        <v>2023</v>
      </c>
      <c r="B771" t="s">
        <v>61</v>
      </c>
      <c r="C771" t="s">
        <v>1</v>
      </c>
      <c r="D771" s="1">
        <v>38940</v>
      </c>
      <c r="E771" s="1">
        <v>445648</v>
      </c>
      <c r="F771" s="2">
        <v>58892</v>
      </c>
    </row>
    <row r="772" spans="1:6" x14ac:dyDescent="0.2">
      <c r="A772">
        <v>2023</v>
      </c>
      <c r="B772" t="s">
        <v>61</v>
      </c>
      <c r="C772" t="s">
        <v>2</v>
      </c>
      <c r="D772" s="1">
        <v>14911</v>
      </c>
      <c r="E772" s="1">
        <v>145841</v>
      </c>
      <c r="F772" s="2">
        <v>63354</v>
      </c>
    </row>
    <row r="773" spans="1:6" x14ac:dyDescent="0.2">
      <c r="A773">
        <v>2023</v>
      </c>
      <c r="B773" t="s">
        <v>61</v>
      </c>
      <c r="C773" t="s">
        <v>3</v>
      </c>
      <c r="D773" s="1">
        <v>215691</v>
      </c>
      <c r="E773" s="1">
        <v>2723437</v>
      </c>
      <c r="F773" s="2">
        <v>95348</v>
      </c>
    </row>
    <row r="774" spans="1:6" x14ac:dyDescent="0.2">
      <c r="A774">
        <v>2023</v>
      </c>
      <c r="B774" t="s">
        <v>61</v>
      </c>
      <c r="C774" t="s">
        <v>4</v>
      </c>
      <c r="D774" s="1">
        <v>55003</v>
      </c>
      <c r="E774" s="1">
        <v>439613</v>
      </c>
      <c r="F774" s="2">
        <v>86477</v>
      </c>
    </row>
    <row r="775" spans="1:6" x14ac:dyDescent="0.2">
      <c r="A775">
        <v>2023</v>
      </c>
      <c r="B775" t="s">
        <v>61</v>
      </c>
      <c r="C775" t="s">
        <v>5</v>
      </c>
      <c r="D775" s="1">
        <v>23755</v>
      </c>
      <c r="E775" s="1">
        <v>218815</v>
      </c>
      <c r="F775" s="2">
        <v>92139</v>
      </c>
    </row>
    <row r="776" spans="1:6" x14ac:dyDescent="0.2">
      <c r="A776">
        <v>2023</v>
      </c>
      <c r="B776" t="s">
        <v>61</v>
      </c>
      <c r="C776" t="s">
        <v>6</v>
      </c>
      <c r="D776" s="1">
        <v>9421</v>
      </c>
      <c r="E776" s="1">
        <v>63844</v>
      </c>
      <c r="F776" s="2">
        <v>82658</v>
      </c>
    </row>
    <row r="777" spans="1:6" x14ac:dyDescent="0.2">
      <c r="A777">
        <v>2023</v>
      </c>
      <c r="B777" t="s">
        <v>61</v>
      </c>
      <c r="C777" t="s">
        <v>7</v>
      </c>
      <c r="D777" s="1">
        <v>170397</v>
      </c>
      <c r="E777" s="1">
        <v>1391050</v>
      </c>
      <c r="F777" s="2">
        <v>63740</v>
      </c>
    </row>
    <row r="778" spans="1:6" x14ac:dyDescent="0.2">
      <c r="A778">
        <v>2023</v>
      </c>
      <c r="B778" t="s">
        <v>61</v>
      </c>
      <c r="C778" t="s">
        <v>8</v>
      </c>
      <c r="D778" s="1">
        <v>56304</v>
      </c>
      <c r="E778" s="1">
        <v>717238</v>
      </c>
      <c r="F778" s="2">
        <v>71861</v>
      </c>
    </row>
    <row r="779" spans="1:6" x14ac:dyDescent="0.2">
      <c r="A779">
        <v>2023</v>
      </c>
      <c r="B779" t="s">
        <v>61</v>
      </c>
      <c r="C779" t="s">
        <v>9</v>
      </c>
      <c r="D779" s="1">
        <v>11359</v>
      </c>
      <c r="E779" s="1">
        <v>94181</v>
      </c>
      <c r="F779" s="2">
        <v>55072</v>
      </c>
    </row>
    <row r="780" spans="1:6" x14ac:dyDescent="0.2">
      <c r="A780">
        <v>2023</v>
      </c>
      <c r="B780" t="s">
        <v>61</v>
      </c>
      <c r="C780" t="s">
        <v>10</v>
      </c>
      <c r="D780" s="1">
        <v>75870</v>
      </c>
      <c r="E780" s="1">
        <v>948055</v>
      </c>
      <c r="F780" s="2">
        <v>78228</v>
      </c>
    </row>
    <row r="781" spans="1:6" x14ac:dyDescent="0.2">
      <c r="A781">
        <v>2023</v>
      </c>
      <c r="B781" t="s">
        <v>61</v>
      </c>
      <c r="C781" t="s">
        <v>11</v>
      </c>
      <c r="D781" s="1">
        <v>30165</v>
      </c>
      <c r="E781" s="1">
        <v>346667</v>
      </c>
      <c r="F781" s="2">
        <v>53817</v>
      </c>
    </row>
    <row r="782" spans="1:6" x14ac:dyDescent="0.2">
      <c r="A782">
        <v>2023</v>
      </c>
      <c r="B782" t="s">
        <v>61</v>
      </c>
      <c r="C782" t="s">
        <v>12</v>
      </c>
      <c r="D782" s="1">
        <v>16421</v>
      </c>
      <c r="E782" s="1">
        <v>139337</v>
      </c>
      <c r="F782" s="2">
        <v>56755</v>
      </c>
    </row>
    <row r="783" spans="1:6" x14ac:dyDescent="0.2">
      <c r="A783">
        <v>2023</v>
      </c>
      <c r="B783" t="s">
        <v>61</v>
      </c>
      <c r="C783" t="s">
        <v>13</v>
      </c>
      <c r="D783" s="1">
        <v>16598</v>
      </c>
      <c r="E783" s="1">
        <v>179211</v>
      </c>
      <c r="F783" s="2">
        <v>64554</v>
      </c>
    </row>
    <row r="784" spans="1:6" x14ac:dyDescent="0.2">
      <c r="A784">
        <v>2023</v>
      </c>
      <c r="B784" t="s">
        <v>61</v>
      </c>
      <c r="C784" t="s">
        <v>14</v>
      </c>
      <c r="D784" s="1">
        <v>20866</v>
      </c>
      <c r="E784" s="1">
        <v>216049</v>
      </c>
      <c r="F784" s="2">
        <v>52511</v>
      </c>
    </row>
    <row r="785" spans="1:6" x14ac:dyDescent="0.2">
      <c r="A785">
        <v>2023</v>
      </c>
      <c r="B785" t="s">
        <v>61</v>
      </c>
      <c r="C785" t="s">
        <v>15</v>
      </c>
      <c r="D785" s="1">
        <v>25304</v>
      </c>
      <c r="E785" s="1">
        <v>216009</v>
      </c>
      <c r="F785" s="2">
        <v>57624</v>
      </c>
    </row>
    <row r="786" spans="1:6" x14ac:dyDescent="0.2">
      <c r="A786">
        <v>2023</v>
      </c>
      <c r="B786" t="s">
        <v>61</v>
      </c>
      <c r="C786" t="s">
        <v>16</v>
      </c>
      <c r="D786" s="1">
        <v>10504</v>
      </c>
      <c r="E786" s="1">
        <v>69931</v>
      </c>
      <c r="F786" s="2">
        <v>60893</v>
      </c>
    </row>
    <row r="787" spans="1:6" x14ac:dyDescent="0.2">
      <c r="A787">
        <v>2023</v>
      </c>
      <c r="B787" t="s">
        <v>61</v>
      </c>
      <c r="C787" t="s">
        <v>17</v>
      </c>
      <c r="D787" s="1">
        <v>44172</v>
      </c>
      <c r="E787" s="1">
        <v>461724</v>
      </c>
      <c r="F787" s="2">
        <v>82573</v>
      </c>
    </row>
    <row r="788" spans="1:6" x14ac:dyDescent="0.2">
      <c r="A788">
        <v>2023</v>
      </c>
      <c r="B788" t="s">
        <v>61</v>
      </c>
      <c r="C788" t="s">
        <v>18</v>
      </c>
      <c r="D788" s="1">
        <v>47892</v>
      </c>
      <c r="E788" s="1">
        <v>605822</v>
      </c>
      <c r="F788" s="2">
        <v>113872</v>
      </c>
    </row>
    <row r="789" spans="1:6" x14ac:dyDescent="0.2">
      <c r="A789">
        <v>2023</v>
      </c>
      <c r="B789" t="s">
        <v>61</v>
      </c>
      <c r="C789" t="s">
        <v>19</v>
      </c>
      <c r="D789" s="1">
        <v>44483</v>
      </c>
      <c r="E789" s="1">
        <v>655188</v>
      </c>
      <c r="F789" s="2">
        <v>70805</v>
      </c>
    </row>
    <row r="790" spans="1:6" x14ac:dyDescent="0.2">
      <c r="A790">
        <v>2023</v>
      </c>
      <c r="B790" t="s">
        <v>61</v>
      </c>
      <c r="C790" t="s">
        <v>20</v>
      </c>
      <c r="D790" s="1">
        <v>32903</v>
      </c>
      <c r="E790" s="1">
        <v>383591</v>
      </c>
      <c r="F790" s="2">
        <v>85736</v>
      </c>
    </row>
    <row r="791" spans="1:6" x14ac:dyDescent="0.2">
      <c r="A791">
        <v>2023</v>
      </c>
      <c r="B791" t="s">
        <v>61</v>
      </c>
      <c r="C791" t="s">
        <v>21</v>
      </c>
      <c r="D791" s="1">
        <v>12421</v>
      </c>
      <c r="E791" s="1">
        <v>108490</v>
      </c>
      <c r="F791" s="2">
        <v>43023</v>
      </c>
    </row>
    <row r="792" spans="1:6" x14ac:dyDescent="0.2">
      <c r="A792">
        <v>2023</v>
      </c>
      <c r="B792" t="s">
        <v>61</v>
      </c>
      <c r="C792" t="s">
        <v>22</v>
      </c>
      <c r="D792" s="1">
        <v>34349</v>
      </c>
      <c r="E792" s="1">
        <v>382484</v>
      </c>
      <c r="F792" s="2">
        <v>68700</v>
      </c>
    </row>
    <row r="793" spans="1:6" x14ac:dyDescent="0.2">
      <c r="A793">
        <v>2023</v>
      </c>
      <c r="B793" t="s">
        <v>61</v>
      </c>
      <c r="C793" t="s">
        <v>23</v>
      </c>
      <c r="D793" s="1">
        <v>9482</v>
      </c>
      <c r="E793" s="1">
        <v>43417</v>
      </c>
      <c r="F793" s="2">
        <v>54553</v>
      </c>
    </row>
    <row r="794" spans="1:6" x14ac:dyDescent="0.2">
      <c r="A794">
        <v>2023</v>
      </c>
      <c r="B794" t="s">
        <v>61</v>
      </c>
      <c r="C794" t="s">
        <v>24</v>
      </c>
      <c r="D794" s="1">
        <v>11737</v>
      </c>
      <c r="E794" s="1">
        <v>120560</v>
      </c>
      <c r="F794" s="2">
        <v>60603</v>
      </c>
    </row>
    <row r="795" spans="1:6" x14ac:dyDescent="0.2">
      <c r="A795">
        <v>2023</v>
      </c>
      <c r="B795" t="s">
        <v>61</v>
      </c>
      <c r="C795" t="s">
        <v>25</v>
      </c>
      <c r="D795" s="1">
        <v>20106</v>
      </c>
      <c r="E795" s="1">
        <v>196204</v>
      </c>
      <c r="F795" s="2">
        <v>62008</v>
      </c>
    </row>
    <row r="796" spans="1:6" x14ac:dyDescent="0.2">
      <c r="A796">
        <v>2023</v>
      </c>
      <c r="B796" t="s">
        <v>61</v>
      </c>
      <c r="C796" t="s">
        <v>26</v>
      </c>
      <c r="D796" s="1">
        <v>12808</v>
      </c>
      <c r="E796" s="1">
        <v>83513</v>
      </c>
      <c r="F796" s="2">
        <v>80647</v>
      </c>
    </row>
    <row r="797" spans="1:6" x14ac:dyDescent="0.2">
      <c r="A797">
        <v>2023</v>
      </c>
      <c r="B797" t="s">
        <v>61</v>
      </c>
      <c r="C797" t="s">
        <v>27</v>
      </c>
      <c r="D797" s="1">
        <v>52040</v>
      </c>
      <c r="E797" s="1">
        <v>677810</v>
      </c>
      <c r="F797" s="2">
        <v>94022</v>
      </c>
    </row>
    <row r="798" spans="1:6" x14ac:dyDescent="0.2">
      <c r="A798">
        <v>2023</v>
      </c>
      <c r="B798" t="s">
        <v>61</v>
      </c>
      <c r="C798" t="s">
        <v>28</v>
      </c>
      <c r="D798" s="1">
        <v>11347</v>
      </c>
      <c r="E798" s="1">
        <v>111478</v>
      </c>
      <c r="F798" s="2">
        <v>64156</v>
      </c>
    </row>
    <row r="799" spans="1:6" x14ac:dyDescent="0.2">
      <c r="A799">
        <v>2023</v>
      </c>
      <c r="B799" t="s">
        <v>61</v>
      </c>
      <c r="C799" t="s">
        <v>29</v>
      </c>
      <c r="D799" s="1">
        <v>112890</v>
      </c>
      <c r="E799" s="1">
        <v>1368950</v>
      </c>
      <c r="F799" s="2">
        <v>99615</v>
      </c>
    </row>
    <row r="800" spans="1:6" x14ac:dyDescent="0.2">
      <c r="A800">
        <v>2023</v>
      </c>
      <c r="B800" t="s">
        <v>61</v>
      </c>
      <c r="C800" t="s">
        <v>30</v>
      </c>
      <c r="D800" s="1">
        <v>61321</v>
      </c>
      <c r="E800" s="1">
        <v>649747</v>
      </c>
      <c r="F800" s="2">
        <v>67705</v>
      </c>
    </row>
    <row r="801" spans="1:6" x14ac:dyDescent="0.2">
      <c r="A801">
        <v>2023</v>
      </c>
      <c r="B801" t="s">
        <v>61</v>
      </c>
      <c r="C801" t="s">
        <v>31</v>
      </c>
      <c r="D801" s="1">
        <v>5198</v>
      </c>
      <c r="E801" s="1">
        <v>32856</v>
      </c>
      <c r="F801" s="2">
        <v>63897</v>
      </c>
    </row>
    <row r="802" spans="1:6" x14ac:dyDescent="0.2">
      <c r="A802">
        <v>2023</v>
      </c>
      <c r="B802" t="s">
        <v>61</v>
      </c>
      <c r="C802" t="s">
        <v>32</v>
      </c>
      <c r="D802" s="1">
        <v>54330</v>
      </c>
      <c r="E802" s="1">
        <v>734963</v>
      </c>
      <c r="F802" s="2">
        <v>66752</v>
      </c>
    </row>
    <row r="803" spans="1:6" x14ac:dyDescent="0.2">
      <c r="A803">
        <v>2023</v>
      </c>
      <c r="B803" t="s">
        <v>61</v>
      </c>
      <c r="C803" t="s">
        <v>33</v>
      </c>
      <c r="D803" s="1">
        <v>21148</v>
      </c>
      <c r="E803" s="1">
        <v>194601</v>
      </c>
      <c r="F803" s="2">
        <v>54841</v>
      </c>
    </row>
    <row r="804" spans="1:6" x14ac:dyDescent="0.2">
      <c r="A804">
        <v>2023</v>
      </c>
      <c r="B804" t="s">
        <v>61</v>
      </c>
      <c r="C804" t="s">
        <v>34</v>
      </c>
      <c r="D804" s="1">
        <v>26161</v>
      </c>
      <c r="E804" s="1">
        <v>253667</v>
      </c>
      <c r="F804" s="2">
        <v>73460</v>
      </c>
    </row>
    <row r="805" spans="1:6" x14ac:dyDescent="0.2">
      <c r="A805">
        <v>2023</v>
      </c>
      <c r="B805" t="s">
        <v>61</v>
      </c>
      <c r="C805" t="s">
        <v>35</v>
      </c>
      <c r="D805" s="1">
        <v>64541</v>
      </c>
      <c r="E805" s="1">
        <v>816358</v>
      </c>
      <c r="F805" s="2">
        <v>81681</v>
      </c>
    </row>
    <row r="806" spans="1:6" x14ac:dyDescent="0.2">
      <c r="A806">
        <v>2023</v>
      </c>
      <c r="B806" t="s">
        <v>61</v>
      </c>
      <c r="C806" t="s">
        <v>36</v>
      </c>
      <c r="D806" s="1">
        <v>9043</v>
      </c>
      <c r="E806" s="1">
        <v>68259</v>
      </c>
      <c r="F806" s="2">
        <v>68454</v>
      </c>
    </row>
    <row r="807" spans="1:6" x14ac:dyDescent="0.2">
      <c r="A807">
        <v>2023</v>
      </c>
      <c r="B807" t="s">
        <v>61</v>
      </c>
      <c r="C807" t="s">
        <v>37</v>
      </c>
      <c r="D807" s="1">
        <v>29329</v>
      </c>
      <c r="E807" s="1">
        <v>298404</v>
      </c>
      <c r="F807" s="2">
        <v>52492</v>
      </c>
    </row>
    <row r="808" spans="1:6" x14ac:dyDescent="0.2">
      <c r="A808">
        <v>2023</v>
      </c>
      <c r="B808" t="s">
        <v>61</v>
      </c>
      <c r="C808" t="s">
        <v>38</v>
      </c>
      <c r="D808" s="1">
        <v>5498</v>
      </c>
      <c r="E808" s="1">
        <v>33117</v>
      </c>
      <c r="F808" s="2">
        <v>58619</v>
      </c>
    </row>
    <row r="809" spans="1:6" x14ac:dyDescent="0.2">
      <c r="A809">
        <v>2023</v>
      </c>
      <c r="B809" t="s">
        <v>61</v>
      </c>
      <c r="C809" t="s">
        <v>39</v>
      </c>
      <c r="D809" s="1">
        <v>30774</v>
      </c>
      <c r="E809" s="1">
        <v>425933</v>
      </c>
      <c r="F809" s="2">
        <v>62990</v>
      </c>
    </row>
    <row r="810" spans="1:6" x14ac:dyDescent="0.2">
      <c r="A810">
        <v>2023</v>
      </c>
      <c r="B810" t="s">
        <v>61</v>
      </c>
      <c r="C810" t="s">
        <v>40</v>
      </c>
      <c r="D810" s="1">
        <v>139953</v>
      </c>
      <c r="E810" s="1">
        <v>1794316</v>
      </c>
      <c r="F810" s="2">
        <v>77197</v>
      </c>
    </row>
    <row r="811" spans="1:6" x14ac:dyDescent="0.2">
      <c r="A811">
        <v>2023</v>
      </c>
      <c r="B811" t="s">
        <v>61</v>
      </c>
      <c r="C811" t="s">
        <v>41</v>
      </c>
      <c r="D811" s="1">
        <v>24485</v>
      </c>
      <c r="E811" s="1">
        <v>221851</v>
      </c>
      <c r="F811" s="2">
        <v>64641</v>
      </c>
    </row>
    <row r="812" spans="1:6" x14ac:dyDescent="0.2">
      <c r="A812">
        <v>2023</v>
      </c>
      <c r="B812" t="s">
        <v>61</v>
      </c>
      <c r="C812" t="s">
        <v>42</v>
      </c>
      <c r="D812" s="1">
        <v>5970</v>
      </c>
      <c r="E812" s="1">
        <v>29394</v>
      </c>
      <c r="F812" s="2">
        <v>68986</v>
      </c>
    </row>
    <row r="813" spans="1:6" x14ac:dyDescent="0.2">
      <c r="A813">
        <v>2023</v>
      </c>
      <c r="B813" t="s">
        <v>61</v>
      </c>
      <c r="C813" t="s">
        <v>43</v>
      </c>
      <c r="D813" s="1">
        <v>59342</v>
      </c>
      <c r="E813" s="1">
        <v>762590</v>
      </c>
      <c r="F813" s="2">
        <v>90327</v>
      </c>
    </row>
    <row r="814" spans="1:6" x14ac:dyDescent="0.2">
      <c r="A814">
        <v>2023</v>
      </c>
      <c r="B814" t="s">
        <v>61</v>
      </c>
      <c r="C814" t="s">
        <v>44</v>
      </c>
      <c r="D814" s="1">
        <v>41249</v>
      </c>
      <c r="E814" s="1">
        <v>425615</v>
      </c>
      <c r="F814" s="2">
        <v>85460</v>
      </c>
    </row>
    <row r="815" spans="1:6" x14ac:dyDescent="0.2">
      <c r="A815">
        <v>2023</v>
      </c>
      <c r="B815" t="s">
        <v>61</v>
      </c>
      <c r="C815" t="s">
        <v>45</v>
      </c>
      <c r="D815" s="1">
        <v>8381</v>
      </c>
      <c r="E815" s="1">
        <v>69069</v>
      </c>
      <c r="F815" s="2">
        <v>52180</v>
      </c>
    </row>
    <row r="816" spans="1:6" x14ac:dyDescent="0.2">
      <c r="A816">
        <v>2023</v>
      </c>
      <c r="B816" t="s">
        <v>61</v>
      </c>
      <c r="C816" t="s">
        <v>46</v>
      </c>
      <c r="D816" s="1">
        <v>26927</v>
      </c>
      <c r="E816" s="1">
        <v>326120</v>
      </c>
      <c r="F816" s="2">
        <v>63192</v>
      </c>
    </row>
    <row r="817" spans="1:6" x14ac:dyDescent="0.2">
      <c r="A817">
        <v>2023</v>
      </c>
      <c r="B817" t="s">
        <v>61</v>
      </c>
      <c r="C817" t="s">
        <v>47</v>
      </c>
      <c r="D817" s="1">
        <v>4728</v>
      </c>
      <c r="E817" s="1">
        <v>19196</v>
      </c>
      <c r="F817" s="2">
        <v>56253</v>
      </c>
    </row>
    <row r="818" spans="1:6" x14ac:dyDescent="0.2">
      <c r="A818">
        <v>2023</v>
      </c>
      <c r="B818" t="s">
        <v>62</v>
      </c>
      <c r="C818" t="s">
        <v>0</v>
      </c>
      <c r="D818" s="1">
        <v>13692</v>
      </c>
      <c r="E818" s="1">
        <v>238078</v>
      </c>
      <c r="F818" s="2">
        <v>47785</v>
      </c>
    </row>
    <row r="819" spans="1:6" x14ac:dyDescent="0.2">
      <c r="A819">
        <v>2023</v>
      </c>
      <c r="B819" t="s">
        <v>62</v>
      </c>
      <c r="C819" t="s">
        <v>1</v>
      </c>
      <c r="D819" s="1">
        <v>19924</v>
      </c>
      <c r="E819" s="1">
        <v>457984</v>
      </c>
      <c r="F819" s="2">
        <v>52632</v>
      </c>
    </row>
    <row r="820" spans="1:6" x14ac:dyDescent="0.2">
      <c r="A820">
        <v>2023</v>
      </c>
      <c r="B820" t="s">
        <v>62</v>
      </c>
      <c r="C820" t="s">
        <v>2</v>
      </c>
      <c r="D820" s="1">
        <v>15780</v>
      </c>
      <c r="E820" s="1">
        <v>187607</v>
      </c>
      <c r="F820" s="2">
        <v>43983</v>
      </c>
    </row>
    <row r="821" spans="1:6" x14ac:dyDescent="0.2">
      <c r="A821">
        <v>2023</v>
      </c>
      <c r="B821" t="s">
        <v>62</v>
      </c>
      <c r="C821" t="s">
        <v>3</v>
      </c>
      <c r="D821" s="1">
        <v>639529</v>
      </c>
      <c r="E821" s="1">
        <v>2734574</v>
      </c>
      <c r="F821" s="2">
        <v>53909</v>
      </c>
    </row>
    <row r="822" spans="1:6" x14ac:dyDescent="0.2">
      <c r="A822">
        <v>2023</v>
      </c>
      <c r="B822" t="s">
        <v>62</v>
      </c>
      <c r="C822" t="s">
        <v>4</v>
      </c>
      <c r="D822" s="1">
        <v>21747</v>
      </c>
      <c r="E822" s="1">
        <v>341496</v>
      </c>
      <c r="F822" s="2">
        <v>51600</v>
      </c>
    </row>
    <row r="823" spans="1:6" x14ac:dyDescent="0.2">
      <c r="A823">
        <v>2023</v>
      </c>
      <c r="B823" t="s">
        <v>62</v>
      </c>
      <c r="C823" t="s">
        <v>5</v>
      </c>
      <c r="D823" s="1">
        <v>13478</v>
      </c>
      <c r="E823" s="1">
        <v>330418</v>
      </c>
      <c r="F823" s="2">
        <v>57419</v>
      </c>
    </row>
    <row r="824" spans="1:6" x14ac:dyDescent="0.2">
      <c r="A824">
        <v>2023</v>
      </c>
      <c r="B824" t="s">
        <v>62</v>
      </c>
      <c r="C824" t="s">
        <v>6</v>
      </c>
      <c r="D824" s="1">
        <v>5386</v>
      </c>
      <c r="E824" s="1">
        <v>76932</v>
      </c>
      <c r="F824" s="2">
        <v>55284</v>
      </c>
    </row>
    <row r="825" spans="1:6" x14ac:dyDescent="0.2">
      <c r="A825">
        <v>2023</v>
      </c>
      <c r="B825" t="s">
        <v>62</v>
      </c>
      <c r="C825" t="s">
        <v>7</v>
      </c>
      <c r="D825" s="1">
        <v>76615</v>
      </c>
      <c r="E825" s="1">
        <v>1324281</v>
      </c>
      <c r="F825" s="2">
        <v>52039</v>
      </c>
    </row>
    <row r="826" spans="1:6" x14ac:dyDescent="0.2">
      <c r="A826">
        <v>2023</v>
      </c>
      <c r="B826" t="s">
        <v>62</v>
      </c>
      <c r="C826" t="s">
        <v>8</v>
      </c>
      <c r="D826" s="1">
        <v>29998</v>
      </c>
      <c r="E826" s="1">
        <v>580134</v>
      </c>
      <c r="F826" s="2">
        <v>53810</v>
      </c>
    </row>
    <row r="827" spans="1:6" x14ac:dyDescent="0.2">
      <c r="A827">
        <v>2023</v>
      </c>
      <c r="B827" t="s">
        <v>62</v>
      </c>
      <c r="C827" t="s">
        <v>9</v>
      </c>
      <c r="D827" s="1">
        <v>8163</v>
      </c>
      <c r="E827" s="1">
        <v>105424</v>
      </c>
      <c r="F827" s="2">
        <v>43475</v>
      </c>
    </row>
    <row r="828" spans="1:6" x14ac:dyDescent="0.2">
      <c r="A828">
        <v>2023</v>
      </c>
      <c r="B828" t="s">
        <v>62</v>
      </c>
      <c r="C828" t="s">
        <v>10</v>
      </c>
      <c r="D828" s="1">
        <v>35102</v>
      </c>
      <c r="E828" s="1">
        <v>924699</v>
      </c>
      <c r="F828" s="2">
        <v>52038</v>
      </c>
    </row>
    <row r="829" spans="1:6" x14ac:dyDescent="0.2">
      <c r="A829">
        <v>2023</v>
      </c>
      <c r="B829" t="s">
        <v>62</v>
      </c>
      <c r="C829" t="s">
        <v>11</v>
      </c>
      <c r="D829" s="1">
        <v>16247</v>
      </c>
      <c r="E829" s="1">
        <v>468491</v>
      </c>
      <c r="F829" s="2">
        <v>49107</v>
      </c>
    </row>
    <row r="830" spans="1:6" x14ac:dyDescent="0.2">
      <c r="A830">
        <v>2023</v>
      </c>
      <c r="B830" t="s">
        <v>62</v>
      </c>
      <c r="C830" t="s">
        <v>12</v>
      </c>
      <c r="D830" s="1">
        <v>11966</v>
      </c>
      <c r="E830" s="1">
        <v>219013</v>
      </c>
      <c r="F830" s="2">
        <v>44392</v>
      </c>
    </row>
    <row r="831" spans="1:6" x14ac:dyDescent="0.2">
      <c r="A831">
        <v>2023</v>
      </c>
      <c r="B831" t="s">
        <v>62</v>
      </c>
      <c r="C831" t="s">
        <v>13</v>
      </c>
      <c r="D831" s="1">
        <v>10085</v>
      </c>
      <c r="E831" s="1">
        <v>197874</v>
      </c>
      <c r="F831" s="2">
        <v>43909</v>
      </c>
    </row>
    <row r="832" spans="1:6" x14ac:dyDescent="0.2">
      <c r="A832">
        <v>2023</v>
      </c>
      <c r="B832" t="s">
        <v>62</v>
      </c>
      <c r="C832" t="s">
        <v>14</v>
      </c>
      <c r="D832" s="1">
        <v>18442</v>
      </c>
      <c r="E832" s="1">
        <v>272579</v>
      </c>
      <c r="F832" s="2">
        <v>49141</v>
      </c>
    </row>
    <row r="833" spans="1:6" x14ac:dyDescent="0.2">
      <c r="A833">
        <v>2023</v>
      </c>
      <c r="B833" t="s">
        <v>62</v>
      </c>
      <c r="C833" t="s">
        <v>15</v>
      </c>
      <c r="D833" s="1">
        <v>16110</v>
      </c>
      <c r="E833" s="1">
        <v>305742</v>
      </c>
      <c r="F833" s="2">
        <v>44832</v>
      </c>
    </row>
    <row r="834" spans="1:6" x14ac:dyDescent="0.2">
      <c r="A834">
        <v>2023</v>
      </c>
      <c r="B834" t="s">
        <v>62</v>
      </c>
      <c r="C834" t="s">
        <v>16</v>
      </c>
      <c r="D834" s="1">
        <v>5474</v>
      </c>
      <c r="E834" s="1">
        <v>120085</v>
      </c>
      <c r="F834" s="2">
        <v>49342</v>
      </c>
    </row>
    <row r="835" spans="1:6" x14ac:dyDescent="0.2">
      <c r="A835">
        <v>2023</v>
      </c>
      <c r="B835" t="s">
        <v>62</v>
      </c>
      <c r="C835" t="s">
        <v>17</v>
      </c>
      <c r="D835" s="1">
        <v>21419</v>
      </c>
      <c r="E835" s="1">
        <v>451332</v>
      </c>
      <c r="F835" s="2">
        <v>55476</v>
      </c>
    </row>
    <row r="836" spans="1:6" x14ac:dyDescent="0.2">
      <c r="A836">
        <v>2023</v>
      </c>
      <c r="B836" t="s">
        <v>62</v>
      </c>
      <c r="C836" t="s">
        <v>18</v>
      </c>
      <c r="D836" s="1">
        <v>68761</v>
      </c>
      <c r="E836" s="1">
        <v>790552</v>
      </c>
      <c r="F836" s="2">
        <v>59886</v>
      </c>
    </row>
    <row r="837" spans="1:6" x14ac:dyDescent="0.2">
      <c r="A837">
        <v>2023</v>
      </c>
      <c r="B837" t="s">
        <v>62</v>
      </c>
      <c r="C837" t="s">
        <v>19</v>
      </c>
      <c r="D837" s="1">
        <v>25357</v>
      </c>
      <c r="E837" s="1">
        <v>661203</v>
      </c>
      <c r="F837" s="2">
        <v>50845</v>
      </c>
    </row>
    <row r="838" spans="1:6" x14ac:dyDescent="0.2">
      <c r="A838">
        <v>2023</v>
      </c>
      <c r="B838" t="s">
        <v>62</v>
      </c>
      <c r="C838" t="s">
        <v>20</v>
      </c>
      <c r="D838" s="1">
        <v>20728</v>
      </c>
      <c r="E838" s="1">
        <v>530749</v>
      </c>
      <c r="F838" s="2">
        <v>52656</v>
      </c>
    </row>
    <row r="839" spans="1:6" x14ac:dyDescent="0.2">
      <c r="A839">
        <v>2023</v>
      </c>
      <c r="B839" t="s">
        <v>62</v>
      </c>
      <c r="C839" t="s">
        <v>21</v>
      </c>
      <c r="D839" s="1">
        <v>7557</v>
      </c>
      <c r="E839" s="1">
        <v>146077</v>
      </c>
      <c r="F839" s="2">
        <v>42620</v>
      </c>
    </row>
    <row r="840" spans="1:6" x14ac:dyDescent="0.2">
      <c r="A840">
        <v>2023</v>
      </c>
      <c r="B840" t="s">
        <v>62</v>
      </c>
      <c r="C840" t="s">
        <v>22</v>
      </c>
      <c r="D840" s="1">
        <v>52078</v>
      </c>
      <c r="E840" s="1">
        <v>462462</v>
      </c>
      <c r="F840" s="2">
        <v>47562</v>
      </c>
    </row>
    <row r="841" spans="1:6" x14ac:dyDescent="0.2">
      <c r="A841">
        <v>2023</v>
      </c>
      <c r="B841" t="s">
        <v>62</v>
      </c>
      <c r="C841" t="s">
        <v>23</v>
      </c>
      <c r="D841" s="1">
        <v>4834</v>
      </c>
      <c r="E841" s="1">
        <v>74646</v>
      </c>
      <c r="F841" s="2">
        <v>49258</v>
      </c>
    </row>
    <row r="842" spans="1:6" x14ac:dyDescent="0.2">
      <c r="A842">
        <v>2023</v>
      </c>
      <c r="B842" t="s">
        <v>62</v>
      </c>
      <c r="C842" t="s">
        <v>24</v>
      </c>
      <c r="D842" s="1">
        <v>11559</v>
      </c>
      <c r="E842" s="1">
        <v>139275</v>
      </c>
      <c r="F842" s="2">
        <v>48735</v>
      </c>
    </row>
    <row r="843" spans="1:6" x14ac:dyDescent="0.2">
      <c r="A843">
        <v>2023</v>
      </c>
      <c r="B843" t="s">
        <v>62</v>
      </c>
      <c r="C843" t="s">
        <v>25</v>
      </c>
      <c r="D843" s="1">
        <v>8934</v>
      </c>
      <c r="E843" s="1">
        <v>143417</v>
      </c>
      <c r="F843" s="2">
        <v>54808</v>
      </c>
    </row>
    <row r="844" spans="1:6" x14ac:dyDescent="0.2">
      <c r="A844">
        <v>2023</v>
      </c>
      <c r="B844" t="s">
        <v>62</v>
      </c>
      <c r="C844" t="s">
        <v>26</v>
      </c>
      <c r="D844" s="1">
        <v>4773</v>
      </c>
      <c r="E844" s="1">
        <v>114430</v>
      </c>
      <c r="F844" s="2">
        <v>58363</v>
      </c>
    </row>
    <row r="845" spans="1:6" x14ac:dyDescent="0.2">
      <c r="A845">
        <v>2023</v>
      </c>
      <c r="B845" t="s">
        <v>62</v>
      </c>
      <c r="C845" t="s">
        <v>27</v>
      </c>
      <c r="D845" s="1">
        <v>40687</v>
      </c>
      <c r="E845" s="1">
        <v>670070</v>
      </c>
      <c r="F845" s="2">
        <v>55124</v>
      </c>
    </row>
    <row r="846" spans="1:6" x14ac:dyDescent="0.2">
      <c r="A846">
        <v>2023</v>
      </c>
      <c r="B846" t="s">
        <v>62</v>
      </c>
      <c r="C846" t="s">
        <v>28</v>
      </c>
      <c r="D846" s="1">
        <v>10974</v>
      </c>
      <c r="E846" s="1">
        <v>130181</v>
      </c>
      <c r="F846" s="2">
        <v>42852</v>
      </c>
    </row>
    <row r="847" spans="1:6" x14ac:dyDescent="0.2">
      <c r="A847">
        <v>2023</v>
      </c>
      <c r="B847" t="s">
        <v>62</v>
      </c>
      <c r="C847" t="s">
        <v>29</v>
      </c>
      <c r="D847" s="1">
        <v>67202</v>
      </c>
      <c r="E847" s="1">
        <v>1981493</v>
      </c>
      <c r="F847" s="2">
        <v>54638</v>
      </c>
    </row>
    <row r="848" spans="1:6" x14ac:dyDescent="0.2">
      <c r="A848">
        <v>2023</v>
      </c>
      <c r="B848" t="s">
        <v>62</v>
      </c>
      <c r="C848" t="s">
        <v>30</v>
      </c>
      <c r="D848" s="1">
        <v>28199</v>
      </c>
      <c r="E848" s="1">
        <v>606564</v>
      </c>
      <c r="F848" s="2">
        <v>50123</v>
      </c>
    </row>
    <row r="849" spans="1:6" x14ac:dyDescent="0.2">
      <c r="A849">
        <v>2023</v>
      </c>
      <c r="B849" t="s">
        <v>62</v>
      </c>
      <c r="C849" t="s">
        <v>31</v>
      </c>
      <c r="D849" s="1">
        <v>2581</v>
      </c>
      <c r="E849" s="1">
        <v>65771</v>
      </c>
      <c r="F849" s="2">
        <v>52585</v>
      </c>
    </row>
    <row r="850" spans="1:6" x14ac:dyDescent="0.2">
      <c r="A850">
        <v>2023</v>
      </c>
      <c r="B850" t="s">
        <v>62</v>
      </c>
      <c r="C850" t="s">
        <v>32</v>
      </c>
      <c r="D850" s="1">
        <v>35525</v>
      </c>
      <c r="E850" s="1">
        <v>908891</v>
      </c>
      <c r="F850" s="2">
        <v>47891</v>
      </c>
    </row>
    <row r="851" spans="1:6" x14ac:dyDescent="0.2">
      <c r="A851">
        <v>2023</v>
      </c>
      <c r="B851" t="s">
        <v>62</v>
      </c>
      <c r="C851" t="s">
        <v>33</v>
      </c>
      <c r="D851" s="1">
        <v>13345</v>
      </c>
      <c r="E851" s="1">
        <v>213244</v>
      </c>
      <c r="F851" s="2">
        <v>46841</v>
      </c>
    </row>
    <row r="852" spans="1:6" x14ac:dyDescent="0.2">
      <c r="A852">
        <v>2023</v>
      </c>
      <c r="B852" t="s">
        <v>62</v>
      </c>
      <c r="C852" t="s">
        <v>34</v>
      </c>
      <c r="D852" s="1">
        <v>16113</v>
      </c>
      <c r="E852" s="1">
        <v>295311</v>
      </c>
      <c r="F852" s="2">
        <v>51842</v>
      </c>
    </row>
    <row r="853" spans="1:6" x14ac:dyDescent="0.2">
      <c r="A853">
        <v>2023</v>
      </c>
      <c r="B853" t="s">
        <v>62</v>
      </c>
      <c r="C853" t="s">
        <v>35</v>
      </c>
      <c r="D853" s="1">
        <v>57945</v>
      </c>
      <c r="E853" s="1">
        <v>1230922</v>
      </c>
      <c r="F853" s="2">
        <v>53416</v>
      </c>
    </row>
    <row r="854" spans="1:6" x14ac:dyDescent="0.2">
      <c r="A854">
        <v>2023</v>
      </c>
      <c r="B854" t="s">
        <v>62</v>
      </c>
      <c r="C854" t="s">
        <v>36</v>
      </c>
      <c r="D854" s="1">
        <v>4664</v>
      </c>
      <c r="E854" s="1">
        <v>102395</v>
      </c>
      <c r="F854" s="2">
        <v>50458</v>
      </c>
    </row>
    <row r="855" spans="1:6" x14ac:dyDescent="0.2">
      <c r="A855">
        <v>2023</v>
      </c>
      <c r="B855" t="s">
        <v>62</v>
      </c>
      <c r="C855" t="s">
        <v>37</v>
      </c>
      <c r="D855" s="1">
        <v>12757</v>
      </c>
      <c r="E855" s="1">
        <v>237600</v>
      </c>
      <c r="F855" s="2">
        <v>47296</v>
      </c>
    </row>
    <row r="856" spans="1:6" x14ac:dyDescent="0.2">
      <c r="A856">
        <v>2023</v>
      </c>
      <c r="B856" t="s">
        <v>62</v>
      </c>
      <c r="C856" t="s">
        <v>38</v>
      </c>
      <c r="D856" s="1">
        <v>2904</v>
      </c>
      <c r="E856" s="1">
        <v>68913</v>
      </c>
      <c r="F856" s="2">
        <v>52412</v>
      </c>
    </row>
    <row r="857" spans="1:6" x14ac:dyDescent="0.2">
      <c r="A857">
        <v>2023</v>
      </c>
      <c r="B857" t="s">
        <v>62</v>
      </c>
      <c r="C857" t="s">
        <v>39</v>
      </c>
      <c r="D857" s="1">
        <v>16563</v>
      </c>
      <c r="E857" s="1">
        <v>427328</v>
      </c>
      <c r="F857" s="2">
        <v>53183</v>
      </c>
    </row>
    <row r="858" spans="1:6" x14ac:dyDescent="0.2">
      <c r="A858">
        <v>2023</v>
      </c>
      <c r="B858" t="s">
        <v>62</v>
      </c>
      <c r="C858" t="s">
        <v>40</v>
      </c>
      <c r="D858" s="1">
        <v>94237</v>
      </c>
      <c r="E858" s="1">
        <v>1684606</v>
      </c>
      <c r="F858" s="2">
        <v>49322</v>
      </c>
    </row>
    <row r="859" spans="1:6" x14ac:dyDescent="0.2">
      <c r="A859">
        <v>2023</v>
      </c>
      <c r="B859" t="s">
        <v>62</v>
      </c>
      <c r="C859" t="s">
        <v>41</v>
      </c>
      <c r="D859" s="1">
        <v>12857</v>
      </c>
      <c r="E859" s="1">
        <v>193373</v>
      </c>
      <c r="F859" s="2">
        <v>44983</v>
      </c>
    </row>
    <row r="860" spans="1:6" x14ac:dyDescent="0.2">
      <c r="A860">
        <v>2023</v>
      </c>
      <c r="B860" t="s">
        <v>62</v>
      </c>
      <c r="C860" t="s">
        <v>42</v>
      </c>
      <c r="D860" s="1">
        <v>2503</v>
      </c>
      <c r="E860" s="1">
        <v>62317</v>
      </c>
      <c r="F860" s="2">
        <v>48501</v>
      </c>
    </row>
    <row r="861" spans="1:6" x14ac:dyDescent="0.2">
      <c r="A861">
        <v>2023</v>
      </c>
      <c r="B861" t="s">
        <v>62</v>
      </c>
      <c r="C861" t="s">
        <v>43</v>
      </c>
      <c r="D861" s="1">
        <v>50144</v>
      </c>
      <c r="E861" s="1">
        <v>517645</v>
      </c>
      <c r="F861" s="2">
        <v>50876</v>
      </c>
    </row>
    <row r="862" spans="1:6" x14ac:dyDescent="0.2">
      <c r="A862">
        <v>2023</v>
      </c>
      <c r="B862" t="s">
        <v>62</v>
      </c>
      <c r="C862" t="s">
        <v>44</v>
      </c>
      <c r="D862" s="1">
        <v>64023</v>
      </c>
      <c r="E862" s="1">
        <v>478274</v>
      </c>
      <c r="F862" s="2">
        <v>53267</v>
      </c>
    </row>
    <row r="863" spans="1:6" x14ac:dyDescent="0.2">
      <c r="A863">
        <v>2023</v>
      </c>
      <c r="B863" t="s">
        <v>62</v>
      </c>
      <c r="C863" t="s">
        <v>45</v>
      </c>
      <c r="D863" s="1">
        <v>5755</v>
      </c>
      <c r="E863" s="1">
        <v>125528</v>
      </c>
      <c r="F863" s="2">
        <v>47876</v>
      </c>
    </row>
    <row r="864" spans="1:6" x14ac:dyDescent="0.2">
      <c r="A864">
        <v>2023</v>
      </c>
      <c r="B864" t="s">
        <v>62</v>
      </c>
      <c r="C864" t="s">
        <v>46</v>
      </c>
      <c r="D864" s="1">
        <v>29257</v>
      </c>
      <c r="E864" s="1">
        <v>440255</v>
      </c>
      <c r="F864" s="2">
        <v>50951</v>
      </c>
    </row>
    <row r="865" spans="1:6" x14ac:dyDescent="0.2">
      <c r="A865">
        <v>2023</v>
      </c>
      <c r="B865" t="s">
        <v>62</v>
      </c>
      <c r="C865" t="s">
        <v>47</v>
      </c>
      <c r="D865" s="1">
        <v>3384</v>
      </c>
      <c r="E865" s="1">
        <v>27323</v>
      </c>
      <c r="F865" s="2">
        <v>44083</v>
      </c>
    </row>
    <row r="866" spans="1:6" x14ac:dyDescent="0.2">
      <c r="A866">
        <v>2023</v>
      </c>
      <c r="B866" t="s">
        <v>54</v>
      </c>
      <c r="C866" t="s">
        <v>0</v>
      </c>
      <c r="D866" s="1">
        <v>11180</v>
      </c>
      <c r="E866" s="1">
        <v>208446</v>
      </c>
      <c r="F866" s="2">
        <v>17618</v>
      </c>
    </row>
    <row r="867" spans="1:6" x14ac:dyDescent="0.2">
      <c r="A867">
        <v>2023</v>
      </c>
      <c r="B867" t="s">
        <v>54</v>
      </c>
      <c r="C867" t="s">
        <v>1</v>
      </c>
      <c r="D867" s="1">
        <v>14256</v>
      </c>
      <c r="E867" s="1">
        <v>331295</v>
      </c>
      <c r="F867" s="2">
        <v>25557</v>
      </c>
    </row>
    <row r="868" spans="1:6" x14ac:dyDescent="0.2">
      <c r="A868">
        <v>2023</v>
      </c>
      <c r="B868" t="s">
        <v>54</v>
      </c>
      <c r="C868" t="s">
        <v>2</v>
      </c>
      <c r="D868" s="1">
        <v>7315</v>
      </c>
      <c r="E868" s="1">
        <v>120644</v>
      </c>
      <c r="F868" s="2">
        <v>17299</v>
      </c>
    </row>
    <row r="869" spans="1:6" x14ac:dyDescent="0.2">
      <c r="A869">
        <v>2023</v>
      </c>
      <c r="B869" t="s">
        <v>54</v>
      </c>
      <c r="C869" t="s">
        <v>3</v>
      </c>
      <c r="D869" s="1">
        <v>116191</v>
      </c>
      <c r="E869" s="1">
        <v>2034920</v>
      </c>
      <c r="F869" s="2">
        <v>32379</v>
      </c>
    </row>
    <row r="870" spans="1:6" x14ac:dyDescent="0.2">
      <c r="A870">
        <v>2023</v>
      </c>
      <c r="B870" t="s">
        <v>54</v>
      </c>
      <c r="C870" t="s">
        <v>4</v>
      </c>
      <c r="D870" s="1">
        <v>17317</v>
      </c>
      <c r="E870" s="1">
        <v>344935</v>
      </c>
      <c r="F870" s="2">
        <v>27131</v>
      </c>
    </row>
    <row r="871" spans="1:6" x14ac:dyDescent="0.2">
      <c r="A871">
        <v>2023</v>
      </c>
      <c r="B871" t="s">
        <v>54</v>
      </c>
      <c r="C871" t="s">
        <v>5</v>
      </c>
      <c r="D871" s="1">
        <v>10917</v>
      </c>
      <c r="E871" s="1">
        <v>157574</v>
      </c>
      <c r="F871" s="2">
        <v>24451</v>
      </c>
    </row>
    <row r="872" spans="1:6" x14ac:dyDescent="0.2">
      <c r="A872">
        <v>2023</v>
      </c>
      <c r="B872" t="s">
        <v>54</v>
      </c>
      <c r="C872" t="s">
        <v>6</v>
      </c>
      <c r="D872" s="1">
        <v>2710</v>
      </c>
      <c r="E872" s="1">
        <v>53038</v>
      </c>
      <c r="F872" s="2">
        <v>21264</v>
      </c>
    </row>
    <row r="873" spans="1:6" x14ac:dyDescent="0.2">
      <c r="A873">
        <v>2023</v>
      </c>
      <c r="B873" t="s">
        <v>54</v>
      </c>
      <c r="C873" t="s">
        <v>7</v>
      </c>
      <c r="D873" s="1">
        <v>58596</v>
      </c>
      <c r="E873" s="1">
        <v>1257201</v>
      </c>
      <c r="F873" s="2">
        <v>26675</v>
      </c>
    </row>
    <row r="874" spans="1:6" x14ac:dyDescent="0.2">
      <c r="A874">
        <v>2023</v>
      </c>
      <c r="B874" t="s">
        <v>54</v>
      </c>
      <c r="C874" t="s">
        <v>8</v>
      </c>
      <c r="D874" s="1">
        <v>25254</v>
      </c>
      <c r="E874" s="1">
        <v>498529</v>
      </c>
      <c r="F874" s="2">
        <v>21342</v>
      </c>
    </row>
    <row r="875" spans="1:6" x14ac:dyDescent="0.2">
      <c r="A875">
        <v>2023</v>
      </c>
      <c r="B875" t="s">
        <v>54</v>
      </c>
      <c r="C875" t="s">
        <v>9</v>
      </c>
      <c r="D875" s="1">
        <v>5038</v>
      </c>
      <c r="E875" s="1">
        <v>82521</v>
      </c>
      <c r="F875" s="2">
        <v>17770</v>
      </c>
    </row>
    <row r="876" spans="1:6" x14ac:dyDescent="0.2">
      <c r="A876">
        <v>2023</v>
      </c>
      <c r="B876" t="s">
        <v>54</v>
      </c>
      <c r="C876" t="s">
        <v>10</v>
      </c>
      <c r="D876" s="1">
        <v>33183</v>
      </c>
      <c r="E876" s="1">
        <v>622987</v>
      </c>
      <c r="F876" s="2">
        <v>24703</v>
      </c>
    </row>
    <row r="877" spans="1:6" x14ac:dyDescent="0.2">
      <c r="A877">
        <v>2023</v>
      </c>
      <c r="B877" t="s">
        <v>54</v>
      </c>
      <c r="C877" t="s">
        <v>11</v>
      </c>
      <c r="D877" s="1">
        <v>15776</v>
      </c>
      <c r="E877" s="1">
        <v>313889</v>
      </c>
      <c r="F877" s="2">
        <v>19660</v>
      </c>
    </row>
    <row r="878" spans="1:6" x14ac:dyDescent="0.2">
      <c r="A878">
        <v>2023</v>
      </c>
      <c r="B878" t="s">
        <v>54</v>
      </c>
      <c r="C878" t="s">
        <v>12</v>
      </c>
      <c r="D878" s="1">
        <v>8796</v>
      </c>
      <c r="E878" s="1">
        <v>144265</v>
      </c>
      <c r="F878" s="2">
        <v>17261</v>
      </c>
    </row>
    <row r="879" spans="1:6" x14ac:dyDescent="0.2">
      <c r="A879">
        <v>2023</v>
      </c>
      <c r="B879" t="s">
        <v>54</v>
      </c>
      <c r="C879" t="s">
        <v>13</v>
      </c>
      <c r="D879" s="1">
        <v>6871</v>
      </c>
      <c r="E879" s="1">
        <v>130101</v>
      </c>
      <c r="F879" s="2">
        <v>17333</v>
      </c>
    </row>
    <row r="880" spans="1:6" x14ac:dyDescent="0.2">
      <c r="A880">
        <v>2023</v>
      </c>
      <c r="B880" t="s">
        <v>54</v>
      </c>
      <c r="C880" t="s">
        <v>14</v>
      </c>
      <c r="D880" s="1">
        <v>10118</v>
      </c>
      <c r="E880" s="1">
        <v>202148</v>
      </c>
      <c r="F880" s="2">
        <v>18350</v>
      </c>
    </row>
    <row r="881" spans="1:6" x14ac:dyDescent="0.2">
      <c r="A881">
        <v>2023</v>
      </c>
      <c r="B881" t="s">
        <v>54</v>
      </c>
      <c r="C881" t="s">
        <v>15</v>
      </c>
      <c r="D881" s="1">
        <v>12912</v>
      </c>
      <c r="E881" s="1">
        <v>237469</v>
      </c>
      <c r="F881" s="2">
        <v>21789</v>
      </c>
    </row>
    <row r="882" spans="1:6" x14ac:dyDescent="0.2">
      <c r="A882">
        <v>2023</v>
      </c>
      <c r="B882" t="s">
        <v>54</v>
      </c>
      <c r="C882" t="s">
        <v>16</v>
      </c>
      <c r="D882" s="1">
        <v>5132</v>
      </c>
      <c r="E882" s="1">
        <v>69501</v>
      </c>
      <c r="F882" s="2">
        <v>23169</v>
      </c>
    </row>
    <row r="883" spans="1:6" x14ac:dyDescent="0.2">
      <c r="A883">
        <v>2023</v>
      </c>
      <c r="B883" t="s">
        <v>54</v>
      </c>
      <c r="C883" t="s">
        <v>17</v>
      </c>
      <c r="D883" s="1">
        <v>15043</v>
      </c>
      <c r="E883" s="1">
        <v>282746</v>
      </c>
      <c r="F883" s="2">
        <v>24758</v>
      </c>
    </row>
    <row r="884" spans="1:6" x14ac:dyDescent="0.2">
      <c r="A884">
        <v>2023</v>
      </c>
      <c r="B884" t="s">
        <v>54</v>
      </c>
      <c r="C884" t="s">
        <v>18</v>
      </c>
      <c r="D884" s="1">
        <v>20740</v>
      </c>
      <c r="E884" s="1">
        <v>379863</v>
      </c>
      <c r="F884" s="2">
        <v>29500</v>
      </c>
    </row>
    <row r="885" spans="1:6" x14ac:dyDescent="0.2">
      <c r="A885">
        <v>2023</v>
      </c>
      <c r="B885" t="s">
        <v>54</v>
      </c>
      <c r="C885" t="s">
        <v>19</v>
      </c>
      <c r="D885" s="1">
        <v>23113</v>
      </c>
      <c r="E885" s="1">
        <v>434299</v>
      </c>
      <c r="F885" s="2">
        <v>21121</v>
      </c>
    </row>
    <row r="886" spans="1:6" x14ac:dyDescent="0.2">
      <c r="A886">
        <v>2023</v>
      </c>
      <c r="B886" t="s">
        <v>54</v>
      </c>
      <c r="C886" t="s">
        <v>20</v>
      </c>
      <c r="D886" s="1">
        <v>15325</v>
      </c>
      <c r="E886" s="1">
        <v>275608</v>
      </c>
      <c r="F886" s="2">
        <v>23261</v>
      </c>
    </row>
    <row r="887" spans="1:6" x14ac:dyDescent="0.2">
      <c r="A887">
        <v>2023</v>
      </c>
      <c r="B887" t="s">
        <v>54</v>
      </c>
      <c r="C887" t="s">
        <v>21</v>
      </c>
      <c r="D887" s="1">
        <v>6514</v>
      </c>
      <c r="E887" s="1">
        <v>136282</v>
      </c>
      <c r="F887" s="2">
        <v>17817</v>
      </c>
    </row>
    <row r="888" spans="1:6" x14ac:dyDescent="0.2">
      <c r="A888">
        <v>2023</v>
      </c>
      <c r="B888" t="s">
        <v>54</v>
      </c>
      <c r="C888" t="s">
        <v>22</v>
      </c>
      <c r="D888" s="1">
        <v>15195</v>
      </c>
      <c r="E888" s="1">
        <v>308646</v>
      </c>
      <c r="F888" s="2">
        <v>21614</v>
      </c>
    </row>
    <row r="889" spans="1:6" x14ac:dyDescent="0.2">
      <c r="A889">
        <v>2023</v>
      </c>
      <c r="B889" t="s">
        <v>54</v>
      </c>
      <c r="C889" t="s">
        <v>23</v>
      </c>
      <c r="D889" s="1">
        <v>5052</v>
      </c>
      <c r="E889" s="1">
        <v>67008</v>
      </c>
      <c r="F889" s="2">
        <v>19955</v>
      </c>
    </row>
    <row r="890" spans="1:6" x14ac:dyDescent="0.2">
      <c r="A890">
        <v>2023</v>
      </c>
      <c r="B890" t="s">
        <v>54</v>
      </c>
      <c r="C890" t="s">
        <v>24</v>
      </c>
      <c r="D890" s="1">
        <v>5609</v>
      </c>
      <c r="E890" s="1">
        <v>93856</v>
      </c>
      <c r="F890" s="2">
        <v>17213</v>
      </c>
    </row>
    <row r="891" spans="1:6" x14ac:dyDescent="0.2">
      <c r="A891">
        <v>2023</v>
      </c>
      <c r="B891" t="s">
        <v>54</v>
      </c>
      <c r="C891" t="s">
        <v>25</v>
      </c>
      <c r="D891" s="1">
        <v>8716</v>
      </c>
      <c r="E891" s="1">
        <v>355178</v>
      </c>
      <c r="F891" s="2">
        <v>34432</v>
      </c>
    </row>
    <row r="892" spans="1:6" x14ac:dyDescent="0.2">
      <c r="A892">
        <v>2023</v>
      </c>
      <c r="B892" t="s">
        <v>54</v>
      </c>
      <c r="C892" t="s">
        <v>26</v>
      </c>
      <c r="D892" s="1">
        <v>4675</v>
      </c>
      <c r="E892" s="1">
        <v>73214</v>
      </c>
      <c r="F892" s="2">
        <v>22783</v>
      </c>
    </row>
    <row r="893" spans="1:6" x14ac:dyDescent="0.2">
      <c r="A893">
        <v>2023</v>
      </c>
      <c r="B893" t="s">
        <v>54</v>
      </c>
      <c r="C893" t="s">
        <v>27</v>
      </c>
      <c r="D893" s="1">
        <v>24526</v>
      </c>
      <c r="E893" s="1">
        <v>391519</v>
      </c>
      <c r="F893" s="2">
        <v>26347</v>
      </c>
    </row>
    <row r="894" spans="1:6" x14ac:dyDescent="0.2">
      <c r="A894">
        <v>2023</v>
      </c>
      <c r="B894" t="s">
        <v>54</v>
      </c>
      <c r="C894" t="s">
        <v>28</v>
      </c>
      <c r="D894" s="1">
        <v>5277</v>
      </c>
      <c r="E894" s="1">
        <v>99656</v>
      </c>
      <c r="F894" s="2">
        <v>19571</v>
      </c>
    </row>
    <row r="895" spans="1:6" x14ac:dyDescent="0.2">
      <c r="A895">
        <v>2023</v>
      </c>
      <c r="B895" t="s">
        <v>54</v>
      </c>
      <c r="C895" t="s">
        <v>29</v>
      </c>
      <c r="D895" s="1">
        <v>65868</v>
      </c>
      <c r="E895" s="1">
        <v>957897</v>
      </c>
      <c r="F895" s="2">
        <v>35828</v>
      </c>
    </row>
    <row r="896" spans="1:6" x14ac:dyDescent="0.2">
      <c r="A896">
        <v>2023</v>
      </c>
      <c r="B896" t="s">
        <v>54</v>
      </c>
      <c r="C896" t="s">
        <v>30</v>
      </c>
      <c r="D896" s="1">
        <v>26474</v>
      </c>
      <c r="E896" s="1">
        <v>515152</v>
      </c>
      <c r="F896" s="2">
        <v>20460</v>
      </c>
    </row>
    <row r="897" spans="1:6" x14ac:dyDescent="0.2">
      <c r="A897">
        <v>2023</v>
      </c>
      <c r="B897" t="s">
        <v>54</v>
      </c>
      <c r="C897" t="s">
        <v>31</v>
      </c>
      <c r="D897" s="1">
        <v>2610</v>
      </c>
      <c r="E897" s="1">
        <v>40423</v>
      </c>
      <c r="F897" s="2">
        <v>18573</v>
      </c>
    </row>
    <row r="898" spans="1:6" x14ac:dyDescent="0.2">
      <c r="A898">
        <v>2023</v>
      </c>
      <c r="B898" t="s">
        <v>54</v>
      </c>
      <c r="C898" t="s">
        <v>32</v>
      </c>
      <c r="D898" s="1">
        <v>29035</v>
      </c>
      <c r="E898" s="1">
        <v>570254</v>
      </c>
      <c r="F898" s="2">
        <v>20237</v>
      </c>
    </row>
    <row r="899" spans="1:6" x14ac:dyDescent="0.2">
      <c r="A899">
        <v>2023</v>
      </c>
      <c r="B899" t="s">
        <v>54</v>
      </c>
      <c r="C899" t="s">
        <v>33</v>
      </c>
      <c r="D899" s="1">
        <v>9209</v>
      </c>
      <c r="E899" s="1">
        <v>174213</v>
      </c>
      <c r="F899" s="2">
        <v>18600</v>
      </c>
    </row>
    <row r="900" spans="1:6" x14ac:dyDescent="0.2">
      <c r="A900">
        <v>2023</v>
      </c>
      <c r="B900" t="s">
        <v>54</v>
      </c>
      <c r="C900" t="s">
        <v>34</v>
      </c>
      <c r="D900" s="1">
        <v>14116</v>
      </c>
      <c r="E900" s="1">
        <v>213454</v>
      </c>
      <c r="F900" s="2">
        <v>23818</v>
      </c>
    </row>
    <row r="901" spans="1:6" x14ac:dyDescent="0.2">
      <c r="A901">
        <v>2023</v>
      </c>
      <c r="B901" t="s">
        <v>54</v>
      </c>
      <c r="C901" t="s">
        <v>35</v>
      </c>
      <c r="D901" s="1">
        <v>33729</v>
      </c>
      <c r="E901" s="1">
        <v>577911</v>
      </c>
      <c r="F901" s="2">
        <v>22011</v>
      </c>
    </row>
    <row r="902" spans="1:6" x14ac:dyDescent="0.2">
      <c r="A902">
        <v>2023</v>
      </c>
      <c r="B902" t="s">
        <v>54</v>
      </c>
      <c r="C902" t="s">
        <v>36</v>
      </c>
      <c r="D902" s="1">
        <v>3873</v>
      </c>
      <c r="E902" s="1">
        <v>60008</v>
      </c>
      <c r="F902" s="2">
        <v>23680</v>
      </c>
    </row>
    <row r="903" spans="1:6" x14ac:dyDescent="0.2">
      <c r="A903">
        <v>2023</v>
      </c>
      <c r="B903" t="s">
        <v>54</v>
      </c>
      <c r="C903" t="s">
        <v>37</v>
      </c>
      <c r="D903" s="1">
        <v>13400</v>
      </c>
      <c r="E903" s="1">
        <v>270473</v>
      </c>
      <c r="F903" s="2">
        <v>18816</v>
      </c>
    </row>
    <row r="904" spans="1:6" x14ac:dyDescent="0.2">
      <c r="A904">
        <v>2023</v>
      </c>
      <c r="B904" t="s">
        <v>54</v>
      </c>
      <c r="C904" t="s">
        <v>38</v>
      </c>
      <c r="D904" s="1">
        <v>3191</v>
      </c>
      <c r="E904" s="1">
        <v>47413</v>
      </c>
      <c r="F904" s="2">
        <v>17519</v>
      </c>
    </row>
    <row r="905" spans="1:6" x14ac:dyDescent="0.2">
      <c r="A905">
        <v>2023</v>
      </c>
      <c r="B905" t="s">
        <v>54</v>
      </c>
      <c r="C905" t="s">
        <v>39</v>
      </c>
      <c r="D905" s="1">
        <v>16924</v>
      </c>
      <c r="E905" s="1">
        <v>347181</v>
      </c>
      <c r="F905" s="2">
        <v>23878</v>
      </c>
    </row>
    <row r="906" spans="1:6" x14ac:dyDescent="0.2">
      <c r="A906">
        <v>2023</v>
      </c>
      <c r="B906" t="s">
        <v>54</v>
      </c>
      <c r="C906" t="s">
        <v>40</v>
      </c>
      <c r="D906" s="1">
        <v>65057</v>
      </c>
      <c r="E906" s="1">
        <v>1394036</v>
      </c>
      <c r="F906" s="2">
        <v>22762</v>
      </c>
    </row>
    <row r="907" spans="1:6" x14ac:dyDescent="0.2">
      <c r="A907">
        <v>2023</v>
      </c>
      <c r="B907" t="s">
        <v>54</v>
      </c>
      <c r="C907" t="s">
        <v>41</v>
      </c>
      <c r="D907" s="1">
        <v>7570</v>
      </c>
      <c r="E907" s="1">
        <v>153412</v>
      </c>
      <c r="F907" s="2">
        <v>20955</v>
      </c>
    </row>
    <row r="908" spans="1:6" x14ac:dyDescent="0.2">
      <c r="A908">
        <v>2023</v>
      </c>
      <c r="B908" t="s">
        <v>54</v>
      </c>
      <c r="C908" t="s">
        <v>42</v>
      </c>
      <c r="D908" s="1">
        <v>2268</v>
      </c>
      <c r="E908" s="1">
        <v>37208</v>
      </c>
      <c r="F908" s="2">
        <v>23863</v>
      </c>
    </row>
    <row r="909" spans="1:6" x14ac:dyDescent="0.2">
      <c r="A909">
        <v>2023</v>
      </c>
      <c r="B909" t="s">
        <v>54</v>
      </c>
      <c r="C909" t="s">
        <v>43</v>
      </c>
      <c r="D909" s="1">
        <v>20743</v>
      </c>
      <c r="E909" s="1">
        <v>408354</v>
      </c>
      <c r="F909" s="2">
        <v>21582</v>
      </c>
    </row>
    <row r="910" spans="1:6" x14ac:dyDescent="0.2">
      <c r="A910">
        <v>2023</v>
      </c>
      <c r="B910" t="s">
        <v>54</v>
      </c>
      <c r="C910" t="s">
        <v>44</v>
      </c>
      <c r="D910" s="1">
        <v>20637</v>
      </c>
      <c r="E910" s="1">
        <v>341265</v>
      </c>
      <c r="F910" s="2">
        <v>26566</v>
      </c>
    </row>
    <row r="911" spans="1:6" x14ac:dyDescent="0.2">
      <c r="A911">
        <v>2023</v>
      </c>
      <c r="B911" t="s">
        <v>54</v>
      </c>
      <c r="C911" t="s">
        <v>45</v>
      </c>
      <c r="D911" s="1">
        <v>4658</v>
      </c>
      <c r="E911" s="1">
        <v>75027</v>
      </c>
      <c r="F911" s="2">
        <v>18256</v>
      </c>
    </row>
    <row r="912" spans="1:6" x14ac:dyDescent="0.2">
      <c r="A912">
        <v>2023</v>
      </c>
      <c r="B912" t="s">
        <v>54</v>
      </c>
      <c r="C912" t="s">
        <v>46</v>
      </c>
      <c r="D912" s="1">
        <v>17015</v>
      </c>
      <c r="E912" s="1">
        <v>285279</v>
      </c>
      <c r="F912" s="2">
        <v>18758</v>
      </c>
    </row>
    <row r="913" spans="1:6" x14ac:dyDescent="0.2">
      <c r="A913">
        <v>2023</v>
      </c>
      <c r="B913" t="s">
        <v>54</v>
      </c>
      <c r="C913" t="s">
        <v>47</v>
      </c>
      <c r="D913" s="1">
        <v>2398</v>
      </c>
      <c r="E913" s="1">
        <v>37041</v>
      </c>
      <c r="F913" s="2">
        <v>21994</v>
      </c>
    </row>
    <row r="914" spans="1:6" x14ac:dyDescent="0.2">
      <c r="A914">
        <v>2023</v>
      </c>
      <c r="B914" t="s">
        <v>63</v>
      </c>
      <c r="C914" t="s">
        <v>0</v>
      </c>
      <c r="D914" s="1">
        <v>10189</v>
      </c>
      <c r="E914" s="1">
        <v>46816</v>
      </c>
      <c r="F914" s="2">
        <v>38607</v>
      </c>
    </row>
    <row r="915" spans="1:6" x14ac:dyDescent="0.2">
      <c r="A915">
        <v>2023</v>
      </c>
      <c r="B915" t="s">
        <v>63</v>
      </c>
      <c r="C915" t="s">
        <v>1</v>
      </c>
      <c r="D915" s="1">
        <v>10674</v>
      </c>
      <c r="E915" s="1">
        <v>75782</v>
      </c>
      <c r="F915" s="2">
        <v>39965</v>
      </c>
    </row>
    <row r="916" spans="1:6" x14ac:dyDescent="0.2">
      <c r="A916">
        <v>2023</v>
      </c>
      <c r="B916" t="s">
        <v>63</v>
      </c>
      <c r="C916" t="s">
        <v>2</v>
      </c>
      <c r="D916" s="1">
        <v>5359</v>
      </c>
      <c r="E916" s="1">
        <v>25279</v>
      </c>
      <c r="F916" s="2">
        <v>36115</v>
      </c>
    </row>
    <row r="917" spans="1:6" x14ac:dyDescent="0.2">
      <c r="A917">
        <v>2023</v>
      </c>
      <c r="B917" t="s">
        <v>63</v>
      </c>
      <c r="C917" t="s">
        <v>3</v>
      </c>
      <c r="D917" s="1">
        <v>97442</v>
      </c>
      <c r="E917" s="1">
        <v>547972</v>
      </c>
      <c r="F917" s="2">
        <v>42293</v>
      </c>
    </row>
    <row r="918" spans="1:6" x14ac:dyDescent="0.2">
      <c r="A918">
        <v>2023</v>
      </c>
      <c r="B918" t="s">
        <v>63</v>
      </c>
      <c r="C918" t="s">
        <v>4</v>
      </c>
      <c r="D918" s="1">
        <v>17008</v>
      </c>
      <c r="E918" s="1">
        <v>84571</v>
      </c>
      <c r="F918" s="2">
        <v>42381</v>
      </c>
    </row>
    <row r="919" spans="1:6" x14ac:dyDescent="0.2">
      <c r="A919">
        <v>2023</v>
      </c>
      <c r="B919" t="s">
        <v>63</v>
      </c>
      <c r="C919" t="s">
        <v>5</v>
      </c>
      <c r="D919" s="1">
        <v>18146</v>
      </c>
      <c r="E919" s="1">
        <v>66497</v>
      </c>
      <c r="F919" s="2">
        <v>34861</v>
      </c>
    </row>
    <row r="920" spans="1:6" x14ac:dyDescent="0.2">
      <c r="A920">
        <v>2023</v>
      </c>
      <c r="B920" t="s">
        <v>63</v>
      </c>
      <c r="C920" t="s">
        <v>6</v>
      </c>
      <c r="D920" s="1">
        <v>2052</v>
      </c>
      <c r="E920" s="1">
        <v>12125</v>
      </c>
      <c r="F920" s="2">
        <v>35636</v>
      </c>
    </row>
    <row r="921" spans="1:6" x14ac:dyDescent="0.2">
      <c r="A921">
        <v>2023</v>
      </c>
      <c r="B921" t="s">
        <v>63</v>
      </c>
      <c r="C921" t="s">
        <v>7</v>
      </c>
      <c r="D921" s="1">
        <v>56765</v>
      </c>
      <c r="E921" s="1">
        <v>281975</v>
      </c>
      <c r="F921" s="2">
        <v>37969</v>
      </c>
    </row>
    <row r="922" spans="1:6" x14ac:dyDescent="0.2">
      <c r="A922">
        <v>2023</v>
      </c>
      <c r="B922" t="s">
        <v>63</v>
      </c>
      <c r="C922" t="s">
        <v>8</v>
      </c>
      <c r="D922" s="1">
        <v>18227</v>
      </c>
      <c r="E922" s="1">
        <v>111902</v>
      </c>
      <c r="F922" s="2">
        <v>37971</v>
      </c>
    </row>
    <row r="923" spans="1:6" x14ac:dyDescent="0.2">
      <c r="A923">
        <v>2023</v>
      </c>
      <c r="B923" t="s">
        <v>63</v>
      </c>
      <c r="C923" t="s">
        <v>9</v>
      </c>
      <c r="D923" s="1">
        <v>3845</v>
      </c>
      <c r="E923" s="1">
        <v>19414</v>
      </c>
      <c r="F923" s="2">
        <v>32615</v>
      </c>
    </row>
    <row r="924" spans="1:6" x14ac:dyDescent="0.2">
      <c r="A924">
        <v>2023</v>
      </c>
      <c r="B924" t="s">
        <v>63</v>
      </c>
      <c r="C924" t="s">
        <v>10</v>
      </c>
      <c r="D924" s="1">
        <v>39884</v>
      </c>
      <c r="E924" s="1">
        <v>209967</v>
      </c>
      <c r="F924" s="2">
        <v>43714</v>
      </c>
    </row>
    <row r="925" spans="1:6" x14ac:dyDescent="0.2">
      <c r="A925">
        <v>2023</v>
      </c>
      <c r="B925" t="s">
        <v>63</v>
      </c>
      <c r="C925" t="s">
        <v>11</v>
      </c>
      <c r="D925" s="1">
        <v>12916</v>
      </c>
      <c r="E925" s="1">
        <v>89273</v>
      </c>
      <c r="F925" s="2">
        <v>33759</v>
      </c>
    </row>
    <row r="926" spans="1:6" x14ac:dyDescent="0.2">
      <c r="A926">
        <v>2023</v>
      </c>
      <c r="B926" t="s">
        <v>63</v>
      </c>
      <c r="C926" t="s">
        <v>12</v>
      </c>
      <c r="D926" s="1">
        <v>8547</v>
      </c>
      <c r="E926" s="1">
        <v>42519</v>
      </c>
      <c r="F926" s="2">
        <v>36534</v>
      </c>
    </row>
    <row r="927" spans="1:6" x14ac:dyDescent="0.2">
      <c r="A927">
        <v>2023</v>
      </c>
      <c r="B927" t="s">
        <v>63</v>
      </c>
      <c r="C927" t="s">
        <v>13</v>
      </c>
      <c r="D927" s="1">
        <v>5938</v>
      </c>
      <c r="E927" s="1">
        <v>34833</v>
      </c>
      <c r="F927" s="2">
        <v>35624</v>
      </c>
    </row>
    <row r="928" spans="1:6" x14ac:dyDescent="0.2">
      <c r="A928">
        <v>2023</v>
      </c>
      <c r="B928" t="s">
        <v>63</v>
      </c>
      <c r="C928" t="s">
        <v>14</v>
      </c>
      <c r="D928" s="1">
        <v>10404</v>
      </c>
      <c r="E928" s="1">
        <v>46571</v>
      </c>
      <c r="F928" s="2">
        <v>34846</v>
      </c>
    </row>
    <row r="929" spans="1:6" x14ac:dyDescent="0.2">
      <c r="A929">
        <v>2023</v>
      </c>
      <c r="B929" t="s">
        <v>63</v>
      </c>
      <c r="C929" t="s">
        <v>15</v>
      </c>
      <c r="D929" s="1">
        <v>9280</v>
      </c>
      <c r="E929" s="1">
        <v>46391</v>
      </c>
      <c r="F929" s="2">
        <v>38963</v>
      </c>
    </row>
    <row r="930" spans="1:6" x14ac:dyDescent="0.2">
      <c r="A930">
        <v>2023</v>
      </c>
      <c r="B930" t="s">
        <v>63</v>
      </c>
      <c r="C930" t="s">
        <v>16</v>
      </c>
      <c r="D930" s="1">
        <v>3777</v>
      </c>
      <c r="E930" s="1">
        <v>17863</v>
      </c>
      <c r="F930" s="2">
        <v>35322</v>
      </c>
    </row>
    <row r="931" spans="1:6" x14ac:dyDescent="0.2">
      <c r="A931">
        <v>2023</v>
      </c>
      <c r="B931" t="s">
        <v>63</v>
      </c>
      <c r="C931" t="s">
        <v>17</v>
      </c>
      <c r="D931" s="1">
        <v>19358</v>
      </c>
      <c r="E931" s="1">
        <v>91545</v>
      </c>
      <c r="F931" s="2">
        <v>44150</v>
      </c>
    </row>
    <row r="932" spans="1:6" x14ac:dyDescent="0.2">
      <c r="A932">
        <v>2023</v>
      </c>
      <c r="B932" t="s">
        <v>63</v>
      </c>
      <c r="C932" t="s">
        <v>18</v>
      </c>
      <c r="D932" s="1">
        <v>22046</v>
      </c>
      <c r="E932" s="1">
        <v>121404</v>
      </c>
      <c r="F932" s="2">
        <v>40421</v>
      </c>
    </row>
    <row r="933" spans="1:6" x14ac:dyDescent="0.2">
      <c r="A933">
        <v>2023</v>
      </c>
      <c r="B933" t="s">
        <v>63</v>
      </c>
      <c r="C933" t="s">
        <v>19</v>
      </c>
      <c r="D933" s="1">
        <v>32480</v>
      </c>
      <c r="E933" s="1">
        <v>140352</v>
      </c>
      <c r="F933" s="2">
        <v>34330</v>
      </c>
    </row>
    <row r="934" spans="1:6" x14ac:dyDescent="0.2">
      <c r="A934">
        <v>2023</v>
      </c>
      <c r="B934" t="s">
        <v>63</v>
      </c>
      <c r="C934" t="s">
        <v>20</v>
      </c>
      <c r="D934" s="1">
        <v>17266</v>
      </c>
      <c r="E934" s="1">
        <v>91238</v>
      </c>
      <c r="F934" s="2">
        <v>35478</v>
      </c>
    </row>
    <row r="935" spans="1:6" x14ac:dyDescent="0.2">
      <c r="A935">
        <v>2023</v>
      </c>
      <c r="B935" t="s">
        <v>63</v>
      </c>
      <c r="C935" t="s">
        <v>21</v>
      </c>
      <c r="D935" s="1">
        <v>4589</v>
      </c>
      <c r="E935" s="1">
        <v>21043</v>
      </c>
      <c r="F935" s="2">
        <v>36243</v>
      </c>
    </row>
    <row r="936" spans="1:6" x14ac:dyDescent="0.2">
      <c r="A936">
        <v>2023</v>
      </c>
      <c r="B936" t="s">
        <v>63</v>
      </c>
      <c r="C936" t="s">
        <v>22</v>
      </c>
      <c r="D936" s="1">
        <v>13240</v>
      </c>
      <c r="E936" s="1">
        <v>75829</v>
      </c>
      <c r="F936" s="2">
        <v>35224</v>
      </c>
    </row>
    <row r="937" spans="1:6" x14ac:dyDescent="0.2">
      <c r="A937">
        <v>2023</v>
      </c>
      <c r="B937" t="s">
        <v>63</v>
      </c>
      <c r="C937" t="s">
        <v>23</v>
      </c>
      <c r="D937" s="1">
        <v>4153</v>
      </c>
      <c r="E937" s="1">
        <v>18442</v>
      </c>
      <c r="F937" s="2">
        <v>31791</v>
      </c>
    </row>
    <row r="938" spans="1:6" x14ac:dyDescent="0.2">
      <c r="A938">
        <v>2023</v>
      </c>
      <c r="B938" t="s">
        <v>63</v>
      </c>
      <c r="C938" t="s">
        <v>24</v>
      </c>
      <c r="D938" s="1">
        <v>4572</v>
      </c>
      <c r="E938" s="1">
        <v>25509</v>
      </c>
      <c r="F938" s="2">
        <v>33587</v>
      </c>
    </row>
    <row r="939" spans="1:6" x14ac:dyDescent="0.2">
      <c r="A939">
        <v>2023</v>
      </c>
      <c r="B939" t="s">
        <v>63</v>
      </c>
      <c r="C939" t="s">
        <v>25</v>
      </c>
      <c r="D939" s="1">
        <v>5140</v>
      </c>
      <c r="E939" s="1">
        <v>35449</v>
      </c>
      <c r="F939" s="2">
        <v>38479</v>
      </c>
    </row>
    <row r="940" spans="1:6" x14ac:dyDescent="0.2">
      <c r="A940">
        <v>2023</v>
      </c>
      <c r="B940" t="s">
        <v>63</v>
      </c>
      <c r="C940" t="s">
        <v>26</v>
      </c>
      <c r="D940" s="1">
        <v>4011</v>
      </c>
      <c r="E940" s="1">
        <v>21600</v>
      </c>
      <c r="F940" s="2">
        <v>39236</v>
      </c>
    </row>
    <row r="941" spans="1:6" x14ac:dyDescent="0.2">
      <c r="A941">
        <v>2023</v>
      </c>
      <c r="B941" t="s">
        <v>63</v>
      </c>
      <c r="C941" t="s">
        <v>27</v>
      </c>
      <c r="D941" s="1">
        <v>24469</v>
      </c>
      <c r="E941" s="1">
        <v>138255</v>
      </c>
      <c r="F941" s="2">
        <v>37373</v>
      </c>
    </row>
    <row r="942" spans="1:6" x14ac:dyDescent="0.2">
      <c r="A942">
        <v>2023</v>
      </c>
      <c r="B942" t="s">
        <v>63</v>
      </c>
      <c r="C942" t="s">
        <v>28</v>
      </c>
      <c r="D942" s="1">
        <v>4216</v>
      </c>
      <c r="E942" s="1">
        <v>21214</v>
      </c>
      <c r="F942" s="2">
        <v>35417</v>
      </c>
    </row>
    <row r="943" spans="1:6" x14ac:dyDescent="0.2">
      <c r="A943">
        <v>2023</v>
      </c>
      <c r="B943" t="s">
        <v>63</v>
      </c>
      <c r="C943" t="s">
        <v>29</v>
      </c>
      <c r="D943" s="1">
        <v>72430</v>
      </c>
      <c r="E943" s="1">
        <v>371218</v>
      </c>
      <c r="F943" s="2">
        <v>43410</v>
      </c>
    </row>
    <row r="944" spans="1:6" x14ac:dyDescent="0.2">
      <c r="A944">
        <v>2023</v>
      </c>
      <c r="B944" t="s">
        <v>63</v>
      </c>
      <c r="C944" t="s">
        <v>30</v>
      </c>
      <c r="D944" s="1">
        <v>24457</v>
      </c>
      <c r="E944" s="1">
        <v>115119</v>
      </c>
      <c r="F944" s="2">
        <v>36624</v>
      </c>
    </row>
    <row r="945" spans="1:6" x14ac:dyDescent="0.2">
      <c r="A945">
        <v>2023</v>
      </c>
      <c r="B945" t="s">
        <v>63</v>
      </c>
      <c r="C945" t="s">
        <v>31</v>
      </c>
      <c r="D945" s="1">
        <v>2047</v>
      </c>
      <c r="E945" s="1">
        <v>11337</v>
      </c>
      <c r="F945" s="2">
        <v>38696</v>
      </c>
    </row>
    <row r="946" spans="1:6" x14ac:dyDescent="0.2">
      <c r="A946">
        <v>2023</v>
      </c>
      <c r="B946" t="s">
        <v>63</v>
      </c>
      <c r="C946" t="s">
        <v>32</v>
      </c>
      <c r="D946" s="1">
        <v>23639</v>
      </c>
      <c r="E946" s="1">
        <v>157001</v>
      </c>
      <c r="F946" s="2">
        <v>35006</v>
      </c>
    </row>
    <row r="947" spans="1:6" x14ac:dyDescent="0.2">
      <c r="A947">
        <v>2023</v>
      </c>
      <c r="B947" t="s">
        <v>63</v>
      </c>
      <c r="C947" t="s">
        <v>33</v>
      </c>
      <c r="D947" s="1">
        <v>6589</v>
      </c>
      <c r="E947" s="1">
        <v>36706</v>
      </c>
      <c r="F947" s="2">
        <v>36151</v>
      </c>
    </row>
    <row r="948" spans="1:6" x14ac:dyDescent="0.2">
      <c r="A948">
        <v>2023</v>
      </c>
      <c r="B948" t="s">
        <v>63</v>
      </c>
      <c r="C948" t="s">
        <v>34</v>
      </c>
      <c r="D948" s="1">
        <v>25468</v>
      </c>
      <c r="E948" s="1">
        <v>78423</v>
      </c>
      <c r="F948" s="2">
        <v>35467</v>
      </c>
    </row>
    <row r="949" spans="1:6" x14ac:dyDescent="0.2">
      <c r="A949">
        <v>2023</v>
      </c>
      <c r="B949" t="s">
        <v>63</v>
      </c>
      <c r="C949" t="s">
        <v>35</v>
      </c>
      <c r="D949" s="1">
        <v>33082</v>
      </c>
      <c r="E949" s="1">
        <v>202171</v>
      </c>
      <c r="F949" s="2">
        <v>35131</v>
      </c>
    </row>
    <row r="950" spans="1:6" x14ac:dyDescent="0.2">
      <c r="A950">
        <v>2023</v>
      </c>
      <c r="B950" t="s">
        <v>63</v>
      </c>
      <c r="C950" t="s">
        <v>36</v>
      </c>
      <c r="D950" s="1">
        <v>3537</v>
      </c>
      <c r="E950" s="1">
        <v>18157</v>
      </c>
      <c r="F950" s="2">
        <v>34466</v>
      </c>
    </row>
    <row r="951" spans="1:6" x14ac:dyDescent="0.2">
      <c r="A951">
        <v>2023</v>
      </c>
      <c r="B951" t="s">
        <v>63</v>
      </c>
      <c r="C951" t="s">
        <v>37</v>
      </c>
      <c r="D951" s="1">
        <v>12142</v>
      </c>
      <c r="E951" s="1">
        <v>54906</v>
      </c>
      <c r="F951" s="2">
        <v>34386</v>
      </c>
    </row>
    <row r="952" spans="1:6" x14ac:dyDescent="0.2">
      <c r="A952">
        <v>2023</v>
      </c>
      <c r="B952" t="s">
        <v>63</v>
      </c>
      <c r="C952" t="s">
        <v>38</v>
      </c>
      <c r="D952" s="1">
        <v>2223</v>
      </c>
      <c r="E952" s="1">
        <v>11326</v>
      </c>
      <c r="F952" s="2">
        <v>34233</v>
      </c>
    </row>
    <row r="953" spans="1:6" x14ac:dyDescent="0.2">
      <c r="A953">
        <v>2023</v>
      </c>
      <c r="B953" t="s">
        <v>63</v>
      </c>
      <c r="C953" t="s">
        <v>39</v>
      </c>
      <c r="D953" s="1">
        <v>15931</v>
      </c>
      <c r="E953" s="1">
        <v>80484</v>
      </c>
      <c r="F953" s="2">
        <v>36227</v>
      </c>
    </row>
    <row r="954" spans="1:6" x14ac:dyDescent="0.2">
      <c r="A954">
        <v>2023</v>
      </c>
      <c r="B954" t="s">
        <v>63</v>
      </c>
      <c r="C954" t="s">
        <v>40</v>
      </c>
      <c r="D954" s="1">
        <v>57504</v>
      </c>
      <c r="E954" s="1">
        <v>343287</v>
      </c>
      <c r="F954" s="2">
        <v>41110</v>
      </c>
    </row>
    <row r="955" spans="1:6" x14ac:dyDescent="0.2">
      <c r="A955">
        <v>2023</v>
      </c>
      <c r="B955" t="s">
        <v>63</v>
      </c>
      <c r="C955" t="s">
        <v>41</v>
      </c>
      <c r="D955" s="1">
        <v>6492</v>
      </c>
      <c r="E955" s="1">
        <v>37200</v>
      </c>
      <c r="F955" s="2">
        <v>37389</v>
      </c>
    </row>
    <row r="956" spans="1:6" x14ac:dyDescent="0.2">
      <c r="A956">
        <v>2023</v>
      </c>
      <c r="B956" t="s">
        <v>63</v>
      </c>
      <c r="C956" t="s">
        <v>42</v>
      </c>
      <c r="D956" s="1">
        <v>1990</v>
      </c>
      <c r="E956" s="1">
        <v>8772</v>
      </c>
      <c r="F956" s="2">
        <v>37394</v>
      </c>
    </row>
    <row r="957" spans="1:6" x14ac:dyDescent="0.2">
      <c r="A957">
        <v>2023</v>
      </c>
      <c r="B957" t="s">
        <v>63</v>
      </c>
      <c r="C957" t="s">
        <v>43</v>
      </c>
      <c r="D957" s="1">
        <v>29777</v>
      </c>
      <c r="E957" s="1">
        <v>140456</v>
      </c>
      <c r="F957" s="2">
        <v>45136</v>
      </c>
    </row>
    <row r="958" spans="1:6" x14ac:dyDescent="0.2">
      <c r="A958">
        <v>2023</v>
      </c>
      <c r="B958" t="s">
        <v>63</v>
      </c>
      <c r="C958" t="s">
        <v>44</v>
      </c>
      <c r="D958" s="1">
        <v>19915</v>
      </c>
      <c r="E958" s="1">
        <v>102632</v>
      </c>
      <c r="F958" s="2">
        <v>42585</v>
      </c>
    </row>
    <row r="959" spans="1:6" x14ac:dyDescent="0.2">
      <c r="A959">
        <v>2023</v>
      </c>
      <c r="B959" t="s">
        <v>63</v>
      </c>
      <c r="C959" t="s">
        <v>45</v>
      </c>
      <c r="D959" s="1">
        <v>5797</v>
      </c>
      <c r="E959" s="1">
        <v>20164</v>
      </c>
      <c r="F959" s="2">
        <v>32080</v>
      </c>
    </row>
    <row r="960" spans="1:6" x14ac:dyDescent="0.2">
      <c r="A960">
        <v>2023</v>
      </c>
      <c r="B960" t="s">
        <v>63</v>
      </c>
      <c r="C960" t="s">
        <v>46</v>
      </c>
      <c r="D960" s="1">
        <v>13757</v>
      </c>
      <c r="E960" s="1">
        <v>84267</v>
      </c>
      <c r="F960" s="2">
        <v>31908</v>
      </c>
    </row>
    <row r="961" spans="1:6" x14ac:dyDescent="0.2">
      <c r="A961">
        <v>2023</v>
      </c>
      <c r="B961" t="s">
        <v>63</v>
      </c>
      <c r="C961" t="s">
        <v>47</v>
      </c>
      <c r="D961" s="1">
        <v>1655</v>
      </c>
      <c r="E961" s="1">
        <v>7188</v>
      </c>
      <c r="F961" s="2">
        <v>39255</v>
      </c>
    </row>
    <row r="962" spans="1:6" x14ac:dyDescent="0.2">
      <c r="A962">
        <v>2022</v>
      </c>
      <c r="B962" t="s">
        <v>55</v>
      </c>
      <c r="C962" t="s">
        <v>0</v>
      </c>
      <c r="D962" s="1">
        <v>1843</v>
      </c>
      <c r="E962" s="1">
        <v>18397</v>
      </c>
      <c r="F962" s="2">
        <v>56388</v>
      </c>
    </row>
    <row r="963" spans="1:6" x14ac:dyDescent="0.2">
      <c r="A963">
        <v>2022</v>
      </c>
      <c r="B963" t="s">
        <v>55</v>
      </c>
      <c r="C963" t="s">
        <v>1</v>
      </c>
      <c r="D963" s="1">
        <v>1328</v>
      </c>
      <c r="E963" s="1">
        <v>38653</v>
      </c>
      <c r="F963" s="2">
        <v>50854</v>
      </c>
    </row>
    <row r="964" spans="1:6" x14ac:dyDescent="0.2">
      <c r="A964">
        <v>2022</v>
      </c>
      <c r="B964" t="s">
        <v>55</v>
      </c>
      <c r="C964" t="s">
        <v>2</v>
      </c>
      <c r="D964" s="1">
        <v>2525</v>
      </c>
      <c r="E964" s="1">
        <v>16334</v>
      </c>
      <c r="F964" s="2">
        <v>47616</v>
      </c>
    </row>
    <row r="965" spans="1:6" x14ac:dyDescent="0.2">
      <c r="A965">
        <v>2022</v>
      </c>
      <c r="B965" t="s">
        <v>55</v>
      </c>
      <c r="C965" t="s">
        <v>3</v>
      </c>
      <c r="D965" s="1">
        <v>17605</v>
      </c>
      <c r="E965" s="1">
        <v>443542</v>
      </c>
      <c r="F965" s="2">
        <v>38595</v>
      </c>
    </row>
    <row r="966" spans="1:6" x14ac:dyDescent="0.2">
      <c r="A966">
        <v>2022</v>
      </c>
      <c r="B966" t="s">
        <v>55</v>
      </c>
      <c r="C966" t="s">
        <v>4</v>
      </c>
      <c r="D966" s="1">
        <v>3256</v>
      </c>
      <c r="E966" s="1">
        <v>46357</v>
      </c>
      <c r="F966" s="2">
        <v>88489</v>
      </c>
    </row>
    <row r="967" spans="1:6" x14ac:dyDescent="0.2">
      <c r="A967">
        <v>2022</v>
      </c>
      <c r="B967" t="s">
        <v>55</v>
      </c>
      <c r="C967" t="s">
        <v>5</v>
      </c>
      <c r="D967">
        <v>441</v>
      </c>
      <c r="E967" s="1">
        <v>5272</v>
      </c>
      <c r="F967" s="2">
        <v>40054</v>
      </c>
    </row>
    <row r="968" spans="1:6" x14ac:dyDescent="0.2">
      <c r="A968">
        <v>2022</v>
      </c>
      <c r="B968" t="s">
        <v>55</v>
      </c>
      <c r="C968" t="s">
        <v>6</v>
      </c>
      <c r="D968">
        <v>177</v>
      </c>
      <c r="E968" s="1">
        <v>1535</v>
      </c>
      <c r="F968" s="2">
        <v>39987</v>
      </c>
    </row>
    <row r="969" spans="1:6" x14ac:dyDescent="0.2">
      <c r="A969">
        <v>2022</v>
      </c>
      <c r="B969" t="s">
        <v>55</v>
      </c>
      <c r="C969" t="s">
        <v>7</v>
      </c>
      <c r="D969" s="1">
        <v>5289</v>
      </c>
      <c r="E969" s="1">
        <v>72507</v>
      </c>
      <c r="F969" s="2">
        <v>34681</v>
      </c>
    </row>
    <row r="970" spans="1:6" x14ac:dyDescent="0.2">
      <c r="A970">
        <v>2022</v>
      </c>
      <c r="B970" t="s">
        <v>55</v>
      </c>
      <c r="C970" t="s">
        <v>8</v>
      </c>
      <c r="D970" s="1">
        <v>2630</v>
      </c>
      <c r="E970" s="1">
        <v>29395</v>
      </c>
      <c r="F970" s="2">
        <v>42010</v>
      </c>
    </row>
    <row r="971" spans="1:6" x14ac:dyDescent="0.2">
      <c r="A971">
        <v>2022</v>
      </c>
      <c r="B971" t="s">
        <v>55</v>
      </c>
      <c r="C971" t="s">
        <v>9</v>
      </c>
      <c r="D971" s="1">
        <v>2500</v>
      </c>
      <c r="E971" s="1">
        <v>26636</v>
      </c>
      <c r="F971" s="2">
        <v>39998</v>
      </c>
    </row>
    <row r="972" spans="1:6" x14ac:dyDescent="0.2">
      <c r="A972">
        <v>2022</v>
      </c>
      <c r="B972" t="s">
        <v>55</v>
      </c>
      <c r="C972" t="s">
        <v>10</v>
      </c>
      <c r="D972" s="1">
        <v>2785</v>
      </c>
      <c r="E972" s="1">
        <v>26452</v>
      </c>
      <c r="F972" s="2">
        <v>50101</v>
      </c>
    </row>
    <row r="973" spans="1:6" x14ac:dyDescent="0.2">
      <c r="A973">
        <v>2022</v>
      </c>
      <c r="B973" t="s">
        <v>55</v>
      </c>
      <c r="C973" t="s">
        <v>11</v>
      </c>
      <c r="D973" s="1">
        <v>2217</v>
      </c>
      <c r="E973" s="1">
        <v>21236</v>
      </c>
      <c r="F973" s="2">
        <v>48605</v>
      </c>
    </row>
    <row r="974" spans="1:6" x14ac:dyDescent="0.2">
      <c r="A974">
        <v>2022</v>
      </c>
      <c r="B974" t="s">
        <v>55</v>
      </c>
      <c r="C974" t="s">
        <v>12</v>
      </c>
      <c r="D974" s="1">
        <v>2830</v>
      </c>
      <c r="E974" s="1">
        <v>23077</v>
      </c>
      <c r="F974" s="2">
        <v>42989</v>
      </c>
    </row>
    <row r="975" spans="1:6" x14ac:dyDescent="0.2">
      <c r="A975">
        <v>2022</v>
      </c>
      <c r="B975" t="s">
        <v>55</v>
      </c>
      <c r="C975" t="s">
        <v>13</v>
      </c>
      <c r="D975" s="1">
        <v>2658</v>
      </c>
      <c r="E975" s="1">
        <v>19284</v>
      </c>
      <c r="F975" s="2">
        <v>47004</v>
      </c>
    </row>
    <row r="976" spans="1:6" x14ac:dyDescent="0.2">
      <c r="A976">
        <v>2022</v>
      </c>
      <c r="B976" t="s">
        <v>55</v>
      </c>
      <c r="C976" t="s">
        <v>14</v>
      </c>
      <c r="D976" s="1">
        <v>1559</v>
      </c>
      <c r="E976" s="1">
        <v>18569</v>
      </c>
      <c r="F976" s="2">
        <v>56223</v>
      </c>
    </row>
    <row r="977" spans="1:6" x14ac:dyDescent="0.2">
      <c r="A977">
        <v>2022</v>
      </c>
      <c r="B977" t="s">
        <v>55</v>
      </c>
      <c r="C977" t="s">
        <v>15</v>
      </c>
      <c r="D977" s="1">
        <v>3089</v>
      </c>
      <c r="E977" s="1">
        <v>43598</v>
      </c>
      <c r="F977" s="2">
        <v>84277</v>
      </c>
    </row>
    <row r="978" spans="1:6" x14ac:dyDescent="0.2">
      <c r="A978">
        <v>2022</v>
      </c>
      <c r="B978" t="s">
        <v>55</v>
      </c>
      <c r="C978" t="s">
        <v>16</v>
      </c>
      <c r="D978" s="1">
        <v>1372</v>
      </c>
      <c r="E978" s="1">
        <v>7143</v>
      </c>
      <c r="F978" s="2">
        <v>41187</v>
      </c>
    </row>
    <row r="979" spans="1:6" x14ac:dyDescent="0.2">
      <c r="A979">
        <v>2022</v>
      </c>
      <c r="B979" t="s">
        <v>55</v>
      </c>
      <c r="C979" t="s">
        <v>17</v>
      </c>
      <c r="D979">
        <v>723</v>
      </c>
      <c r="E979" s="1">
        <v>6447</v>
      </c>
      <c r="F979" s="2">
        <v>43100</v>
      </c>
    </row>
    <row r="980" spans="1:6" x14ac:dyDescent="0.2">
      <c r="A980">
        <v>2022</v>
      </c>
      <c r="B980" t="s">
        <v>55</v>
      </c>
      <c r="C980" t="s">
        <v>18</v>
      </c>
      <c r="D980">
        <v>985</v>
      </c>
      <c r="E980" s="1">
        <v>9626</v>
      </c>
      <c r="F980" s="2">
        <v>61244</v>
      </c>
    </row>
    <row r="981" spans="1:6" x14ac:dyDescent="0.2">
      <c r="A981">
        <v>2022</v>
      </c>
      <c r="B981" t="s">
        <v>55</v>
      </c>
      <c r="C981" t="s">
        <v>19</v>
      </c>
      <c r="D981" s="1">
        <v>3282</v>
      </c>
      <c r="E981" s="1">
        <v>35874</v>
      </c>
      <c r="F981" s="2">
        <v>40516</v>
      </c>
    </row>
    <row r="982" spans="1:6" x14ac:dyDescent="0.2">
      <c r="A982">
        <v>2022</v>
      </c>
      <c r="B982" t="s">
        <v>55</v>
      </c>
      <c r="C982" t="s">
        <v>20</v>
      </c>
      <c r="D982" s="1">
        <v>3071</v>
      </c>
      <c r="E982" s="1">
        <v>27642</v>
      </c>
      <c r="F982" s="2">
        <v>50521</v>
      </c>
    </row>
    <row r="983" spans="1:6" x14ac:dyDescent="0.2">
      <c r="A983">
        <v>2022</v>
      </c>
      <c r="B983" t="s">
        <v>55</v>
      </c>
      <c r="C983" t="s">
        <v>21</v>
      </c>
      <c r="D983" s="1">
        <v>2153</v>
      </c>
      <c r="E983" s="1">
        <v>16234</v>
      </c>
      <c r="F983" s="2">
        <v>47028</v>
      </c>
    </row>
    <row r="984" spans="1:6" x14ac:dyDescent="0.2">
      <c r="A984">
        <v>2022</v>
      </c>
      <c r="B984" t="s">
        <v>55</v>
      </c>
      <c r="C984" t="s">
        <v>22</v>
      </c>
      <c r="D984" s="1">
        <v>1935</v>
      </c>
      <c r="E984" s="1">
        <v>16642</v>
      </c>
      <c r="F984" s="2">
        <v>43331</v>
      </c>
    </row>
    <row r="985" spans="1:6" x14ac:dyDescent="0.2">
      <c r="A985">
        <v>2022</v>
      </c>
      <c r="B985" t="s">
        <v>55</v>
      </c>
      <c r="C985" t="s">
        <v>23</v>
      </c>
      <c r="D985" s="1">
        <v>1771</v>
      </c>
      <c r="E985" s="1">
        <v>12503</v>
      </c>
      <c r="F985" s="2">
        <v>67090</v>
      </c>
    </row>
    <row r="986" spans="1:6" x14ac:dyDescent="0.2">
      <c r="A986">
        <v>2022</v>
      </c>
      <c r="B986" t="s">
        <v>55</v>
      </c>
      <c r="C986" t="s">
        <v>24</v>
      </c>
      <c r="D986" s="1">
        <v>2378</v>
      </c>
      <c r="E986" s="1">
        <v>15823</v>
      </c>
      <c r="F986" s="2">
        <v>41084</v>
      </c>
    </row>
    <row r="987" spans="1:6" x14ac:dyDescent="0.2">
      <c r="A987">
        <v>2022</v>
      </c>
      <c r="B987" t="s">
        <v>55</v>
      </c>
      <c r="C987" t="s">
        <v>25</v>
      </c>
      <c r="D987">
        <v>641</v>
      </c>
      <c r="E987" s="1">
        <v>19336</v>
      </c>
      <c r="F987" s="2">
        <v>82872</v>
      </c>
    </row>
    <row r="988" spans="1:6" x14ac:dyDescent="0.2">
      <c r="A988">
        <v>2022</v>
      </c>
      <c r="B988" t="s">
        <v>55</v>
      </c>
      <c r="C988" t="s">
        <v>26</v>
      </c>
      <c r="D988">
        <v>344</v>
      </c>
      <c r="E988" s="1">
        <v>2619</v>
      </c>
      <c r="F988" s="2">
        <v>42081</v>
      </c>
    </row>
    <row r="989" spans="1:6" x14ac:dyDescent="0.2">
      <c r="A989">
        <v>2022</v>
      </c>
      <c r="B989" t="s">
        <v>55</v>
      </c>
      <c r="C989" t="s">
        <v>27</v>
      </c>
      <c r="D989" s="1">
        <v>1003</v>
      </c>
      <c r="E989" s="1">
        <v>12165</v>
      </c>
      <c r="F989" s="2">
        <v>39981</v>
      </c>
    </row>
    <row r="990" spans="1:6" x14ac:dyDescent="0.2">
      <c r="A990">
        <v>2022</v>
      </c>
      <c r="B990" t="s">
        <v>55</v>
      </c>
      <c r="C990" t="s">
        <v>28</v>
      </c>
      <c r="D990" s="1">
        <v>2007</v>
      </c>
      <c r="E990" s="1">
        <v>35856</v>
      </c>
      <c r="F990" s="2">
        <v>64393</v>
      </c>
    </row>
    <row r="991" spans="1:6" x14ac:dyDescent="0.2">
      <c r="A991">
        <v>2022</v>
      </c>
      <c r="B991" t="s">
        <v>55</v>
      </c>
      <c r="C991" t="s">
        <v>29</v>
      </c>
      <c r="D991" s="1">
        <v>3062</v>
      </c>
      <c r="E991" s="1">
        <v>31787</v>
      </c>
      <c r="F991" s="2">
        <v>41230</v>
      </c>
    </row>
    <row r="992" spans="1:6" x14ac:dyDescent="0.2">
      <c r="A992">
        <v>2022</v>
      </c>
      <c r="B992" t="s">
        <v>55</v>
      </c>
      <c r="C992" t="s">
        <v>30</v>
      </c>
      <c r="D992" s="1">
        <v>3330</v>
      </c>
      <c r="E992" s="1">
        <v>30208</v>
      </c>
      <c r="F992" s="2">
        <v>39062</v>
      </c>
    </row>
    <row r="993" spans="1:6" x14ac:dyDescent="0.2">
      <c r="A993">
        <v>2022</v>
      </c>
      <c r="B993" t="s">
        <v>55</v>
      </c>
      <c r="C993" t="s">
        <v>31</v>
      </c>
      <c r="D993" s="1">
        <v>1766</v>
      </c>
      <c r="E993" s="1">
        <v>25422</v>
      </c>
      <c r="F993" s="2">
        <v>95073</v>
      </c>
    </row>
    <row r="994" spans="1:6" x14ac:dyDescent="0.2">
      <c r="A994">
        <v>2022</v>
      </c>
      <c r="B994" t="s">
        <v>55</v>
      </c>
      <c r="C994" t="s">
        <v>32</v>
      </c>
      <c r="D994" s="1">
        <v>2470</v>
      </c>
      <c r="E994" s="1">
        <v>28520</v>
      </c>
      <c r="F994" s="2">
        <v>51145</v>
      </c>
    </row>
    <row r="995" spans="1:6" x14ac:dyDescent="0.2">
      <c r="A995">
        <v>2022</v>
      </c>
      <c r="B995" t="s">
        <v>55</v>
      </c>
      <c r="C995" t="s">
        <v>33</v>
      </c>
      <c r="D995" s="1">
        <v>4348</v>
      </c>
      <c r="E995" s="1">
        <v>64020</v>
      </c>
      <c r="F995" s="2">
        <v>91135</v>
      </c>
    </row>
    <row r="996" spans="1:6" x14ac:dyDescent="0.2">
      <c r="A996">
        <v>2022</v>
      </c>
      <c r="B996" t="s">
        <v>55</v>
      </c>
      <c r="C996" t="s">
        <v>34</v>
      </c>
      <c r="D996" s="1">
        <v>4560</v>
      </c>
      <c r="E996" s="1">
        <v>53530</v>
      </c>
      <c r="F996" s="2">
        <v>37495</v>
      </c>
    </row>
    <row r="997" spans="1:6" x14ac:dyDescent="0.2">
      <c r="A997">
        <v>2022</v>
      </c>
      <c r="B997" t="s">
        <v>55</v>
      </c>
      <c r="C997" t="s">
        <v>35</v>
      </c>
      <c r="D997" s="1">
        <v>3585</v>
      </c>
      <c r="E997" s="1">
        <v>52523</v>
      </c>
      <c r="F997" s="2">
        <v>62951</v>
      </c>
    </row>
    <row r="998" spans="1:6" x14ac:dyDescent="0.2">
      <c r="A998">
        <v>2022</v>
      </c>
      <c r="B998" t="s">
        <v>55</v>
      </c>
      <c r="C998" t="s">
        <v>36</v>
      </c>
      <c r="D998">
        <v>194</v>
      </c>
      <c r="E998" s="1">
        <v>1056</v>
      </c>
      <c r="F998" s="2">
        <v>39071</v>
      </c>
    </row>
    <row r="999" spans="1:6" x14ac:dyDescent="0.2">
      <c r="A999">
        <v>2022</v>
      </c>
      <c r="B999" t="s">
        <v>55</v>
      </c>
      <c r="C999" t="s">
        <v>37</v>
      </c>
      <c r="D999" s="1">
        <v>1286</v>
      </c>
      <c r="E999" s="1">
        <v>12662</v>
      </c>
      <c r="F999" s="2">
        <v>40536</v>
      </c>
    </row>
    <row r="1000" spans="1:6" x14ac:dyDescent="0.2">
      <c r="A1000">
        <v>2022</v>
      </c>
      <c r="B1000" t="s">
        <v>55</v>
      </c>
      <c r="C1000" t="s">
        <v>38</v>
      </c>
      <c r="D1000" s="1">
        <v>1047</v>
      </c>
      <c r="E1000" s="1">
        <v>6831</v>
      </c>
      <c r="F1000" s="2">
        <v>42904</v>
      </c>
    </row>
    <row r="1001" spans="1:6" x14ac:dyDescent="0.2">
      <c r="A1001">
        <v>2022</v>
      </c>
      <c r="B1001" t="s">
        <v>55</v>
      </c>
      <c r="C1001" t="s">
        <v>39</v>
      </c>
      <c r="D1001" s="1">
        <v>1099</v>
      </c>
      <c r="E1001" s="1">
        <v>11051</v>
      </c>
      <c r="F1001" s="2">
        <v>46634</v>
      </c>
    </row>
    <row r="1002" spans="1:6" x14ac:dyDescent="0.2">
      <c r="A1002">
        <v>2022</v>
      </c>
      <c r="B1002" t="s">
        <v>55</v>
      </c>
      <c r="C1002" t="s">
        <v>40</v>
      </c>
      <c r="D1002" s="1">
        <v>19761</v>
      </c>
      <c r="E1002" s="1">
        <v>304275</v>
      </c>
      <c r="F1002" s="2">
        <v>109449</v>
      </c>
    </row>
    <row r="1003" spans="1:6" x14ac:dyDescent="0.2">
      <c r="A1003">
        <v>2022</v>
      </c>
      <c r="B1003" t="s">
        <v>55</v>
      </c>
      <c r="C1003" t="s">
        <v>41</v>
      </c>
      <c r="D1003" s="1">
        <v>1002</v>
      </c>
      <c r="E1003" s="1">
        <v>15159</v>
      </c>
      <c r="F1003" s="2">
        <v>61171</v>
      </c>
    </row>
    <row r="1004" spans="1:6" x14ac:dyDescent="0.2">
      <c r="A1004">
        <v>2022</v>
      </c>
      <c r="B1004" t="s">
        <v>55</v>
      </c>
      <c r="C1004" t="s">
        <v>42</v>
      </c>
      <c r="D1004">
        <v>548</v>
      </c>
      <c r="E1004" s="1">
        <v>3930</v>
      </c>
      <c r="F1004" s="2">
        <v>38605</v>
      </c>
    </row>
    <row r="1005" spans="1:6" x14ac:dyDescent="0.2">
      <c r="A1005">
        <v>2022</v>
      </c>
      <c r="B1005" t="s">
        <v>55</v>
      </c>
      <c r="C1005" t="s">
        <v>43</v>
      </c>
      <c r="D1005" s="1">
        <v>2101</v>
      </c>
      <c r="E1005" s="1">
        <v>19281</v>
      </c>
      <c r="F1005" s="2">
        <v>47043</v>
      </c>
    </row>
    <row r="1006" spans="1:6" x14ac:dyDescent="0.2">
      <c r="A1006">
        <v>2022</v>
      </c>
      <c r="B1006" t="s">
        <v>55</v>
      </c>
      <c r="C1006" t="s">
        <v>44</v>
      </c>
      <c r="D1006" s="1">
        <v>7317</v>
      </c>
      <c r="E1006" s="1">
        <v>109210</v>
      </c>
      <c r="F1006" s="2">
        <v>33346</v>
      </c>
    </row>
    <row r="1007" spans="1:6" x14ac:dyDescent="0.2">
      <c r="A1007">
        <v>2022</v>
      </c>
      <c r="B1007" t="s">
        <v>55</v>
      </c>
      <c r="C1007" t="s">
        <v>45</v>
      </c>
      <c r="D1007" s="1">
        <v>1199</v>
      </c>
      <c r="E1007" s="1">
        <v>23481</v>
      </c>
      <c r="F1007" s="2">
        <v>80012</v>
      </c>
    </row>
    <row r="1008" spans="1:6" x14ac:dyDescent="0.2">
      <c r="A1008">
        <v>2022</v>
      </c>
      <c r="B1008" t="s">
        <v>55</v>
      </c>
      <c r="C1008" t="s">
        <v>46</v>
      </c>
      <c r="D1008" s="1">
        <v>2926</v>
      </c>
      <c r="E1008" s="1">
        <v>32257</v>
      </c>
      <c r="F1008" s="2">
        <v>39437</v>
      </c>
    </row>
    <row r="1009" spans="1:6" x14ac:dyDescent="0.2">
      <c r="A1009">
        <v>2022</v>
      </c>
      <c r="B1009" t="s">
        <v>55</v>
      </c>
      <c r="C1009" t="s">
        <v>47</v>
      </c>
      <c r="D1009" s="1">
        <v>1438</v>
      </c>
      <c r="E1009" s="1">
        <v>23488</v>
      </c>
      <c r="F1009" s="2">
        <v>83751</v>
      </c>
    </row>
    <row r="1010" spans="1:6" x14ac:dyDescent="0.2">
      <c r="A1010">
        <v>2022</v>
      </c>
      <c r="B1010" t="s">
        <v>56</v>
      </c>
      <c r="C1010" t="s">
        <v>0</v>
      </c>
      <c r="D1010" s="1">
        <v>9897</v>
      </c>
      <c r="E1010" s="1">
        <v>89207</v>
      </c>
      <c r="F1010" s="2">
        <v>53957</v>
      </c>
    </row>
    <row r="1011" spans="1:6" x14ac:dyDescent="0.2">
      <c r="A1011">
        <v>2022</v>
      </c>
      <c r="B1011" t="s">
        <v>56</v>
      </c>
      <c r="C1011" t="s">
        <v>1</v>
      </c>
      <c r="D1011" s="1">
        <v>12867</v>
      </c>
      <c r="E1011" s="1">
        <v>158251</v>
      </c>
      <c r="F1011" s="2">
        <v>55989</v>
      </c>
    </row>
    <row r="1012" spans="1:6" x14ac:dyDescent="0.2">
      <c r="A1012">
        <v>2022</v>
      </c>
      <c r="B1012" t="s">
        <v>56</v>
      </c>
      <c r="C1012" t="s">
        <v>2</v>
      </c>
      <c r="D1012" s="1">
        <v>6945</v>
      </c>
      <c r="E1012" s="1">
        <v>50848</v>
      </c>
      <c r="F1012" s="2">
        <v>47988</v>
      </c>
    </row>
    <row r="1013" spans="1:6" x14ac:dyDescent="0.2">
      <c r="A1013">
        <v>2022</v>
      </c>
      <c r="B1013" t="s">
        <v>56</v>
      </c>
      <c r="C1013" t="s">
        <v>3</v>
      </c>
      <c r="D1013" s="1">
        <v>80657</v>
      </c>
      <c r="E1013" s="1">
        <v>860278</v>
      </c>
      <c r="F1013" s="2">
        <v>70084</v>
      </c>
    </row>
    <row r="1014" spans="1:6" x14ac:dyDescent="0.2">
      <c r="A1014">
        <v>2022</v>
      </c>
      <c r="B1014" t="s">
        <v>56</v>
      </c>
      <c r="C1014" t="s">
        <v>4</v>
      </c>
      <c r="D1014" s="1">
        <v>19884</v>
      </c>
      <c r="E1014" s="1">
        <v>173096</v>
      </c>
      <c r="F1014" s="2">
        <v>62414</v>
      </c>
    </row>
    <row r="1015" spans="1:6" x14ac:dyDescent="0.2">
      <c r="A1015">
        <v>2022</v>
      </c>
      <c r="B1015" t="s">
        <v>56</v>
      </c>
      <c r="C1015" t="s">
        <v>5</v>
      </c>
      <c r="D1015" s="1">
        <v>9399</v>
      </c>
      <c r="E1015" s="1">
        <v>58769</v>
      </c>
      <c r="F1015" s="2">
        <v>69727</v>
      </c>
    </row>
    <row r="1016" spans="1:6" x14ac:dyDescent="0.2">
      <c r="A1016">
        <v>2022</v>
      </c>
      <c r="B1016" t="s">
        <v>56</v>
      </c>
      <c r="C1016" t="s">
        <v>6</v>
      </c>
      <c r="D1016" s="1">
        <v>2871</v>
      </c>
      <c r="E1016" s="1">
        <v>22192</v>
      </c>
      <c r="F1016" s="2">
        <v>59797</v>
      </c>
    </row>
    <row r="1017" spans="1:6" x14ac:dyDescent="0.2">
      <c r="A1017">
        <v>2022</v>
      </c>
      <c r="B1017" t="s">
        <v>56</v>
      </c>
      <c r="C1017" t="s">
        <v>7</v>
      </c>
      <c r="D1017" s="1">
        <v>70819</v>
      </c>
      <c r="E1017" s="1">
        <v>541083</v>
      </c>
      <c r="F1017" s="2">
        <v>51286</v>
      </c>
    </row>
    <row r="1018" spans="1:6" x14ac:dyDescent="0.2">
      <c r="A1018">
        <v>2022</v>
      </c>
      <c r="B1018" t="s">
        <v>56</v>
      </c>
      <c r="C1018" t="s">
        <v>8</v>
      </c>
      <c r="D1018" s="1">
        <v>20577</v>
      </c>
      <c r="E1018" s="1">
        <v>195221</v>
      </c>
      <c r="F1018" s="2">
        <v>61018</v>
      </c>
    </row>
    <row r="1019" spans="1:6" x14ac:dyDescent="0.2">
      <c r="A1019">
        <v>2022</v>
      </c>
      <c r="B1019" t="s">
        <v>56</v>
      </c>
      <c r="C1019" t="s">
        <v>9</v>
      </c>
      <c r="D1019" s="1">
        <v>8174</v>
      </c>
      <c r="E1019" s="1">
        <v>46827</v>
      </c>
      <c r="F1019" s="2">
        <v>44285</v>
      </c>
    </row>
    <row r="1020" spans="1:6" x14ac:dyDescent="0.2">
      <c r="A1020">
        <v>2022</v>
      </c>
      <c r="B1020" t="s">
        <v>56</v>
      </c>
      <c r="C1020" t="s">
        <v>10</v>
      </c>
      <c r="D1020" s="1">
        <v>32305</v>
      </c>
      <c r="E1020" s="1">
        <v>225991</v>
      </c>
      <c r="F1020" s="2">
        <v>71957</v>
      </c>
    </row>
    <row r="1021" spans="1:6" x14ac:dyDescent="0.2">
      <c r="A1021">
        <v>2022</v>
      </c>
      <c r="B1021" t="s">
        <v>56</v>
      </c>
      <c r="C1021" t="s">
        <v>11</v>
      </c>
      <c r="D1021" s="1">
        <v>15176</v>
      </c>
      <c r="E1021" s="1">
        <v>141028</v>
      </c>
      <c r="F1021" s="2">
        <v>58404</v>
      </c>
    </row>
    <row r="1022" spans="1:6" x14ac:dyDescent="0.2">
      <c r="A1022">
        <v>2022</v>
      </c>
      <c r="B1022" t="s">
        <v>56</v>
      </c>
      <c r="C1022" t="s">
        <v>12</v>
      </c>
      <c r="D1022" s="1">
        <v>9447</v>
      </c>
      <c r="E1022" s="1">
        <v>77230</v>
      </c>
      <c r="F1022" s="2">
        <v>57435</v>
      </c>
    </row>
    <row r="1023" spans="1:6" x14ac:dyDescent="0.2">
      <c r="A1023">
        <v>2022</v>
      </c>
      <c r="B1023" t="s">
        <v>56</v>
      </c>
      <c r="C1023" t="s">
        <v>13</v>
      </c>
      <c r="D1023" s="1">
        <v>7555</v>
      </c>
      <c r="E1023" s="1">
        <v>61206</v>
      </c>
      <c r="F1023" s="2">
        <v>54735</v>
      </c>
    </row>
    <row r="1024" spans="1:6" x14ac:dyDescent="0.2">
      <c r="A1024">
        <v>2022</v>
      </c>
      <c r="B1024" t="s">
        <v>56</v>
      </c>
      <c r="C1024" t="s">
        <v>14</v>
      </c>
      <c r="D1024" s="1">
        <v>9466</v>
      </c>
      <c r="E1024" s="1">
        <v>77934</v>
      </c>
      <c r="F1024" s="2">
        <v>53957</v>
      </c>
    </row>
    <row r="1025" spans="1:6" x14ac:dyDescent="0.2">
      <c r="A1025">
        <v>2022</v>
      </c>
      <c r="B1025" t="s">
        <v>56</v>
      </c>
      <c r="C1025" t="s">
        <v>15</v>
      </c>
      <c r="D1025" s="1">
        <v>10844</v>
      </c>
      <c r="E1025" s="1">
        <v>151993</v>
      </c>
      <c r="F1025" s="2">
        <v>63892</v>
      </c>
    </row>
    <row r="1026" spans="1:6" x14ac:dyDescent="0.2">
      <c r="A1026">
        <v>2022</v>
      </c>
      <c r="B1026" t="s">
        <v>56</v>
      </c>
      <c r="C1026" t="s">
        <v>16</v>
      </c>
      <c r="D1026" s="1">
        <v>5475</v>
      </c>
      <c r="E1026" s="1">
        <v>29285</v>
      </c>
      <c r="F1026" s="2">
        <v>49575</v>
      </c>
    </row>
    <row r="1027" spans="1:6" x14ac:dyDescent="0.2">
      <c r="A1027">
        <v>2022</v>
      </c>
      <c r="B1027" t="s">
        <v>56</v>
      </c>
      <c r="C1027" t="s">
        <v>17</v>
      </c>
      <c r="D1027" s="1">
        <v>16487</v>
      </c>
      <c r="E1027" s="1">
        <v>163210</v>
      </c>
      <c r="F1027" s="2">
        <v>65971</v>
      </c>
    </row>
    <row r="1028" spans="1:6" x14ac:dyDescent="0.2">
      <c r="A1028">
        <v>2022</v>
      </c>
      <c r="B1028" t="s">
        <v>56</v>
      </c>
      <c r="C1028" t="s">
        <v>18</v>
      </c>
      <c r="D1028" s="1">
        <v>21120</v>
      </c>
      <c r="E1028" s="1">
        <v>158656</v>
      </c>
      <c r="F1028" s="2">
        <v>78802</v>
      </c>
    </row>
    <row r="1029" spans="1:6" x14ac:dyDescent="0.2">
      <c r="A1029">
        <v>2022</v>
      </c>
      <c r="B1029" t="s">
        <v>56</v>
      </c>
      <c r="C1029" t="s">
        <v>19</v>
      </c>
      <c r="D1029" s="1">
        <v>19952</v>
      </c>
      <c r="E1029" s="1">
        <v>168632</v>
      </c>
      <c r="F1029" s="2">
        <v>62378</v>
      </c>
    </row>
    <row r="1030" spans="1:6" x14ac:dyDescent="0.2">
      <c r="A1030">
        <v>2022</v>
      </c>
      <c r="B1030" t="s">
        <v>56</v>
      </c>
      <c r="C1030" t="s">
        <v>20</v>
      </c>
      <c r="D1030" s="1">
        <v>16480</v>
      </c>
      <c r="E1030" s="1">
        <v>121665</v>
      </c>
      <c r="F1030" s="2">
        <v>67248</v>
      </c>
    </row>
    <row r="1031" spans="1:6" x14ac:dyDescent="0.2">
      <c r="A1031">
        <v>2022</v>
      </c>
      <c r="B1031" t="s">
        <v>56</v>
      </c>
      <c r="C1031" t="s">
        <v>21</v>
      </c>
      <c r="D1031" s="1">
        <v>5760</v>
      </c>
      <c r="E1031" s="1">
        <v>43911</v>
      </c>
      <c r="F1031" s="2">
        <v>50325</v>
      </c>
    </row>
    <row r="1032" spans="1:6" x14ac:dyDescent="0.2">
      <c r="A1032">
        <v>2022</v>
      </c>
      <c r="B1032" t="s">
        <v>56</v>
      </c>
      <c r="C1032" t="s">
        <v>22</v>
      </c>
      <c r="D1032" s="1">
        <v>14591</v>
      </c>
      <c r="E1032" s="1">
        <v>122662</v>
      </c>
      <c r="F1032" s="2">
        <v>59442</v>
      </c>
    </row>
    <row r="1033" spans="1:6" x14ac:dyDescent="0.2">
      <c r="A1033">
        <v>2022</v>
      </c>
      <c r="B1033" t="s">
        <v>56</v>
      </c>
      <c r="C1033" t="s">
        <v>23</v>
      </c>
      <c r="D1033" s="1">
        <v>6514</v>
      </c>
      <c r="E1033" s="1">
        <v>29077</v>
      </c>
      <c r="F1033" s="2">
        <v>52969</v>
      </c>
    </row>
    <row r="1034" spans="1:6" x14ac:dyDescent="0.2">
      <c r="A1034">
        <v>2022</v>
      </c>
      <c r="B1034" t="s">
        <v>56</v>
      </c>
      <c r="C1034" t="s">
        <v>24</v>
      </c>
      <c r="D1034" s="1">
        <v>7068</v>
      </c>
      <c r="E1034" s="1">
        <v>52320</v>
      </c>
      <c r="F1034" s="2">
        <v>51657</v>
      </c>
    </row>
    <row r="1035" spans="1:6" x14ac:dyDescent="0.2">
      <c r="A1035">
        <v>2022</v>
      </c>
      <c r="B1035" t="s">
        <v>56</v>
      </c>
      <c r="C1035" t="s">
        <v>25</v>
      </c>
      <c r="D1035" s="1">
        <v>5898</v>
      </c>
      <c r="E1035" s="1">
        <v>89125</v>
      </c>
      <c r="F1035" s="2">
        <v>61123</v>
      </c>
    </row>
    <row r="1036" spans="1:6" x14ac:dyDescent="0.2">
      <c r="A1036">
        <v>2022</v>
      </c>
      <c r="B1036" t="s">
        <v>56</v>
      </c>
      <c r="C1036" t="s">
        <v>26</v>
      </c>
      <c r="D1036" s="1">
        <v>4498</v>
      </c>
      <c r="E1036" s="1">
        <v>26890</v>
      </c>
      <c r="F1036" s="2">
        <v>62661</v>
      </c>
    </row>
    <row r="1037" spans="1:6" x14ac:dyDescent="0.2">
      <c r="A1037">
        <v>2022</v>
      </c>
      <c r="B1037" t="s">
        <v>56</v>
      </c>
      <c r="C1037" t="s">
        <v>27</v>
      </c>
      <c r="D1037" s="1">
        <v>22416</v>
      </c>
      <c r="E1037" s="1">
        <v>157147</v>
      </c>
      <c r="F1037" s="2">
        <v>72658</v>
      </c>
    </row>
    <row r="1038" spans="1:6" x14ac:dyDescent="0.2">
      <c r="A1038">
        <v>2022</v>
      </c>
      <c r="B1038" t="s">
        <v>56</v>
      </c>
      <c r="C1038" t="s">
        <v>28</v>
      </c>
      <c r="D1038" s="1">
        <v>5337</v>
      </c>
      <c r="E1038" s="1">
        <v>47224</v>
      </c>
      <c r="F1038" s="2">
        <v>49350</v>
      </c>
    </row>
    <row r="1039" spans="1:6" x14ac:dyDescent="0.2">
      <c r="A1039">
        <v>2022</v>
      </c>
      <c r="B1039" t="s">
        <v>56</v>
      </c>
      <c r="C1039" t="s">
        <v>29</v>
      </c>
      <c r="D1039" s="1">
        <v>50281</v>
      </c>
      <c r="E1039" s="1">
        <v>399629</v>
      </c>
      <c r="F1039" s="2">
        <v>73248</v>
      </c>
    </row>
    <row r="1040" spans="1:6" x14ac:dyDescent="0.2">
      <c r="A1040">
        <v>2022</v>
      </c>
      <c r="B1040" t="s">
        <v>56</v>
      </c>
      <c r="C1040" t="s">
        <v>30</v>
      </c>
      <c r="D1040" s="1">
        <v>26741</v>
      </c>
      <c r="E1040" s="1">
        <v>220692</v>
      </c>
      <c r="F1040" s="2">
        <v>54587</v>
      </c>
    </row>
    <row r="1041" spans="1:6" x14ac:dyDescent="0.2">
      <c r="A1041">
        <v>2022</v>
      </c>
      <c r="B1041" t="s">
        <v>56</v>
      </c>
      <c r="C1041" t="s">
        <v>31</v>
      </c>
      <c r="D1041" s="1">
        <v>3798</v>
      </c>
      <c r="E1041" s="1">
        <v>26002</v>
      </c>
      <c r="F1041" s="2">
        <v>64586</v>
      </c>
    </row>
    <row r="1042" spans="1:6" x14ac:dyDescent="0.2">
      <c r="A1042">
        <v>2022</v>
      </c>
      <c r="B1042" t="s">
        <v>56</v>
      </c>
      <c r="C1042" t="s">
        <v>32</v>
      </c>
      <c r="D1042" s="1">
        <v>23076</v>
      </c>
      <c r="E1042" s="1">
        <v>220709</v>
      </c>
      <c r="F1042" s="2">
        <v>61194</v>
      </c>
    </row>
    <row r="1043" spans="1:6" x14ac:dyDescent="0.2">
      <c r="A1043">
        <v>2022</v>
      </c>
      <c r="B1043" t="s">
        <v>56</v>
      </c>
      <c r="C1043" t="s">
        <v>33</v>
      </c>
      <c r="D1043" s="1">
        <v>9765</v>
      </c>
      <c r="E1043" s="1">
        <v>80295</v>
      </c>
      <c r="F1043" s="2">
        <v>52777</v>
      </c>
    </row>
    <row r="1044" spans="1:6" x14ac:dyDescent="0.2">
      <c r="A1044">
        <v>2022</v>
      </c>
      <c r="B1044" t="s">
        <v>56</v>
      </c>
      <c r="C1044" t="s">
        <v>34</v>
      </c>
      <c r="D1044" s="1">
        <v>14244</v>
      </c>
      <c r="E1044" s="1">
        <v>104561</v>
      </c>
      <c r="F1044" s="2">
        <v>60523</v>
      </c>
    </row>
    <row r="1045" spans="1:6" x14ac:dyDescent="0.2">
      <c r="A1045">
        <v>2022</v>
      </c>
      <c r="B1045" t="s">
        <v>56</v>
      </c>
      <c r="C1045" t="s">
        <v>35</v>
      </c>
      <c r="D1045" s="1">
        <v>28749</v>
      </c>
      <c r="E1045" s="1">
        <v>255910</v>
      </c>
      <c r="F1045" s="2">
        <v>66852</v>
      </c>
    </row>
    <row r="1046" spans="1:6" x14ac:dyDescent="0.2">
      <c r="A1046">
        <v>2022</v>
      </c>
      <c r="B1046" t="s">
        <v>56</v>
      </c>
      <c r="C1046" t="s">
        <v>36</v>
      </c>
      <c r="D1046" s="1">
        <v>3743</v>
      </c>
      <c r="E1046" s="1">
        <v>19229</v>
      </c>
      <c r="F1046" s="2">
        <v>61579</v>
      </c>
    </row>
    <row r="1047" spans="1:6" x14ac:dyDescent="0.2">
      <c r="A1047">
        <v>2022</v>
      </c>
      <c r="B1047" t="s">
        <v>56</v>
      </c>
      <c r="C1047" t="s">
        <v>37</v>
      </c>
      <c r="D1047" s="1">
        <v>12124</v>
      </c>
      <c r="E1047" s="1">
        <v>104324</v>
      </c>
      <c r="F1047" s="2">
        <v>52634</v>
      </c>
    </row>
    <row r="1048" spans="1:6" x14ac:dyDescent="0.2">
      <c r="A1048">
        <v>2022</v>
      </c>
      <c r="B1048" t="s">
        <v>56</v>
      </c>
      <c r="C1048" t="s">
        <v>38</v>
      </c>
      <c r="D1048" s="1">
        <v>3884</v>
      </c>
      <c r="E1048" s="1">
        <v>22971</v>
      </c>
      <c r="F1048" s="2">
        <v>48981</v>
      </c>
    </row>
    <row r="1049" spans="1:6" x14ac:dyDescent="0.2">
      <c r="A1049">
        <v>2022</v>
      </c>
      <c r="B1049" t="s">
        <v>56</v>
      </c>
      <c r="C1049" t="s">
        <v>39</v>
      </c>
      <c r="D1049" s="1">
        <v>12110</v>
      </c>
      <c r="E1049" s="1">
        <v>124488</v>
      </c>
      <c r="F1049" s="2">
        <v>57033</v>
      </c>
    </row>
    <row r="1050" spans="1:6" x14ac:dyDescent="0.2">
      <c r="A1050">
        <v>2022</v>
      </c>
      <c r="B1050" t="s">
        <v>56</v>
      </c>
      <c r="C1050" t="s">
        <v>40</v>
      </c>
      <c r="D1050" s="1">
        <v>51405</v>
      </c>
      <c r="E1050" s="1">
        <v>739156</v>
      </c>
      <c r="F1050" s="2">
        <v>65554</v>
      </c>
    </row>
    <row r="1051" spans="1:6" x14ac:dyDescent="0.2">
      <c r="A1051">
        <v>2022</v>
      </c>
      <c r="B1051" t="s">
        <v>56</v>
      </c>
      <c r="C1051" t="s">
        <v>41</v>
      </c>
      <c r="D1051" s="1">
        <v>11572</v>
      </c>
      <c r="E1051" s="1">
        <v>104339</v>
      </c>
      <c r="F1051" s="2">
        <v>51052</v>
      </c>
    </row>
    <row r="1052" spans="1:6" x14ac:dyDescent="0.2">
      <c r="A1052">
        <v>2022</v>
      </c>
      <c r="B1052" t="s">
        <v>56</v>
      </c>
      <c r="C1052" t="s">
        <v>42</v>
      </c>
      <c r="D1052" s="1">
        <v>2878</v>
      </c>
      <c r="E1052" s="1">
        <v>15262</v>
      </c>
      <c r="F1052" s="2">
        <v>51025</v>
      </c>
    </row>
    <row r="1053" spans="1:6" x14ac:dyDescent="0.2">
      <c r="A1053">
        <v>2022</v>
      </c>
      <c r="B1053" t="s">
        <v>56</v>
      </c>
      <c r="C1053" t="s">
        <v>43</v>
      </c>
      <c r="D1053" s="1">
        <v>21508</v>
      </c>
      <c r="E1053" s="1">
        <v>197292</v>
      </c>
      <c r="F1053" s="2">
        <v>58050</v>
      </c>
    </row>
    <row r="1054" spans="1:6" x14ac:dyDescent="0.2">
      <c r="A1054">
        <v>2022</v>
      </c>
      <c r="B1054" t="s">
        <v>56</v>
      </c>
      <c r="C1054" t="s">
        <v>44</v>
      </c>
      <c r="D1054" s="1">
        <v>26015</v>
      </c>
      <c r="E1054" s="1">
        <v>199867</v>
      </c>
      <c r="F1054" s="2">
        <v>64432</v>
      </c>
    </row>
    <row r="1055" spans="1:6" x14ac:dyDescent="0.2">
      <c r="A1055">
        <v>2022</v>
      </c>
      <c r="B1055" t="s">
        <v>56</v>
      </c>
      <c r="C1055" t="s">
        <v>45</v>
      </c>
      <c r="D1055" s="1">
        <v>4435</v>
      </c>
      <c r="E1055" s="1">
        <v>40126</v>
      </c>
      <c r="F1055" s="2">
        <v>72255</v>
      </c>
    </row>
    <row r="1056" spans="1:6" x14ac:dyDescent="0.2">
      <c r="A1056">
        <v>2022</v>
      </c>
      <c r="B1056" t="s">
        <v>56</v>
      </c>
      <c r="C1056" t="s">
        <v>46</v>
      </c>
      <c r="D1056" s="1">
        <v>14814</v>
      </c>
      <c r="E1056" s="1">
        <v>122396</v>
      </c>
      <c r="F1056" s="2">
        <v>62063</v>
      </c>
    </row>
    <row r="1057" spans="1:6" x14ac:dyDescent="0.2">
      <c r="A1057">
        <v>2022</v>
      </c>
      <c r="B1057" t="s">
        <v>56</v>
      </c>
      <c r="C1057" t="s">
        <v>47</v>
      </c>
      <c r="D1057" s="1">
        <v>3375</v>
      </c>
      <c r="E1057" s="1">
        <v>20253</v>
      </c>
      <c r="F1057" s="2">
        <v>53554</v>
      </c>
    </row>
    <row r="1058" spans="1:6" x14ac:dyDescent="0.2">
      <c r="A1058">
        <v>2022</v>
      </c>
      <c r="B1058" t="s">
        <v>57</v>
      </c>
      <c r="C1058" t="s">
        <v>0</v>
      </c>
      <c r="D1058" s="1">
        <v>5566</v>
      </c>
      <c r="E1058" s="1">
        <v>266798</v>
      </c>
      <c r="F1058" s="2">
        <v>57068</v>
      </c>
    </row>
    <row r="1059" spans="1:6" x14ac:dyDescent="0.2">
      <c r="A1059">
        <v>2022</v>
      </c>
      <c r="B1059" t="s">
        <v>57</v>
      </c>
      <c r="C1059" t="s">
        <v>1</v>
      </c>
      <c r="D1059" s="1">
        <v>4926</v>
      </c>
      <c r="E1059" s="1">
        <v>169675</v>
      </c>
      <c r="F1059" s="2">
        <v>76139</v>
      </c>
    </row>
    <row r="1060" spans="1:6" x14ac:dyDescent="0.2">
      <c r="A1060">
        <v>2022</v>
      </c>
      <c r="B1060" t="s">
        <v>57</v>
      </c>
      <c r="C1060" t="s">
        <v>2</v>
      </c>
      <c r="D1060" s="1">
        <v>2918</v>
      </c>
      <c r="E1060" s="1">
        <v>160597</v>
      </c>
      <c r="F1060" s="2">
        <v>47984</v>
      </c>
    </row>
    <row r="1061" spans="1:6" x14ac:dyDescent="0.2">
      <c r="A1061">
        <v>2022</v>
      </c>
      <c r="B1061" t="s">
        <v>57</v>
      </c>
      <c r="C1061" t="s">
        <v>3</v>
      </c>
      <c r="D1061" s="1">
        <v>44706</v>
      </c>
      <c r="E1061" s="1">
        <v>1320068</v>
      </c>
      <c r="F1061" s="2">
        <v>95627</v>
      </c>
    </row>
    <row r="1062" spans="1:6" x14ac:dyDescent="0.2">
      <c r="A1062">
        <v>2022</v>
      </c>
      <c r="B1062" t="s">
        <v>57</v>
      </c>
      <c r="C1062" t="s">
        <v>4</v>
      </c>
      <c r="D1062" s="1">
        <v>5804</v>
      </c>
      <c r="E1062" s="1">
        <v>147285</v>
      </c>
      <c r="F1062" s="2">
        <v>70677</v>
      </c>
    </row>
    <row r="1063" spans="1:6" x14ac:dyDescent="0.2">
      <c r="A1063">
        <v>2022</v>
      </c>
      <c r="B1063" t="s">
        <v>57</v>
      </c>
      <c r="C1063" t="s">
        <v>5</v>
      </c>
      <c r="D1063" s="1">
        <v>4408</v>
      </c>
      <c r="E1063" s="1">
        <v>160500</v>
      </c>
      <c r="F1063" s="2">
        <v>82569</v>
      </c>
    </row>
    <row r="1064" spans="1:6" x14ac:dyDescent="0.2">
      <c r="A1064">
        <v>2022</v>
      </c>
      <c r="B1064" t="s">
        <v>57</v>
      </c>
      <c r="C1064" t="s">
        <v>6</v>
      </c>
      <c r="D1064">
        <v>661</v>
      </c>
      <c r="E1064" s="1">
        <v>27077</v>
      </c>
      <c r="F1064" s="2">
        <v>64153</v>
      </c>
    </row>
    <row r="1065" spans="1:6" x14ac:dyDescent="0.2">
      <c r="A1065">
        <v>2022</v>
      </c>
      <c r="B1065" t="s">
        <v>57</v>
      </c>
      <c r="C1065" t="s">
        <v>7</v>
      </c>
      <c r="D1065" s="1">
        <v>20548</v>
      </c>
      <c r="E1065" s="1">
        <v>371590</v>
      </c>
      <c r="F1065" s="2">
        <v>61740</v>
      </c>
    </row>
    <row r="1066" spans="1:6" x14ac:dyDescent="0.2">
      <c r="A1066">
        <v>2022</v>
      </c>
      <c r="B1066" t="s">
        <v>57</v>
      </c>
      <c r="C1066" t="s">
        <v>8</v>
      </c>
      <c r="D1066" s="1">
        <v>9884</v>
      </c>
      <c r="E1066" s="1">
        <v>406818</v>
      </c>
      <c r="F1066" s="2">
        <v>59168</v>
      </c>
    </row>
    <row r="1067" spans="1:6" x14ac:dyDescent="0.2">
      <c r="A1067">
        <v>2022</v>
      </c>
      <c r="B1067" t="s">
        <v>57</v>
      </c>
      <c r="C1067" t="s">
        <v>9</v>
      </c>
      <c r="D1067" s="1">
        <v>2807</v>
      </c>
      <c r="E1067" s="1">
        <v>67792</v>
      </c>
      <c r="F1067" s="2">
        <v>63932</v>
      </c>
    </row>
    <row r="1068" spans="1:6" x14ac:dyDescent="0.2">
      <c r="A1068">
        <v>2022</v>
      </c>
      <c r="B1068" t="s">
        <v>57</v>
      </c>
      <c r="C1068" t="s">
        <v>10</v>
      </c>
      <c r="D1068" s="1">
        <v>17883</v>
      </c>
      <c r="E1068" s="1">
        <v>586130</v>
      </c>
      <c r="F1068" s="2">
        <v>71895</v>
      </c>
    </row>
    <row r="1069" spans="1:6" x14ac:dyDescent="0.2">
      <c r="A1069">
        <v>2022</v>
      </c>
      <c r="B1069" t="s">
        <v>57</v>
      </c>
      <c r="C1069" t="s">
        <v>11</v>
      </c>
      <c r="D1069" s="1">
        <v>8825</v>
      </c>
      <c r="E1069" s="1">
        <v>541836</v>
      </c>
      <c r="F1069" s="2">
        <v>62680</v>
      </c>
    </row>
    <row r="1070" spans="1:6" x14ac:dyDescent="0.2">
      <c r="A1070">
        <v>2022</v>
      </c>
      <c r="B1070" t="s">
        <v>57</v>
      </c>
      <c r="C1070" t="s">
        <v>12</v>
      </c>
      <c r="D1070" s="1">
        <v>4142</v>
      </c>
      <c r="E1070" s="1">
        <v>222586</v>
      </c>
      <c r="F1070" s="2">
        <v>60257</v>
      </c>
    </row>
    <row r="1071" spans="1:6" x14ac:dyDescent="0.2">
      <c r="A1071">
        <v>2022</v>
      </c>
      <c r="B1071" t="s">
        <v>57</v>
      </c>
      <c r="C1071" t="s">
        <v>13</v>
      </c>
      <c r="D1071" s="1">
        <v>3143</v>
      </c>
      <c r="E1071" s="1">
        <v>165056</v>
      </c>
      <c r="F1071" s="2">
        <v>59206</v>
      </c>
    </row>
    <row r="1072" spans="1:6" x14ac:dyDescent="0.2">
      <c r="A1072">
        <v>2022</v>
      </c>
      <c r="B1072" t="s">
        <v>57</v>
      </c>
      <c r="C1072" t="s">
        <v>14</v>
      </c>
      <c r="D1072" s="1">
        <v>4443</v>
      </c>
      <c r="E1072" s="1">
        <v>251454</v>
      </c>
      <c r="F1072" s="2">
        <v>59208</v>
      </c>
    </row>
    <row r="1073" spans="1:6" x14ac:dyDescent="0.2">
      <c r="A1073">
        <v>2022</v>
      </c>
      <c r="B1073" t="s">
        <v>57</v>
      </c>
      <c r="C1073" t="s">
        <v>15</v>
      </c>
      <c r="D1073" s="1">
        <v>4428</v>
      </c>
      <c r="E1073" s="1">
        <v>135510</v>
      </c>
      <c r="F1073" s="2">
        <v>75881</v>
      </c>
    </row>
    <row r="1074" spans="1:6" x14ac:dyDescent="0.2">
      <c r="A1074">
        <v>2022</v>
      </c>
      <c r="B1074" t="s">
        <v>57</v>
      </c>
      <c r="C1074" t="s">
        <v>16</v>
      </c>
      <c r="D1074" s="1">
        <v>1856</v>
      </c>
      <c r="E1074" s="1">
        <v>51836</v>
      </c>
      <c r="F1074" s="2">
        <v>55894</v>
      </c>
    </row>
    <row r="1075" spans="1:6" x14ac:dyDescent="0.2">
      <c r="A1075">
        <v>2022</v>
      </c>
      <c r="B1075" t="s">
        <v>57</v>
      </c>
      <c r="C1075" t="s">
        <v>17</v>
      </c>
      <c r="D1075" s="1">
        <v>4035</v>
      </c>
      <c r="E1075" s="1">
        <v>109683</v>
      </c>
      <c r="F1075" s="2">
        <v>78350</v>
      </c>
    </row>
    <row r="1076" spans="1:6" x14ac:dyDescent="0.2">
      <c r="A1076">
        <v>2022</v>
      </c>
      <c r="B1076" t="s">
        <v>57</v>
      </c>
      <c r="C1076" t="s">
        <v>18</v>
      </c>
      <c r="D1076" s="1">
        <v>6711</v>
      </c>
      <c r="E1076" s="1">
        <v>245091</v>
      </c>
      <c r="F1076" s="2">
        <v>88576</v>
      </c>
    </row>
    <row r="1077" spans="1:6" x14ac:dyDescent="0.2">
      <c r="A1077">
        <v>2022</v>
      </c>
      <c r="B1077" t="s">
        <v>57</v>
      </c>
      <c r="C1077" t="s">
        <v>19</v>
      </c>
      <c r="D1077" s="1">
        <v>16070</v>
      </c>
      <c r="E1077" s="1">
        <v>627751</v>
      </c>
      <c r="F1077" s="2">
        <v>67537</v>
      </c>
    </row>
    <row r="1078" spans="1:6" x14ac:dyDescent="0.2">
      <c r="A1078">
        <v>2022</v>
      </c>
      <c r="B1078" t="s">
        <v>57</v>
      </c>
      <c r="C1078" t="s">
        <v>20</v>
      </c>
      <c r="D1078" s="1">
        <v>8487</v>
      </c>
      <c r="E1078" s="1">
        <v>321908</v>
      </c>
      <c r="F1078" s="2">
        <v>67096</v>
      </c>
    </row>
    <row r="1079" spans="1:6" x14ac:dyDescent="0.2">
      <c r="A1079">
        <v>2022</v>
      </c>
      <c r="B1079" t="s">
        <v>57</v>
      </c>
      <c r="C1079" t="s">
        <v>21</v>
      </c>
      <c r="D1079" s="1">
        <v>2421</v>
      </c>
      <c r="E1079" s="1">
        <v>144816</v>
      </c>
      <c r="F1079" s="2">
        <v>49254</v>
      </c>
    </row>
    <row r="1080" spans="1:6" x14ac:dyDescent="0.2">
      <c r="A1080">
        <v>2022</v>
      </c>
      <c r="B1080" t="s">
        <v>57</v>
      </c>
      <c r="C1080" t="s">
        <v>22</v>
      </c>
      <c r="D1080" s="1">
        <v>6476</v>
      </c>
      <c r="E1080" s="1">
        <v>273163</v>
      </c>
      <c r="F1080" s="2">
        <v>58359</v>
      </c>
    </row>
    <row r="1081" spans="1:6" x14ac:dyDescent="0.2">
      <c r="A1081">
        <v>2022</v>
      </c>
      <c r="B1081" t="s">
        <v>57</v>
      </c>
      <c r="C1081" t="s">
        <v>23</v>
      </c>
      <c r="D1081" s="1">
        <v>1634</v>
      </c>
      <c r="E1081" s="1">
        <v>20560</v>
      </c>
      <c r="F1081" s="2">
        <v>50194</v>
      </c>
    </row>
    <row r="1082" spans="1:6" x14ac:dyDescent="0.2">
      <c r="A1082">
        <v>2022</v>
      </c>
      <c r="B1082" t="s">
        <v>57</v>
      </c>
      <c r="C1082" t="s">
        <v>24</v>
      </c>
      <c r="D1082" s="1">
        <v>1988</v>
      </c>
      <c r="E1082" s="1">
        <v>99807</v>
      </c>
      <c r="F1082" s="2">
        <v>51566</v>
      </c>
    </row>
    <row r="1083" spans="1:6" x14ac:dyDescent="0.2">
      <c r="A1083">
        <v>2022</v>
      </c>
      <c r="B1083" t="s">
        <v>57</v>
      </c>
      <c r="C1083" t="s">
        <v>25</v>
      </c>
      <c r="D1083" s="1">
        <v>2066</v>
      </c>
      <c r="E1083" s="1">
        <v>55405</v>
      </c>
      <c r="F1083" s="2">
        <v>58543</v>
      </c>
    </row>
    <row r="1084" spans="1:6" x14ac:dyDescent="0.2">
      <c r="A1084">
        <v>2022</v>
      </c>
      <c r="B1084" t="s">
        <v>57</v>
      </c>
      <c r="C1084" t="s">
        <v>26</v>
      </c>
      <c r="D1084" s="1">
        <v>2032</v>
      </c>
      <c r="E1084" s="1">
        <v>70582</v>
      </c>
      <c r="F1084" s="2">
        <v>71722</v>
      </c>
    </row>
    <row r="1085" spans="1:6" x14ac:dyDescent="0.2">
      <c r="A1085">
        <v>2022</v>
      </c>
      <c r="B1085" t="s">
        <v>57</v>
      </c>
      <c r="C1085" t="s">
        <v>27</v>
      </c>
      <c r="D1085" s="1">
        <v>8976</v>
      </c>
      <c r="E1085" s="1">
        <v>245593</v>
      </c>
      <c r="F1085" s="2">
        <v>80088</v>
      </c>
    </row>
    <row r="1086" spans="1:6" x14ac:dyDescent="0.2">
      <c r="A1086">
        <v>2022</v>
      </c>
      <c r="B1086" t="s">
        <v>57</v>
      </c>
      <c r="C1086" t="s">
        <v>28</v>
      </c>
      <c r="D1086" s="1">
        <v>1768</v>
      </c>
      <c r="E1086" s="1">
        <v>27145</v>
      </c>
      <c r="F1086" s="2">
        <v>53139</v>
      </c>
    </row>
    <row r="1087" spans="1:6" x14ac:dyDescent="0.2">
      <c r="A1087">
        <v>2022</v>
      </c>
      <c r="B1087" t="s">
        <v>57</v>
      </c>
      <c r="C1087" t="s">
        <v>29</v>
      </c>
      <c r="D1087" s="1">
        <v>16910</v>
      </c>
      <c r="E1087" s="1">
        <v>441590</v>
      </c>
      <c r="F1087" s="2">
        <v>67614</v>
      </c>
    </row>
    <row r="1088" spans="1:6" x14ac:dyDescent="0.2">
      <c r="A1088">
        <v>2022</v>
      </c>
      <c r="B1088" t="s">
        <v>57</v>
      </c>
      <c r="C1088" t="s">
        <v>30</v>
      </c>
      <c r="D1088" s="1">
        <v>10219</v>
      </c>
      <c r="E1088" s="1">
        <v>474932</v>
      </c>
      <c r="F1088" s="2">
        <v>59827</v>
      </c>
    </row>
    <row r="1089" spans="1:6" x14ac:dyDescent="0.2">
      <c r="A1089">
        <v>2022</v>
      </c>
      <c r="B1089" t="s">
        <v>57</v>
      </c>
      <c r="C1089" t="s">
        <v>31</v>
      </c>
      <c r="D1089">
        <v>807</v>
      </c>
      <c r="E1089" s="1">
        <v>25906</v>
      </c>
      <c r="F1089" s="2">
        <v>53882</v>
      </c>
    </row>
    <row r="1090" spans="1:6" x14ac:dyDescent="0.2">
      <c r="A1090">
        <v>2022</v>
      </c>
      <c r="B1090" t="s">
        <v>57</v>
      </c>
      <c r="C1090" t="s">
        <v>32</v>
      </c>
      <c r="D1090" s="1">
        <v>15409</v>
      </c>
      <c r="E1090" s="1">
        <v>698950</v>
      </c>
      <c r="F1090" s="2">
        <v>61487</v>
      </c>
    </row>
    <row r="1091" spans="1:6" x14ac:dyDescent="0.2">
      <c r="A1091">
        <v>2022</v>
      </c>
      <c r="B1091" t="s">
        <v>57</v>
      </c>
      <c r="C1091" t="s">
        <v>33</v>
      </c>
      <c r="D1091" s="1">
        <v>4164</v>
      </c>
      <c r="E1091" s="1">
        <v>137739</v>
      </c>
      <c r="F1091" s="2">
        <v>58770</v>
      </c>
    </row>
    <row r="1092" spans="1:6" x14ac:dyDescent="0.2">
      <c r="A1092">
        <v>2022</v>
      </c>
      <c r="B1092" t="s">
        <v>57</v>
      </c>
      <c r="C1092" t="s">
        <v>34</v>
      </c>
      <c r="D1092" s="1">
        <v>6240</v>
      </c>
      <c r="E1092" s="1">
        <v>194693</v>
      </c>
      <c r="F1092" s="2">
        <v>70641</v>
      </c>
    </row>
    <row r="1093" spans="1:6" x14ac:dyDescent="0.2">
      <c r="A1093">
        <v>2022</v>
      </c>
      <c r="B1093" t="s">
        <v>57</v>
      </c>
      <c r="C1093" t="s">
        <v>35</v>
      </c>
      <c r="D1093" s="1">
        <v>14407</v>
      </c>
      <c r="E1093" s="1">
        <v>569811</v>
      </c>
      <c r="F1093" s="2">
        <v>62561</v>
      </c>
    </row>
    <row r="1094" spans="1:6" x14ac:dyDescent="0.2">
      <c r="A1094">
        <v>2022</v>
      </c>
      <c r="B1094" t="s">
        <v>57</v>
      </c>
      <c r="C1094" t="s">
        <v>36</v>
      </c>
      <c r="D1094" s="1">
        <v>1572</v>
      </c>
      <c r="E1094" s="1">
        <v>40340</v>
      </c>
      <c r="F1094" s="2">
        <v>58468</v>
      </c>
    </row>
    <row r="1095" spans="1:6" x14ac:dyDescent="0.2">
      <c r="A1095">
        <v>2022</v>
      </c>
      <c r="B1095" t="s">
        <v>57</v>
      </c>
      <c r="C1095" t="s">
        <v>37</v>
      </c>
      <c r="D1095" s="1">
        <v>6087</v>
      </c>
      <c r="E1095" s="1">
        <v>249719</v>
      </c>
      <c r="F1095" s="2">
        <v>59522</v>
      </c>
    </row>
    <row r="1096" spans="1:6" x14ac:dyDescent="0.2">
      <c r="A1096">
        <v>2022</v>
      </c>
      <c r="B1096" t="s">
        <v>57</v>
      </c>
      <c r="C1096" t="s">
        <v>38</v>
      </c>
      <c r="D1096" s="1">
        <v>1084</v>
      </c>
      <c r="E1096" s="1">
        <v>44442</v>
      </c>
      <c r="F1096" s="2">
        <v>49320</v>
      </c>
    </row>
    <row r="1097" spans="1:6" x14ac:dyDescent="0.2">
      <c r="A1097">
        <v>2022</v>
      </c>
      <c r="B1097" t="s">
        <v>57</v>
      </c>
      <c r="C1097" t="s">
        <v>39</v>
      </c>
      <c r="D1097" s="1">
        <v>7051</v>
      </c>
      <c r="E1097" s="1">
        <v>351073</v>
      </c>
      <c r="F1097" s="2">
        <v>59495</v>
      </c>
    </row>
    <row r="1098" spans="1:6" x14ac:dyDescent="0.2">
      <c r="A1098">
        <v>2022</v>
      </c>
      <c r="B1098" t="s">
        <v>57</v>
      </c>
      <c r="C1098" t="s">
        <v>40</v>
      </c>
      <c r="D1098" s="1">
        <v>24758</v>
      </c>
      <c r="E1098" s="1">
        <v>879509</v>
      </c>
      <c r="F1098" s="2">
        <v>77648</v>
      </c>
    </row>
    <row r="1099" spans="1:6" x14ac:dyDescent="0.2">
      <c r="A1099">
        <v>2022</v>
      </c>
      <c r="B1099" t="s">
        <v>57</v>
      </c>
      <c r="C1099" t="s">
        <v>41</v>
      </c>
      <c r="D1099" s="1">
        <v>4386</v>
      </c>
      <c r="E1099" s="1">
        <v>132149</v>
      </c>
      <c r="F1099" s="2">
        <v>58006</v>
      </c>
    </row>
    <row r="1100" spans="1:6" x14ac:dyDescent="0.2">
      <c r="A1100">
        <v>2022</v>
      </c>
      <c r="B1100" t="s">
        <v>57</v>
      </c>
      <c r="C1100" t="s">
        <v>42</v>
      </c>
      <c r="D1100" s="1">
        <v>1108</v>
      </c>
      <c r="E1100" s="1">
        <v>29827</v>
      </c>
      <c r="F1100" s="2">
        <v>59390</v>
      </c>
    </row>
    <row r="1101" spans="1:6" x14ac:dyDescent="0.2">
      <c r="A1101">
        <v>2022</v>
      </c>
      <c r="B1101" t="s">
        <v>57</v>
      </c>
      <c r="C1101" t="s">
        <v>43</v>
      </c>
      <c r="D1101" s="1">
        <v>6750</v>
      </c>
      <c r="E1101" s="1">
        <v>238645</v>
      </c>
      <c r="F1101" s="2">
        <v>59974</v>
      </c>
    </row>
    <row r="1102" spans="1:6" x14ac:dyDescent="0.2">
      <c r="A1102">
        <v>2022</v>
      </c>
      <c r="B1102" t="s">
        <v>57</v>
      </c>
      <c r="C1102" t="s">
        <v>44</v>
      </c>
      <c r="D1102" s="1">
        <v>7798</v>
      </c>
      <c r="E1102" s="1">
        <v>284112</v>
      </c>
      <c r="F1102" s="2">
        <v>79321</v>
      </c>
    </row>
    <row r="1103" spans="1:6" x14ac:dyDescent="0.2">
      <c r="A1103">
        <v>2022</v>
      </c>
      <c r="B1103" t="s">
        <v>57</v>
      </c>
      <c r="C1103" t="s">
        <v>45</v>
      </c>
      <c r="D1103" s="1">
        <v>1268</v>
      </c>
      <c r="E1103" s="1">
        <v>46952</v>
      </c>
      <c r="F1103" s="2">
        <v>60459</v>
      </c>
    </row>
    <row r="1104" spans="1:6" x14ac:dyDescent="0.2">
      <c r="A1104">
        <v>2022</v>
      </c>
      <c r="B1104" t="s">
        <v>57</v>
      </c>
      <c r="C1104" t="s">
        <v>46</v>
      </c>
      <c r="D1104" s="1">
        <v>9432</v>
      </c>
      <c r="E1104" s="1">
        <v>475510</v>
      </c>
      <c r="F1104" s="2">
        <v>58047</v>
      </c>
    </row>
    <row r="1105" spans="1:6" x14ac:dyDescent="0.2">
      <c r="A1105">
        <v>2022</v>
      </c>
      <c r="B1105" t="s">
        <v>57</v>
      </c>
      <c r="C1105" t="s">
        <v>47</v>
      </c>
      <c r="D1105">
        <v>600</v>
      </c>
      <c r="E1105" s="1">
        <v>9721</v>
      </c>
      <c r="F1105" s="2">
        <v>67060</v>
      </c>
    </row>
    <row r="1106" spans="1:6" x14ac:dyDescent="0.2">
      <c r="A1106">
        <v>2022</v>
      </c>
      <c r="B1106" t="s">
        <v>58</v>
      </c>
      <c r="C1106" t="s">
        <v>0</v>
      </c>
      <c r="D1106" s="1">
        <v>32481</v>
      </c>
      <c r="E1106" s="1">
        <v>377561</v>
      </c>
      <c r="F1106" s="2">
        <v>41970</v>
      </c>
    </row>
    <row r="1107" spans="1:6" x14ac:dyDescent="0.2">
      <c r="A1107">
        <v>2022</v>
      </c>
      <c r="B1107" t="s">
        <v>58</v>
      </c>
      <c r="C1107" t="s">
        <v>1</v>
      </c>
      <c r="D1107" s="1">
        <v>31775</v>
      </c>
      <c r="E1107" s="1">
        <v>532318</v>
      </c>
      <c r="F1107" s="2">
        <v>46734</v>
      </c>
    </row>
    <row r="1108" spans="1:6" x14ac:dyDescent="0.2">
      <c r="A1108">
        <v>2022</v>
      </c>
      <c r="B1108" t="s">
        <v>58</v>
      </c>
      <c r="C1108" t="s">
        <v>2</v>
      </c>
      <c r="D1108" s="1">
        <v>21642</v>
      </c>
      <c r="E1108" s="1">
        <v>248584</v>
      </c>
      <c r="F1108" s="2">
        <v>41450</v>
      </c>
    </row>
    <row r="1109" spans="1:6" x14ac:dyDescent="0.2">
      <c r="A1109">
        <v>2022</v>
      </c>
      <c r="B1109" t="s">
        <v>58</v>
      </c>
      <c r="C1109" t="s">
        <v>3</v>
      </c>
      <c r="D1109" s="1">
        <v>196511</v>
      </c>
      <c r="E1109" s="1">
        <v>3033009</v>
      </c>
      <c r="F1109" s="2">
        <v>52024</v>
      </c>
    </row>
    <row r="1110" spans="1:6" x14ac:dyDescent="0.2">
      <c r="A1110">
        <v>2022</v>
      </c>
      <c r="B1110" t="s">
        <v>58</v>
      </c>
      <c r="C1110" t="s">
        <v>4</v>
      </c>
      <c r="D1110" s="1">
        <v>35891</v>
      </c>
      <c r="E1110" s="1">
        <v>466602</v>
      </c>
      <c r="F1110" s="2">
        <v>50043</v>
      </c>
    </row>
    <row r="1111" spans="1:6" x14ac:dyDescent="0.2">
      <c r="A1111">
        <v>2022</v>
      </c>
      <c r="B1111" t="s">
        <v>58</v>
      </c>
      <c r="C1111" t="s">
        <v>5</v>
      </c>
      <c r="D1111" s="1">
        <v>24902</v>
      </c>
      <c r="E1111" s="1">
        <v>296173</v>
      </c>
      <c r="F1111" s="2">
        <v>51041</v>
      </c>
    </row>
    <row r="1112" spans="1:6" x14ac:dyDescent="0.2">
      <c r="A1112">
        <v>2022</v>
      </c>
      <c r="B1112" t="s">
        <v>58</v>
      </c>
      <c r="C1112" t="s">
        <v>6</v>
      </c>
      <c r="D1112" s="1">
        <v>6850</v>
      </c>
      <c r="E1112" s="1">
        <v>79300</v>
      </c>
      <c r="F1112" s="2">
        <v>40843</v>
      </c>
    </row>
    <row r="1113" spans="1:6" x14ac:dyDescent="0.2">
      <c r="A1113">
        <v>2022</v>
      </c>
      <c r="B1113" t="s">
        <v>58</v>
      </c>
      <c r="C1113" t="s">
        <v>7</v>
      </c>
      <c r="D1113" s="1">
        <v>139486</v>
      </c>
      <c r="E1113" s="1">
        <v>1772605</v>
      </c>
      <c r="F1113" s="2">
        <v>44766</v>
      </c>
    </row>
    <row r="1114" spans="1:6" x14ac:dyDescent="0.2">
      <c r="A1114">
        <v>2022</v>
      </c>
      <c r="B1114" t="s">
        <v>58</v>
      </c>
      <c r="C1114" t="s">
        <v>8</v>
      </c>
      <c r="D1114" s="1">
        <v>60996</v>
      </c>
      <c r="E1114" s="1">
        <v>934259</v>
      </c>
      <c r="F1114" s="2">
        <v>49352</v>
      </c>
    </row>
    <row r="1115" spans="1:6" x14ac:dyDescent="0.2">
      <c r="A1115">
        <v>2022</v>
      </c>
      <c r="B1115" t="s">
        <v>58</v>
      </c>
      <c r="C1115" t="s">
        <v>9</v>
      </c>
      <c r="D1115" s="1">
        <v>11969</v>
      </c>
      <c r="E1115" s="1">
        <v>139473</v>
      </c>
      <c r="F1115" s="2">
        <v>39972</v>
      </c>
    </row>
    <row r="1116" spans="1:6" x14ac:dyDescent="0.2">
      <c r="A1116">
        <v>2022</v>
      </c>
      <c r="B1116" t="s">
        <v>58</v>
      </c>
      <c r="C1116" t="s">
        <v>10</v>
      </c>
      <c r="D1116" s="1">
        <v>78063</v>
      </c>
      <c r="E1116" s="1">
        <v>1192654</v>
      </c>
      <c r="F1116" s="2">
        <v>51570</v>
      </c>
    </row>
    <row r="1117" spans="1:6" x14ac:dyDescent="0.2">
      <c r="A1117">
        <v>2022</v>
      </c>
      <c r="B1117" t="s">
        <v>58</v>
      </c>
      <c r="C1117" t="s">
        <v>11</v>
      </c>
      <c r="D1117" s="1">
        <v>40681</v>
      </c>
      <c r="E1117" s="1">
        <v>591234</v>
      </c>
      <c r="F1117" s="2">
        <v>42092</v>
      </c>
    </row>
    <row r="1118" spans="1:6" x14ac:dyDescent="0.2">
      <c r="A1118">
        <v>2022</v>
      </c>
      <c r="B1118" t="s">
        <v>58</v>
      </c>
      <c r="C1118" t="s">
        <v>12</v>
      </c>
      <c r="D1118" s="1">
        <v>23521</v>
      </c>
      <c r="E1118" s="1">
        <v>309603</v>
      </c>
      <c r="F1118" s="2">
        <v>40539</v>
      </c>
    </row>
    <row r="1119" spans="1:6" x14ac:dyDescent="0.2">
      <c r="A1119">
        <v>2022</v>
      </c>
      <c r="B1119" t="s">
        <v>58</v>
      </c>
      <c r="C1119" t="s">
        <v>13</v>
      </c>
      <c r="D1119" s="1">
        <v>20370</v>
      </c>
      <c r="E1119" s="1">
        <v>263858</v>
      </c>
      <c r="F1119" s="2">
        <v>42235</v>
      </c>
    </row>
    <row r="1120" spans="1:6" x14ac:dyDescent="0.2">
      <c r="A1120">
        <v>2022</v>
      </c>
      <c r="B1120" t="s">
        <v>58</v>
      </c>
      <c r="C1120" t="s">
        <v>14</v>
      </c>
      <c r="D1120" s="1">
        <v>28056</v>
      </c>
      <c r="E1120" s="1">
        <v>399946</v>
      </c>
      <c r="F1120" s="2">
        <v>42623</v>
      </c>
    </row>
    <row r="1121" spans="1:6" x14ac:dyDescent="0.2">
      <c r="A1121">
        <v>2022</v>
      </c>
      <c r="B1121" t="s">
        <v>58</v>
      </c>
      <c r="C1121" t="s">
        <v>15</v>
      </c>
      <c r="D1121" s="1">
        <v>30545</v>
      </c>
      <c r="E1121" s="1">
        <v>377555</v>
      </c>
      <c r="F1121" s="2">
        <v>42196</v>
      </c>
    </row>
    <row r="1122" spans="1:6" x14ac:dyDescent="0.2">
      <c r="A1122">
        <v>2022</v>
      </c>
      <c r="B1122" t="s">
        <v>58</v>
      </c>
      <c r="C1122" t="s">
        <v>16</v>
      </c>
      <c r="D1122" s="1">
        <v>10761</v>
      </c>
      <c r="E1122" s="1">
        <v>118191</v>
      </c>
      <c r="F1122" s="2">
        <v>37589</v>
      </c>
    </row>
    <row r="1123" spans="1:6" x14ac:dyDescent="0.2">
      <c r="A1123">
        <v>2022</v>
      </c>
      <c r="B1123" t="s">
        <v>58</v>
      </c>
      <c r="C1123" t="s">
        <v>17</v>
      </c>
      <c r="D1123" s="1">
        <v>32767</v>
      </c>
      <c r="E1123" s="1">
        <v>462590</v>
      </c>
      <c r="F1123" s="2">
        <v>46648</v>
      </c>
    </row>
    <row r="1124" spans="1:6" x14ac:dyDescent="0.2">
      <c r="A1124">
        <v>2022</v>
      </c>
      <c r="B1124" t="s">
        <v>58</v>
      </c>
      <c r="C1124" t="s">
        <v>18</v>
      </c>
      <c r="D1124" s="1">
        <v>42171</v>
      </c>
      <c r="E1124" s="1">
        <v>577061</v>
      </c>
      <c r="F1124" s="2">
        <v>52937</v>
      </c>
    </row>
    <row r="1125" spans="1:6" x14ac:dyDescent="0.2">
      <c r="A1125">
        <v>2022</v>
      </c>
      <c r="B1125" t="s">
        <v>58</v>
      </c>
      <c r="C1125" t="s">
        <v>19</v>
      </c>
      <c r="D1125" s="1">
        <v>52459</v>
      </c>
      <c r="E1125" s="1">
        <v>786892</v>
      </c>
      <c r="F1125" s="2">
        <v>47200</v>
      </c>
    </row>
    <row r="1126" spans="1:6" x14ac:dyDescent="0.2">
      <c r="A1126">
        <v>2022</v>
      </c>
      <c r="B1126" t="s">
        <v>58</v>
      </c>
      <c r="C1126" t="s">
        <v>20</v>
      </c>
      <c r="D1126" s="1">
        <v>37272</v>
      </c>
      <c r="E1126" s="1">
        <v>531669</v>
      </c>
      <c r="F1126" s="2">
        <v>49570</v>
      </c>
    </row>
    <row r="1127" spans="1:6" x14ac:dyDescent="0.2">
      <c r="A1127">
        <v>2022</v>
      </c>
      <c r="B1127" t="s">
        <v>58</v>
      </c>
      <c r="C1127" t="s">
        <v>21</v>
      </c>
      <c r="D1127" s="1">
        <v>19763</v>
      </c>
      <c r="E1127" s="1">
        <v>229107</v>
      </c>
      <c r="F1127" s="2">
        <v>36497</v>
      </c>
    </row>
    <row r="1128" spans="1:6" x14ac:dyDescent="0.2">
      <c r="A1128">
        <v>2022</v>
      </c>
      <c r="B1128" t="s">
        <v>58</v>
      </c>
      <c r="C1128" t="s">
        <v>22</v>
      </c>
      <c r="D1128" s="1">
        <v>38808</v>
      </c>
      <c r="E1128" s="1">
        <v>537150</v>
      </c>
      <c r="F1128" s="2">
        <v>42469</v>
      </c>
    </row>
    <row r="1129" spans="1:6" x14ac:dyDescent="0.2">
      <c r="A1129">
        <v>2022</v>
      </c>
      <c r="B1129" t="s">
        <v>58</v>
      </c>
      <c r="C1129" t="s">
        <v>23</v>
      </c>
      <c r="D1129" s="1">
        <v>9250</v>
      </c>
      <c r="E1129" s="1">
        <v>91355</v>
      </c>
      <c r="F1129" s="2">
        <v>39170</v>
      </c>
    </row>
    <row r="1130" spans="1:6" x14ac:dyDescent="0.2">
      <c r="A1130">
        <v>2022</v>
      </c>
      <c r="B1130" t="s">
        <v>58</v>
      </c>
      <c r="C1130" t="s">
        <v>24</v>
      </c>
      <c r="D1130" s="1">
        <v>14923</v>
      </c>
      <c r="E1130" s="1">
        <v>189793</v>
      </c>
      <c r="F1130" s="2">
        <v>39891</v>
      </c>
    </row>
    <row r="1131" spans="1:6" x14ac:dyDescent="0.2">
      <c r="A1131">
        <v>2022</v>
      </c>
      <c r="B1131" t="s">
        <v>58</v>
      </c>
      <c r="C1131" t="s">
        <v>25</v>
      </c>
      <c r="D1131" s="1">
        <v>15829</v>
      </c>
      <c r="E1131" s="1">
        <v>254417</v>
      </c>
      <c r="F1131" s="2">
        <v>44190</v>
      </c>
    </row>
    <row r="1132" spans="1:6" x14ac:dyDescent="0.2">
      <c r="A1132">
        <v>2022</v>
      </c>
      <c r="B1132" t="s">
        <v>58</v>
      </c>
      <c r="C1132" t="s">
        <v>26</v>
      </c>
      <c r="D1132" s="1">
        <v>12509</v>
      </c>
      <c r="E1132" s="1">
        <v>139183</v>
      </c>
      <c r="F1132" s="2">
        <v>47777</v>
      </c>
    </row>
    <row r="1133" spans="1:6" x14ac:dyDescent="0.2">
      <c r="A1133">
        <v>2022</v>
      </c>
      <c r="B1133" t="s">
        <v>58</v>
      </c>
      <c r="C1133" t="s">
        <v>27</v>
      </c>
      <c r="D1133" s="1">
        <v>54238</v>
      </c>
      <c r="E1133" s="1">
        <v>876344</v>
      </c>
      <c r="F1133" s="2">
        <v>53723</v>
      </c>
    </row>
    <row r="1134" spans="1:6" x14ac:dyDescent="0.2">
      <c r="A1134">
        <v>2022</v>
      </c>
      <c r="B1134" t="s">
        <v>58</v>
      </c>
      <c r="C1134" t="s">
        <v>28</v>
      </c>
      <c r="D1134" s="1">
        <v>10758</v>
      </c>
      <c r="E1134" s="1">
        <v>135970</v>
      </c>
      <c r="F1134" s="2">
        <v>38078</v>
      </c>
    </row>
    <row r="1135" spans="1:6" x14ac:dyDescent="0.2">
      <c r="A1135">
        <v>2022</v>
      </c>
      <c r="B1135" t="s">
        <v>58</v>
      </c>
      <c r="C1135" t="s">
        <v>29</v>
      </c>
      <c r="D1135" s="1">
        <v>123741</v>
      </c>
      <c r="E1135" s="1">
        <v>1554768</v>
      </c>
      <c r="F1135" s="2">
        <v>51832</v>
      </c>
    </row>
    <row r="1136" spans="1:6" x14ac:dyDescent="0.2">
      <c r="A1136">
        <v>2022</v>
      </c>
      <c r="B1136" t="s">
        <v>58</v>
      </c>
      <c r="C1136" t="s">
        <v>30</v>
      </c>
      <c r="D1136" s="1">
        <v>61525</v>
      </c>
      <c r="E1136" s="1">
        <v>830550</v>
      </c>
      <c r="F1136" s="2">
        <v>43092</v>
      </c>
    </row>
    <row r="1137" spans="1:6" x14ac:dyDescent="0.2">
      <c r="A1137">
        <v>2022</v>
      </c>
      <c r="B1137" t="s">
        <v>58</v>
      </c>
      <c r="C1137" t="s">
        <v>31</v>
      </c>
      <c r="D1137" s="1">
        <v>7753</v>
      </c>
      <c r="E1137" s="1">
        <v>91635</v>
      </c>
      <c r="F1137" s="2">
        <v>49819</v>
      </c>
    </row>
    <row r="1138" spans="1:6" x14ac:dyDescent="0.2">
      <c r="A1138">
        <v>2022</v>
      </c>
      <c r="B1138" t="s">
        <v>58</v>
      </c>
      <c r="C1138" t="s">
        <v>32</v>
      </c>
      <c r="D1138" s="1">
        <v>68615</v>
      </c>
      <c r="E1138" s="1">
        <v>1017249</v>
      </c>
      <c r="F1138" s="2">
        <v>44247</v>
      </c>
    </row>
    <row r="1139" spans="1:6" x14ac:dyDescent="0.2">
      <c r="A1139">
        <v>2022</v>
      </c>
      <c r="B1139" t="s">
        <v>58</v>
      </c>
      <c r="C1139" t="s">
        <v>33</v>
      </c>
      <c r="D1139" s="1">
        <v>23748</v>
      </c>
      <c r="E1139" s="1">
        <v>297631</v>
      </c>
      <c r="F1139" s="2">
        <v>41554</v>
      </c>
    </row>
    <row r="1140" spans="1:6" x14ac:dyDescent="0.2">
      <c r="A1140">
        <v>2022</v>
      </c>
      <c r="B1140" t="s">
        <v>58</v>
      </c>
      <c r="C1140" t="s">
        <v>34</v>
      </c>
      <c r="D1140" s="1">
        <v>26503</v>
      </c>
      <c r="E1140" s="1">
        <v>349656</v>
      </c>
      <c r="F1140" s="2">
        <v>44347</v>
      </c>
    </row>
    <row r="1141" spans="1:6" x14ac:dyDescent="0.2">
      <c r="A1141">
        <v>2022</v>
      </c>
      <c r="B1141" t="s">
        <v>58</v>
      </c>
      <c r="C1141" t="s">
        <v>35</v>
      </c>
      <c r="D1141" s="1">
        <v>74845</v>
      </c>
      <c r="E1141" s="1">
        <v>1117054</v>
      </c>
      <c r="F1141" s="2">
        <v>45000</v>
      </c>
    </row>
    <row r="1142" spans="1:6" x14ac:dyDescent="0.2">
      <c r="A1142">
        <v>2022</v>
      </c>
      <c r="B1142" t="s">
        <v>58</v>
      </c>
      <c r="C1142" t="s">
        <v>36</v>
      </c>
      <c r="D1142" s="1">
        <v>7658</v>
      </c>
      <c r="E1142" s="1">
        <v>76762</v>
      </c>
      <c r="F1142" s="2">
        <v>43902</v>
      </c>
    </row>
    <row r="1143" spans="1:6" x14ac:dyDescent="0.2">
      <c r="A1143">
        <v>2022</v>
      </c>
      <c r="B1143" t="s">
        <v>58</v>
      </c>
      <c r="C1143" t="s">
        <v>37</v>
      </c>
      <c r="D1143" s="1">
        <v>30013</v>
      </c>
      <c r="E1143" s="1">
        <v>402308</v>
      </c>
      <c r="F1143" s="2">
        <v>39429</v>
      </c>
    </row>
    <row r="1144" spans="1:6" x14ac:dyDescent="0.2">
      <c r="A1144">
        <v>2022</v>
      </c>
      <c r="B1144" t="s">
        <v>58</v>
      </c>
      <c r="C1144" t="s">
        <v>38</v>
      </c>
      <c r="D1144" s="1">
        <v>8059</v>
      </c>
      <c r="E1144" s="1">
        <v>85734</v>
      </c>
      <c r="F1144" s="2">
        <v>39650</v>
      </c>
    </row>
    <row r="1145" spans="1:6" x14ac:dyDescent="0.2">
      <c r="A1145">
        <v>2022</v>
      </c>
      <c r="B1145" t="s">
        <v>58</v>
      </c>
      <c r="C1145" t="s">
        <v>39</v>
      </c>
      <c r="D1145" s="1">
        <v>40040</v>
      </c>
      <c r="E1145" s="1">
        <v>623566</v>
      </c>
      <c r="F1145" s="2">
        <v>46137</v>
      </c>
    </row>
    <row r="1146" spans="1:6" x14ac:dyDescent="0.2">
      <c r="A1146">
        <v>2022</v>
      </c>
      <c r="B1146" t="s">
        <v>58</v>
      </c>
      <c r="C1146" t="s">
        <v>40</v>
      </c>
      <c r="D1146" s="1">
        <v>147447</v>
      </c>
      <c r="E1146" s="1">
        <v>2465009</v>
      </c>
      <c r="F1146" s="2">
        <v>52337</v>
      </c>
    </row>
    <row r="1147" spans="1:6" x14ac:dyDescent="0.2">
      <c r="A1147">
        <v>2022</v>
      </c>
      <c r="B1147" t="s">
        <v>58</v>
      </c>
      <c r="C1147" t="s">
        <v>41</v>
      </c>
      <c r="D1147" s="1">
        <v>19531</v>
      </c>
      <c r="E1147" s="1">
        <v>284283</v>
      </c>
      <c r="F1147" s="2">
        <v>44163</v>
      </c>
    </row>
    <row r="1148" spans="1:6" x14ac:dyDescent="0.2">
      <c r="A1148">
        <v>2022</v>
      </c>
      <c r="B1148" t="s">
        <v>58</v>
      </c>
      <c r="C1148" t="s">
        <v>42</v>
      </c>
      <c r="D1148" s="1">
        <v>5084</v>
      </c>
      <c r="E1148" s="1">
        <v>54476</v>
      </c>
      <c r="F1148" s="2">
        <v>40351</v>
      </c>
    </row>
    <row r="1149" spans="1:6" x14ac:dyDescent="0.2">
      <c r="A1149">
        <v>2022</v>
      </c>
      <c r="B1149" t="s">
        <v>58</v>
      </c>
      <c r="C1149" t="s">
        <v>43</v>
      </c>
      <c r="D1149" s="1">
        <v>43180</v>
      </c>
      <c r="E1149" s="1">
        <v>650233</v>
      </c>
      <c r="F1149" s="2">
        <v>43886</v>
      </c>
    </row>
    <row r="1150" spans="1:6" x14ac:dyDescent="0.2">
      <c r="A1150">
        <v>2022</v>
      </c>
      <c r="B1150" t="s">
        <v>58</v>
      </c>
      <c r="C1150" t="s">
        <v>44</v>
      </c>
      <c r="D1150" s="1">
        <v>39324</v>
      </c>
      <c r="E1150" s="1">
        <v>621384</v>
      </c>
      <c r="F1150" s="2">
        <v>63994</v>
      </c>
    </row>
    <row r="1151" spans="1:6" x14ac:dyDescent="0.2">
      <c r="A1151">
        <v>2022</v>
      </c>
      <c r="B1151" t="s">
        <v>58</v>
      </c>
      <c r="C1151" t="s">
        <v>45</v>
      </c>
      <c r="D1151" s="1">
        <v>10925</v>
      </c>
      <c r="E1151" s="1">
        <v>128211</v>
      </c>
      <c r="F1151" s="2">
        <v>38698</v>
      </c>
    </row>
    <row r="1152" spans="1:6" x14ac:dyDescent="0.2">
      <c r="A1152">
        <v>2022</v>
      </c>
      <c r="B1152" t="s">
        <v>58</v>
      </c>
      <c r="C1152" t="s">
        <v>46</v>
      </c>
      <c r="D1152" s="1">
        <v>36496</v>
      </c>
      <c r="E1152" s="1">
        <v>541333</v>
      </c>
      <c r="F1152" s="2">
        <v>41512</v>
      </c>
    </row>
    <row r="1153" spans="1:6" x14ac:dyDescent="0.2">
      <c r="A1153">
        <v>2022</v>
      </c>
      <c r="B1153" t="s">
        <v>58</v>
      </c>
      <c r="C1153" t="s">
        <v>47</v>
      </c>
      <c r="D1153" s="1">
        <v>4830</v>
      </c>
      <c r="E1153" s="1">
        <v>49819</v>
      </c>
      <c r="F1153" s="2">
        <v>42737</v>
      </c>
    </row>
    <row r="1154" spans="1:6" x14ac:dyDescent="0.2">
      <c r="A1154">
        <v>2022</v>
      </c>
      <c r="B1154" t="s">
        <v>59</v>
      </c>
      <c r="C1154" t="s">
        <v>0</v>
      </c>
      <c r="D1154" s="1">
        <v>2168</v>
      </c>
      <c r="E1154" s="1">
        <v>21030</v>
      </c>
      <c r="F1154" s="2">
        <v>60025</v>
      </c>
    </row>
    <row r="1155" spans="1:6" x14ac:dyDescent="0.2">
      <c r="A1155">
        <v>2022</v>
      </c>
      <c r="B1155" t="s">
        <v>59</v>
      </c>
      <c r="C1155" t="s">
        <v>1</v>
      </c>
      <c r="D1155" s="1">
        <v>3113</v>
      </c>
      <c r="E1155" s="1">
        <v>47340</v>
      </c>
      <c r="F1155" s="2">
        <v>75499</v>
      </c>
    </row>
    <row r="1156" spans="1:6" x14ac:dyDescent="0.2">
      <c r="A1156">
        <v>2022</v>
      </c>
      <c r="B1156" t="s">
        <v>59</v>
      </c>
      <c r="C1156" t="s">
        <v>2</v>
      </c>
      <c r="D1156" s="1">
        <v>1210</v>
      </c>
      <c r="E1156" s="1">
        <v>10913</v>
      </c>
      <c r="F1156" s="2">
        <v>53828</v>
      </c>
    </row>
    <row r="1157" spans="1:6" x14ac:dyDescent="0.2">
      <c r="A1157">
        <v>2022</v>
      </c>
      <c r="B1157" t="s">
        <v>59</v>
      </c>
      <c r="C1157" t="s">
        <v>3</v>
      </c>
      <c r="D1157" s="1">
        <v>26592</v>
      </c>
      <c r="E1157" s="1">
        <v>525771</v>
      </c>
      <c r="F1157" s="2">
        <v>188173</v>
      </c>
    </row>
    <row r="1158" spans="1:6" x14ac:dyDescent="0.2">
      <c r="A1158">
        <v>2022</v>
      </c>
      <c r="B1158" t="s">
        <v>59</v>
      </c>
      <c r="C1158" t="s">
        <v>4</v>
      </c>
      <c r="D1158" s="1">
        <v>4173</v>
      </c>
      <c r="E1158" s="1">
        <v>75076</v>
      </c>
      <c r="F1158" s="2">
        <v>100735</v>
      </c>
    </row>
    <row r="1159" spans="1:6" x14ac:dyDescent="0.2">
      <c r="A1159">
        <v>2022</v>
      </c>
      <c r="B1159" t="s">
        <v>59</v>
      </c>
      <c r="C1159" t="s">
        <v>5</v>
      </c>
      <c r="D1159" s="1">
        <v>2306</v>
      </c>
      <c r="E1159" s="1">
        <v>31734</v>
      </c>
      <c r="F1159" s="2">
        <v>110642</v>
      </c>
    </row>
    <row r="1160" spans="1:6" x14ac:dyDescent="0.2">
      <c r="A1160">
        <v>2022</v>
      </c>
      <c r="B1160" t="s">
        <v>59</v>
      </c>
      <c r="C1160" t="s">
        <v>6</v>
      </c>
      <c r="D1160">
        <v>433</v>
      </c>
      <c r="E1160" s="1">
        <v>4065</v>
      </c>
      <c r="F1160" s="2">
        <v>65782</v>
      </c>
    </row>
    <row r="1161" spans="1:6" x14ac:dyDescent="0.2">
      <c r="A1161">
        <v>2022</v>
      </c>
      <c r="B1161" t="s">
        <v>59</v>
      </c>
      <c r="C1161" t="s">
        <v>7</v>
      </c>
      <c r="D1161" s="1">
        <v>11205</v>
      </c>
      <c r="E1161" s="1">
        <v>138995</v>
      </c>
      <c r="F1161" s="2">
        <v>81168</v>
      </c>
    </row>
    <row r="1162" spans="1:6" x14ac:dyDescent="0.2">
      <c r="A1162">
        <v>2022</v>
      </c>
      <c r="B1162" t="s">
        <v>59</v>
      </c>
      <c r="C1162" t="s">
        <v>8</v>
      </c>
      <c r="D1162" s="1">
        <v>5113</v>
      </c>
      <c r="E1162" s="1">
        <v>114231</v>
      </c>
      <c r="F1162" s="2">
        <v>96613</v>
      </c>
    </row>
    <row r="1163" spans="1:6" x14ac:dyDescent="0.2">
      <c r="A1163">
        <v>2022</v>
      </c>
      <c r="B1163" t="s">
        <v>59</v>
      </c>
      <c r="C1163" t="s">
        <v>9</v>
      </c>
      <c r="D1163" s="1">
        <v>1223</v>
      </c>
      <c r="E1163" s="1">
        <v>8798</v>
      </c>
      <c r="F1163" s="2">
        <v>52761</v>
      </c>
    </row>
    <row r="1164" spans="1:6" x14ac:dyDescent="0.2">
      <c r="A1164">
        <v>2022</v>
      </c>
      <c r="B1164" t="s">
        <v>59</v>
      </c>
      <c r="C1164" t="s">
        <v>10</v>
      </c>
      <c r="D1164" s="1">
        <v>6688</v>
      </c>
      <c r="E1164" s="1">
        <v>94330</v>
      </c>
      <c r="F1164" s="2">
        <v>91164</v>
      </c>
    </row>
    <row r="1165" spans="1:6" x14ac:dyDescent="0.2">
      <c r="A1165">
        <v>2022</v>
      </c>
      <c r="B1165" t="s">
        <v>59</v>
      </c>
      <c r="C1165" t="s">
        <v>11</v>
      </c>
      <c r="D1165" s="1">
        <v>2123</v>
      </c>
      <c r="E1165" s="1">
        <v>29375</v>
      </c>
      <c r="F1165" s="2">
        <v>60371</v>
      </c>
    </row>
    <row r="1166" spans="1:6" x14ac:dyDescent="0.2">
      <c r="A1166">
        <v>2022</v>
      </c>
      <c r="B1166" t="s">
        <v>59</v>
      </c>
      <c r="C1166" t="s">
        <v>12</v>
      </c>
      <c r="D1166" s="1">
        <v>1742</v>
      </c>
      <c r="E1166" s="1">
        <v>22022</v>
      </c>
      <c r="F1166" s="2">
        <v>58519</v>
      </c>
    </row>
    <row r="1167" spans="1:6" x14ac:dyDescent="0.2">
      <c r="A1167">
        <v>2022</v>
      </c>
      <c r="B1167" t="s">
        <v>59</v>
      </c>
      <c r="C1167" t="s">
        <v>13</v>
      </c>
      <c r="D1167" s="1">
        <v>1308</v>
      </c>
      <c r="E1167" s="1">
        <v>18664</v>
      </c>
      <c r="F1167" s="2">
        <v>63399</v>
      </c>
    </row>
    <row r="1168" spans="1:6" x14ac:dyDescent="0.2">
      <c r="A1168">
        <v>2022</v>
      </c>
      <c r="B1168" t="s">
        <v>59</v>
      </c>
      <c r="C1168" t="s">
        <v>14</v>
      </c>
      <c r="D1168" s="1">
        <v>1785</v>
      </c>
      <c r="E1168" s="1">
        <v>21989</v>
      </c>
      <c r="F1168" s="2">
        <v>54629</v>
      </c>
    </row>
    <row r="1169" spans="1:6" x14ac:dyDescent="0.2">
      <c r="A1169">
        <v>2022</v>
      </c>
      <c r="B1169" t="s">
        <v>59</v>
      </c>
      <c r="C1169" t="s">
        <v>15</v>
      </c>
      <c r="D1169" s="1">
        <v>1716</v>
      </c>
      <c r="E1169" s="1">
        <v>22869</v>
      </c>
      <c r="F1169" s="2">
        <v>58223</v>
      </c>
    </row>
    <row r="1170" spans="1:6" x14ac:dyDescent="0.2">
      <c r="A1170">
        <v>2022</v>
      </c>
      <c r="B1170" t="s">
        <v>59</v>
      </c>
      <c r="C1170" t="s">
        <v>16</v>
      </c>
      <c r="D1170">
        <v>849</v>
      </c>
      <c r="E1170" s="1">
        <v>7397</v>
      </c>
      <c r="F1170" s="2">
        <v>54502</v>
      </c>
    </row>
    <row r="1171" spans="1:6" x14ac:dyDescent="0.2">
      <c r="A1171">
        <v>2022</v>
      </c>
      <c r="B1171" t="s">
        <v>59</v>
      </c>
      <c r="C1171" t="s">
        <v>17</v>
      </c>
      <c r="D1171" s="1">
        <v>2737</v>
      </c>
      <c r="E1171" s="1">
        <v>36210</v>
      </c>
      <c r="F1171" s="2">
        <v>92844</v>
      </c>
    </row>
    <row r="1172" spans="1:6" x14ac:dyDescent="0.2">
      <c r="A1172">
        <v>2022</v>
      </c>
      <c r="B1172" t="s">
        <v>59</v>
      </c>
      <c r="C1172" t="s">
        <v>18</v>
      </c>
      <c r="D1172" s="1">
        <v>5379</v>
      </c>
      <c r="E1172" s="1">
        <v>91783</v>
      </c>
      <c r="F1172" s="2">
        <v>123118</v>
      </c>
    </row>
    <row r="1173" spans="1:6" x14ac:dyDescent="0.2">
      <c r="A1173">
        <v>2022</v>
      </c>
      <c r="B1173" t="s">
        <v>59</v>
      </c>
      <c r="C1173" t="s">
        <v>19</v>
      </c>
      <c r="D1173" s="1">
        <v>6287</v>
      </c>
      <c r="E1173" s="1">
        <v>56247</v>
      </c>
      <c r="F1173" s="2">
        <v>73556</v>
      </c>
    </row>
    <row r="1174" spans="1:6" x14ac:dyDescent="0.2">
      <c r="A1174">
        <v>2022</v>
      </c>
      <c r="B1174" t="s">
        <v>59</v>
      </c>
      <c r="C1174" t="s">
        <v>20</v>
      </c>
      <c r="D1174" s="1">
        <v>3977</v>
      </c>
      <c r="E1174" s="1">
        <v>49170</v>
      </c>
      <c r="F1174" s="2">
        <v>78903</v>
      </c>
    </row>
    <row r="1175" spans="1:6" x14ac:dyDescent="0.2">
      <c r="A1175">
        <v>2022</v>
      </c>
      <c r="B1175" t="s">
        <v>59</v>
      </c>
      <c r="C1175" t="s">
        <v>21</v>
      </c>
      <c r="D1175">
        <v>940</v>
      </c>
      <c r="E1175" s="1">
        <v>10980</v>
      </c>
      <c r="F1175" s="2">
        <v>49173</v>
      </c>
    </row>
    <row r="1176" spans="1:6" x14ac:dyDescent="0.2">
      <c r="A1176">
        <v>2022</v>
      </c>
      <c r="B1176" t="s">
        <v>59</v>
      </c>
      <c r="C1176" t="s">
        <v>22</v>
      </c>
      <c r="D1176" s="1">
        <v>3049</v>
      </c>
      <c r="E1176" s="1">
        <v>47666</v>
      </c>
      <c r="F1176" s="2">
        <v>81842</v>
      </c>
    </row>
    <row r="1177" spans="1:6" x14ac:dyDescent="0.2">
      <c r="A1177">
        <v>2022</v>
      </c>
      <c r="B1177" t="s">
        <v>59</v>
      </c>
      <c r="C1177" t="s">
        <v>23</v>
      </c>
      <c r="D1177">
        <v>801</v>
      </c>
      <c r="E1177" s="1">
        <v>6350</v>
      </c>
      <c r="F1177" s="2">
        <v>54475</v>
      </c>
    </row>
    <row r="1178" spans="1:6" x14ac:dyDescent="0.2">
      <c r="A1178">
        <v>2022</v>
      </c>
      <c r="B1178" t="s">
        <v>59</v>
      </c>
      <c r="C1178" t="s">
        <v>24</v>
      </c>
      <c r="D1178">
        <v>973</v>
      </c>
      <c r="E1178" s="1">
        <v>17653</v>
      </c>
      <c r="F1178" s="2">
        <v>64407</v>
      </c>
    </row>
    <row r="1179" spans="1:6" x14ac:dyDescent="0.2">
      <c r="A1179">
        <v>2022</v>
      </c>
      <c r="B1179" t="s">
        <v>59</v>
      </c>
      <c r="C1179" t="s">
        <v>25</v>
      </c>
      <c r="D1179" s="1">
        <v>1541</v>
      </c>
      <c r="E1179" s="1">
        <v>15646</v>
      </c>
      <c r="F1179" s="2">
        <v>70292</v>
      </c>
    </row>
    <row r="1180" spans="1:6" x14ac:dyDescent="0.2">
      <c r="A1180">
        <v>2022</v>
      </c>
      <c r="B1180" t="s">
        <v>59</v>
      </c>
      <c r="C1180" t="s">
        <v>26</v>
      </c>
      <c r="D1180">
        <v>892</v>
      </c>
      <c r="E1180" s="1">
        <v>12351</v>
      </c>
      <c r="F1180" s="2">
        <v>93599</v>
      </c>
    </row>
    <row r="1181" spans="1:6" x14ac:dyDescent="0.2">
      <c r="A1181">
        <v>2022</v>
      </c>
      <c r="B1181" t="s">
        <v>59</v>
      </c>
      <c r="C1181" t="s">
        <v>27</v>
      </c>
      <c r="D1181" s="1">
        <v>3722</v>
      </c>
      <c r="E1181" s="1">
        <v>69519</v>
      </c>
      <c r="F1181" s="2">
        <v>114630</v>
      </c>
    </row>
    <row r="1182" spans="1:6" x14ac:dyDescent="0.2">
      <c r="A1182">
        <v>2022</v>
      </c>
      <c r="B1182" t="s">
        <v>59</v>
      </c>
      <c r="C1182" t="s">
        <v>28</v>
      </c>
      <c r="D1182">
        <v>987</v>
      </c>
      <c r="E1182" s="1">
        <v>12015</v>
      </c>
      <c r="F1182" s="2">
        <v>53204</v>
      </c>
    </row>
    <row r="1183" spans="1:6" x14ac:dyDescent="0.2">
      <c r="A1183">
        <v>2022</v>
      </c>
      <c r="B1183" t="s">
        <v>59</v>
      </c>
      <c r="C1183" t="s">
        <v>29</v>
      </c>
      <c r="D1183" s="1">
        <v>12672</v>
      </c>
      <c r="E1183" s="1">
        <v>275598</v>
      </c>
      <c r="F1183" s="2">
        <v>129853</v>
      </c>
    </row>
    <row r="1184" spans="1:6" x14ac:dyDescent="0.2">
      <c r="A1184">
        <v>2022</v>
      </c>
      <c r="B1184" t="s">
        <v>59</v>
      </c>
      <c r="C1184" t="s">
        <v>30</v>
      </c>
      <c r="D1184" s="1">
        <v>5238</v>
      </c>
      <c r="E1184" s="1">
        <v>79945</v>
      </c>
      <c r="F1184" s="2">
        <v>83920</v>
      </c>
    </row>
    <row r="1185" spans="1:6" x14ac:dyDescent="0.2">
      <c r="A1185">
        <v>2022</v>
      </c>
      <c r="B1185" t="s">
        <v>59</v>
      </c>
      <c r="C1185" t="s">
        <v>31</v>
      </c>
      <c r="D1185">
        <v>395</v>
      </c>
      <c r="E1185" s="1">
        <v>6221</v>
      </c>
      <c r="F1185" s="2">
        <v>70208</v>
      </c>
    </row>
    <row r="1186" spans="1:6" x14ac:dyDescent="0.2">
      <c r="A1186">
        <v>2022</v>
      </c>
      <c r="B1186" t="s">
        <v>59</v>
      </c>
      <c r="C1186" t="s">
        <v>32</v>
      </c>
      <c r="D1186" s="1">
        <v>4616</v>
      </c>
      <c r="E1186" s="1">
        <v>70930</v>
      </c>
      <c r="F1186" s="2">
        <v>70006</v>
      </c>
    </row>
    <row r="1187" spans="1:6" x14ac:dyDescent="0.2">
      <c r="A1187">
        <v>2022</v>
      </c>
      <c r="B1187" t="s">
        <v>59</v>
      </c>
      <c r="C1187" t="s">
        <v>33</v>
      </c>
      <c r="D1187" s="1">
        <v>1469</v>
      </c>
      <c r="E1187" s="1">
        <v>19859</v>
      </c>
      <c r="F1187" s="2">
        <v>58997</v>
      </c>
    </row>
    <row r="1188" spans="1:6" x14ac:dyDescent="0.2">
      <c r="A1188">
        <v>2022</v>
      </c>
      <c r="B1188" t="s">
        <v>59</v>
      </c>
      <c r="C1188" t="s">
        <v>34</v>
      </c>
      <c r="D1188" s="1">
        <v>3768</v>
      </c>
      <c r="E1188" s="1">
        <v>34277</v>
      </c>
      <c r="F1188" s="2">
        <v>87733</v>
      </c>
    </row>
    <row r="1189" spans="1:6" x14ac:dyDescent="0.2">
      <c r="A1189">
        <v>2022</v>
      </c>
      <c r="B1189" t="s">
        <v>59</v>
      </c>
      <c r="C1189" t="s">
        <v>35</v>
      </c>
      <c r="D1189" s="1">
        <v>4896</v>
      </c>
      <c r="E1189" s="1">
        <v>85970</v>
      </c>
      <c r="F1189" s="2">
        <v>87091</v>
      </c>
    </row>
    <row r="1190" spans="1:6" x14ac:dyDescent="0.2">
      <c r="A1190">
        <v>2022</v>
      </c>
      <c r="B1190" t="s">
        <v>59</v>
      </c>
      <c r="C1190" t="s">
        <v>36</v>
      </c>
      <c r="D1190">
        <v>715</v>
      </c>
      <c r="E1190" s="1">
        <v>5930</v>
      </c>
      <c r="F1190" s="2">
        <v>74327</v>
      </c>
    </row>
    <row r="1191" spans="1:6" x14ac:dyDescent="0.2">
      <c r="A1191">
        <v>2022</v>
      </c>
      <c r="B1191" t="s">
        <v>59</v>
      </c>
      <c r="C1191" t="s">
        <v>37</v>
      </c>
      <c r="D1191" s="1">
        <v>2548</v>
      </c>
      <c r="E1191" s="1">
        <v>28067</v>
      </c>
      <c r="F1191" s="2">
        <v>61977</v>
      </c>
    </row>
    <row r="1192" spans="1:6" x14ac:dyDescent="0.2">
      <c r="A1192">
        <v>2022</v>
      </c>
      <c r="B1192" t="s">
        <v>59</v>
      </c>
      <c r="C1192" t="s">
        <v>38</v>
      </c>
      <c r="D1192">
        <v>561</v>
      </c>
      <c r="E1192" s="1">
        <v>5589</v>
      </c>
      <c r="F1192" s="2">
        <v>49334</v>
      </c>
    </row>
    <row r="1193" spans="1:6" x14ac:dyDescent="0.2">
      <c r="A1193">
        <v>2022</v>
      </c>
      <c r="B1193" t="s">
        <v>59</v>
      </c>
      <c r="C1193" t="s">
        <v>39</v>
      </c>
      <c r="D1193" s="1">
        <v>3519</v>
      </c>
      <c r="E1193" s="1">
        <v>44851</v>
      </c>
      <c r="F1193" s="2">
        <v>73821</v>
      </c>
    </row>
    <row r="1194" spans="1:6" x14ac:dyDescent="0.2">
      <c r="A1194">
        <v>2022</v>
      </c>
      <c r="B1194" t="s">
        <v>59</v>
      </c>
      <c r="C1194" t="s">
        <v>40</v>
      </c>
      <c r="D1194" s="1">
        <v>9828</v>
      </c>
      <c r="E1194" s="1">
        <v>203822</v>
      </c>
      <c r="F1194" s="2">
        <v>87085</v>
      </c>
    </row>
    <row r="1195" spans="1:6" x14ac:dyDescent="0.2">
      <c r="A1195">
        <v>2022</v>
      </c>
      <c r="B1195" t="s">
        <v>59</v>
      </c>
      <c r="C1195" t="s">
        <v>41</v>
      </c>
      <c r="D1195" s="1">
        <v>2489</v>
      </c>
      <c r="E1195" s="1">
        <v>36783</v>
      </c>
      <c r="F1195" s="2">
        <v>78404</v>
      </c>
    </row>
    <row r="1196" spans="1:6" x14ac:dyDescent="0.2">
      <c r="A1196">
        <v>2022</v>
      </c>
      <c r="B1196" t="s">
        <v>59</v>
      </c>
      <c r="C1196" t="s">
        <v>42</v>
      </c>
      <c r="D1196">
        <v>505</v>
      </c>
      <c r="E1196" s="1">
        <v>4280</v>
      </c>
      <c r="F1196" s="2">
        <v>59800</v>
      </c>
    </row>
    <row r="1197" spans="1:6" x14ac:dyDescent="0.2">
      <c r="A1197">
        <v>2022</v>
      </c>
      <c r="B1197" t="s">
        <v>59</v>
      </c>
      <c r="C1197" t="s">
        <v>43</v>
      </c>
      <c r="D1197" s="1">
        <v>4379</v>
      </c>
      <c r="E1197" s="1">
        <v>66998</v>
      </c>
      <c r="F1197" s="2">
        <v>100731</v>
      </c>
    </row>
    <row r="1198" spans="1:6" x14ac:dyDescent="0.2">
      <c r="A1198">
        <v>2022</v>
      </c>
      <c r="B1198" t="s">
        <v>59</v>
      </c>
      <c r="C1198" t="s">
        <v>44</v>
      </c>
      <c r="D1198" s="1">
        <v>4629</v>
      </c>
      <c r="E1198" s="1">
        <v>133126</v>
      </c>
      <c r="F1198" s="2">
        <v>194631</v>
      </c>
    </row>
    <row r="1199" spans="1:6" x14ac:dyDescent="0.2">
      <c r="A1199">
        <v>2022</v>
      </c>
      <c r="B1199" t="s">
        <v>59</v>
      </c>
      <c r="C1199" t="s">
        <v>45</v>
      </c>
      <c r="D1199">
        <v>789</v>
      </c>
      <c r="E1199" s="1">
        <v>8288</v>
      </c>
      <c r="F1199" s="2">
        <v>52508</v>
      </c>
    </row>
    <row r="1200" spans="1:6" x14ac:dyDescent="0.2">
      <c r="A1200">
        <v>2022</v>
      </c>
      <c r="B1200" t="s">
        <v>59</v>
      </c>
      <c r="C1200" t="s">
        <v>46</v>
      </c>
      <c r="D1200" s="1">
        <v>2298</v>
      </c>
      <c r="E1200" s="1">
        <v>47152</v>
      </c>
      <c r="F1200" s="2">
        <v>75414</v>
      </c>
    </row>
    <row r="1201" spans="1:6" x14ac:dyDescent="0.2">
      <c r="A1201">
        <v>2022</v>
      </c>
      <c r="B1201" t="s">
        <v>59</v>
      </c>
      <c r="C1201" t="s">
        <v>47</v>
      </c>
      <c r="D1201">
        <v>398</v>
      </c>
      <c r="E1201" s="1">
        <v>3554</v>
      </c>
      <c r="F1201" s="2">
        <v>47401</v>
      </c>
    </row>
    <row r="1202" spans="1:6" x14ac:dyDescent="0.2">
      <c r="A1202">
        <v>2022</v>
      </c>
      <c r="B1202" t="s">
        <v>60</v>
      </c>
      <c r="C1202" t="s">
        <v>0</v>
      </c>
      <c r="D1202" s="1">
        <v>13364</v>
      </c>
      <c r="E1202" s="1">
        <v>94561</v>
      </c>
      <c r="F1202" s="2">
        <v>69240</v>
      </c>
    </row>
    <row r="1203" spans="1:6" x14ac:dyDescent="0.2">
      <c r="A1203">
        <v>2022</v>
      </c>
      <c r="B1203" t="s">
        <v>60</v>
      </c>
      <c r="C1203" t="s">
        <v>1</v>
      </c>
      <c r="D1203" s="1">
        <v>17978</v>
      </c>
      <c r="E1203" s="1">
        <v>214637</v>
      </c>
      <c r="F1203" s="2">
        <v>70877</v>
      </c>
    </row>
    <row r="1204" spans="1:6" x14ac:dyDescent="0.2">
      <c r="A1204">
        <v>2022</v>
      </c>
      <c r="B1204" t="s">
        <v>60</v>
      </c>
      <c r="C1204" t="s">
        <v>2</v>
      </c>
      <c r="D1204" s="1">
        <v>8418</v>
      </c>
      <c r="E1204" s="1">
        <v>50647</v>
      </c>
      <c r="F1204" s="2">
        <v>58119</v>
      </c>
    </row>
    <row r="1205" spans="1:6" x14ac:dyDescent="0.2">
      <c r="A1205">
        <v>2022</v>
      </c>
      <c r="B1205" t="s">
        <v>60</v>
      </c>
      <c r="C1205" t="s">
        <v>3</v>
      </c>
      <c r="D1205" s="1">
        <v>106953</v>
      </c>
      <c r="E1205" s="1">
        <v>835896</v>
      </c>
      <c r="F1205" s="2">
        <v>107228</v>
      </c>
    </row>
    <row r="1206" spans="1:6" x14ac:dyDescent="0.2">
      <c r="A1206">
        <v>2022</v>
      </c>
      <c r="B1206" t="s">
        <v>60</v>
      </c>
      <c r="C1206" t="s">
        <v>4</v>
      </c>
      <c r="D1206" s="1">
        <v>23326</v>
      </c>
      <c r="E1206" s="1">
        <v>164801</v>
      </c>
      <c r="F1206" s="2">
        <v>84615</v>
      </c>
    </row>
    <row r="1207" spans="1:6" x14ac:dyDescent="0.2">
      <c r="A1207">
        <v>2022</v>
      </c>
      <c r="B1207" t="s">
        <v>60</v>
      </c>
      <c r="C1207" t="s">
        <v>5</v>
      </c>
      <c r="D1207" s="1">
        <v>10879</v>
      </c>
      <c r="E1207" s="1">
        <v>123655</v>
      </c>
      <c r="F1207" s="2">
        <v>155433</v>
      </c>
    </row>
    <row r="1208" spans="1:6" x14ac:dyDescent="0.2">
      <c r="A1208">
        <v>2022</v>
      </c>
      <c r="B1208" t="s">
        <v>60</v>
      </c>
      <c r="C1208" t="s">
        <v>6</v>
      </c>
      <c r="D1208" s="1">
        <v>2859</v>
      </c>
      <c r="E1208" s="1">
        <v>47609</v>
      </c>
      <c r="F1208" s="2">
        <v>95574</v>
      </c>
    </row>
    <row r="1209" spans="1:6" x14ac:dyDescent="0.2">
      <c r="A1209">
        <v>2022</v>
      </c>
      <c r="B1209" t="s">
        <v>60</v>
      </c>
      <c r="C1209" t="s">
        <v>7</v>
      </c>
      <c r="D1209" s="1">
        <v>73412</v>
      </c>
      <c r="E1209" s="1">
        <v>570645</v>
      </c>
      <c r="F1209" s="2">
        <v>75337</v>
      </c>
    </row>
    <row r="1210" spans="1:6" x14ac:dyDescent="0.2">
      <c r="A1210">
        <v>2022</v>
      </c>
      <c r="B1210" t="s">
        <v>60</v>
      </c>
      <c r="C1210" t="s">
        <v>8</v>
      </c>
      <c r="D1210" s="1">
        <v>26225</v>
      </c>
      <c r="E1210" s="1">
        <v>237900</v>
      </c>
      <c r="F1210" s="2">
        <v>84587</v>
      </c>
    </row>
    <row r="1211" spans="1:6" x14ac:dyDescent="0.2">
      <c r="A1211">
        <v>2022</v>
      </c>
      <c r="B1211" t="s">
        <v>60</v>
      </c>
      <c r="C1211" t="s">
        <v>9</v>
      </c>
      <c r="D1211" s="1">
        <v>5824</v>
      </c>
      <c r="E1211" s="1">
        <v>32493</v>
      </c>
      <c r="F1211" s="2">
        <v>56024</v>
      </c>
    </row>
    <row r="1212" spans="1:6" x14ac:dyDescent="0.2">
      <c r="A1212">
        <v>2022</v>
      </c>
      <c r="B1212" t="s">
        <v>60</v>
      </c>
      <c r="C1212" t="s">
        <v>10</v>
      </c>
      <c r="D1212" s="1">
        <v>32448</v>
      </c>
      <c r="E1212" s="1">
        <v>373685</v>
      </c>
      <c r="F1212" s="2">
        <v>109598</v>
      </c>
    </row>
    <row r="1213" spans="1:6" x14ac:dyDescent="0.2">
      <c r="A1213">
        <v>2022</v>
      </c>
      <c r="B1213" t="s">
        <v>60</v>
      </c>
      <c r="C1213" t="s">
        <v>11</v>
      </c>
      <c r="D1213" s="1">
        <v>16542</v>
      </c>
      <c r="E1213" s="1">
        <v>133603</v>
      </c>
      <c r="F1213" s="2">
        <v>65167</v>
      </c>
    </row>
    <row r="1214" spans="1:6" x14ac:dyDescent="0.2">
      <c r="A1214">
        <v>2022</v>
      </c>
      <c r="B1214" t="s">
        <v>60</v>
      </c>
      <c r="C1214" t="s">
        <v>12</v>
      </c>
      <c r="D1214" s="1">
        <v>10213</v>
      </c>
      <c r="E1214" s="1">
        <v>109030</v>
      </c>
      <c r="F1214" s="2">
        <v>73894</v>
      </c>
    </row>
    <row r="1215" spans="1:6" x14ac:dyDescent="0.2">
      <c r="A1215">
        <v>2022</v>
      </c>
      <c r="B1215" t="s">
        <v>60</v>
      </c>
      <c r="C1215" t="s">
        <v>13</v>
      </c>
      <c r="D1215" s="1">
        <v>8870</v>
      </c>
      <c r="E1215" s="1">
        <v>73500</v>
      </c>
      <c r="F1215" s="2">
        <v>67710</v>
      </c>
    </row>
    <row r="1216" spans="1:6" x14ac:dyDescent="0.2">
      <c r="A1216">
        <v>2022</v>
      </c>
      <c r="B1216" t="s">
        <v>60</v>
      </c>
      <c r="C1216" t="s">
        <v>14</v>
      </c>
      <c r="D1216" s="1">
        <v>11035</v>
      </c>
      <c r="E1216" s="1">
        <v>92881</v>
      </c>
      <c r="F1216" s="2">
        <v>67733</v>
      </c>
    </row>
    <row r="1217" spans="1:6" x14ac:dyDescent="0.2">
      <c r="A1217">
        <v>2022</v>
      </c>
      <c r="B1217" t="s">
        <v>60</v>
      </c>
      <c r="C1217" t="s">
        <v>15</v>
      </c>
      <c r="D1217" s="1">
        <v>13754</v>
      </c>
      <c r="E1217" s="1">
        <v>85071</v>
      </c>
      <c r="F1217" s="2">
        <v>62731</v>
      </c>
    </row>
    <row r="1218" spans="1:6" x14ac:dyDescent="0.2">
      <c r="A1218">
        <v>2022</v>
      </c>
      <c r="B1218" t="s">
        <v>60</v>
      </c>
      <c r="C1218" t="s">
        <v>16</v>
      </c>
      <c r="D1218" s="1">
        <v>3804</v>
      </c>
      <c r="E1218" s="1">
        <v>29811</v>
      </c>
      <c r="F1218" s="2">
        <v>68174</v>
      </c>
    </row>
    <row r="1219" spans="1:6" x14ac:dyDescent="0.2">
      <c r="A1219">
        <v>2022</v>
      </c>
      <c r="B1219" t="s">
        <v>60</v>
      </c>
      <c r="C1219" t="s">
        <v>17</v>
      </c>
      <c r="D1219" s="1">
        <v>15277</v>
      </c>
      <c r="E1219" s="1">
        <v>138261</v>
      </c>
      <c r="F1219" s="2">
        <v>94201</v>
      </c>
    </row>
    <row r="1220" spans="1:6" x14ac:dyDescent="0.2">
      <c r="A1220">
        <v>2022</v>
      </c>
      <c r="B1220" t="s">
        <v>60</v>
      </c>
      <c r="C1220" t="s">
        <v>18</v>
      </c>
      <c r="D1220" s="1">
        <v>17504</v>
      </c>
      <c r="E1220" s="1">
        <v>217151</v>
      </c>
      <c r="F1220" s="2">
        <v>144514</v>
      </c>
    </row>
    <row r="1221" spans="1:6" x14ac:dyDescent="0.2">
      <c r="A1221">
        <v>2022</v>
      </c>
      <c r="B1221" t="s">
        <v>60</v>
      </c>
      <c r="C1221" t="s">
        <v>19</v>
      </c>
      <c r="D1221" s="1">
        <v>19082</v>
      </c>
      <c r="E1221" s="1">
        <v>203261</v>
      </c>
      <c r="F1221" s="2">
        <v>71568</v>
      </c>
    </row>
    <row r="1222" spans="1:6" x14ac:dyDescent="0.2">
      <c r="A1222">
        <v>2022</v>
      </c>
      <c r="B1222" t="s">
        <v>60</v>
      </c>
      <c r="C1222" t="s">
        <v>20</v>
      </c>
      <c r="D1222" s="1">
        <v>15877</v>
      </c>
      <c r="E1222" s="1">
        <v>178309</v>
      </c>
      <c r="F1222" s="2">
        <v>95604</v>
      </c>
    </row>
    <row r="1223" spans="1:6" x14ac:dyDescent="0.2">
      <c r="A1223">
        <v>2022</v>
      </c>
      <c r="B1223" t="s">
        <v>60</v>
      </c>
      <c r="C1223" t="s">
        <v>21</v>
      </c>
      <c r="D1223" s="1">
        <v>7959</v>
      </c>
      <c r="E1223" s="1">
        <v>42911</v>
      </c>
      <c r="F1223" s="2">
        <v>53281</v>
      </c>
    </row>
    <row r="1224" spans="1:6" x14ac:dyDescent="0.2">
      <c r="A1224">
        <v>2022</v>
      </c>
      <c r="B1224" t="s">
        <v>60</v>
      </c>
      <c r="C1224" t="s">
        <v>22</v>
      </c>
      <c r="D1224" s="1">
        <v>17251</v>
      </c>
      <c r="E1224" s="1">
        <v>162755</v>
      </c>
      <c r="F1224" s="2">
        <v>72947</v>
      </c>
    </row>
    <row r="1225" spans="1:6" x14ac:dyDescent="0.2">
      <c r="A1225">
        <v>2022</v>
      </c>
      <c r="B1225" t="s">
        <v>60</v>
      </c>
      <c r="C1225" t="s">
        <v>23</v>
      </c>
      <c r="D1225" s="1">
        <v>4297</v>
      </c>
      <c r="E1225" s="1">
        <v>21204</v>
      </c>
      <c r="F1225" s="2">
        <v>59315</v>
      </c>
    </row>
    <row r="1226" spans="1:6" x14ac:dyDescent="0.2">
      <c r="A1226">
        <v>2022</v>
      </c>
      <c r="B1226" t="s">
        <v>60</v>
      </c>
      <c r="C1226" t="s">
        <v>24</v>
      </c>
      <c r="D1226" s="1">
        <v>6683</v>
      </c>
      <c r="E1226" s="1">
        <v>66245</v>
      </c>
      <c r="F1226" s="2">
        <v>66817</v>
      </c>
    </row>
    <row r="1227" spans="1:6" x14ac:dyDescent="0.2">
      <c r="A1227">
        <v>2022</v>
      </c>
      <c r="B1227" t="s">
        <v>60</v>
      </c>
      <c r="C1227" t="s">
        <v>25</v>
      </c>
      <c r="D1227" s="1">
        <v>9082</v>
      </c>
      <c r="E1227" s="1">
        <v>63303</v>
      </c>
      <c r="F1227" s="2">
        <v>66612</v>
      </c>
    </row>
    <row r="1228" spans="1:6" x14ac:dyDescent="0.2">
      <c r="A1228">
        <v>2022</v>
      </c>
      <c r="B1228" t="s">
        <v>60</v>
      </c>
      <c r="C1228" t="s">
        <v>26</v>
      </c>
      <c r="D1228" s="1">
        <v>3838</v>
      </c>
      <c r="E1228" s="1">
        <v>33486</v>
      </c>
      <c r="F1228" s="2">
        <v>94889</v>
      </c>
    </row>
    <row r="1229" spans="1:6" x14ac:dyDescent="0.2">
      <c r="A1229">
        <v>2022</v>
      </c>
      <c r="B1229" t="s">
        <v>60</v>
      </c>
      <c r="C1229" t="s">
        <v>27</v>
      </c>
      <c r="D1229" s="1">
        <v>19963</v>
      </c>
      <c r="E1229" s="1">
        <v>242994</v>
      </c>
      <c r="F1229" s="2">
        <v>115066</v>
      </c>
    </row>
    <row r="1230" spans="1:6" x14ac:dyDescent="0.2">
      <c r="A1230">
        <v>2022</v>
      </c>
      <c r="B1230" t="s">
        <v>60</v>
      </c>
      <c r="C1230" t="s">
        <v>28</v>
      </c>
      <c r="D1230" s="1">
        <v>5293</v>
      </c>
      <c r="E1230" s="1">
        <v>32955</v>
      </c>
      <c r="F1230" s="2">
        <v>56048</v>
      </c>
    </row>
    <row r="1231" spans="1:6" x14ac:dyDescent="0.2">
      <c r="A1231">
        <v>2022</v>
      </c>
      <c r="B1231" t="s">
        <v>60</v>
      </c>
      <c r="C1231" t="s">
        <v>29</v>
      </c>
      <c r="D1231" s="1">
        <v>64317</v>
      </c>
      <c r="E1231" s="1">
        <v>714540</v>
      </c>
      <c r="F1231" s="2">
        <v>186871</v>
      </c>
    </row>
    <row r="1232" spans="1:6" x14ac:dyDescent="0.2">
      <c r="A1232">
        <v>2022</v>
      </c>
      <c r="B1232" t="s">
        <v>60</v>
      </c>
      <c r="C1232" t="s">
        <v>30</v>
      </c>
      <c r="D1232" s="1">
        <v>27776</v>
      </c>
      <c r="E1232" s="1">
        <v>233277</v>
      </c>
      <c r="F1232" s="2">
        <v>87311</v>
      </c>
    </row>
    <row r="1233" spans="1:6" x14ac:dyDescent="0.2">
      <c r="A1233">
        <v>2022</v>
      </c>
      <c r="B1233" t="s">
        <v>60</v>
      </c>
      <c r="C1233" t="s">
        <v>31</v>
      </c>
      <c r="D1233" s="1">
        <v>2995</v>
      </c>
      <c r="E1233" s="1">
        <v>23145</v>
      </c>
      <c r="F1233" s="2">
        <v>63251</v>
      </c>
    </row>
    <row r="1234" spans="1:6" x14ac:dyDescent="0.2">
      <c r="A1234">
        <v>2022</v>
      </c>
      <c r="B1234" t="s">
        <v>60</v>
      </c>
      <c r="C1234" t="s">
        <v>32</v>
      </c>
      <c r="D1234" s="1">
        <v>28783</v>
      </c>
      <c r="E1234" s="1">
        <v>293549</v>
      </c>
      <c r="F1234" s="2">
        <v>72736</v>
      </c>
    </row>
    <row r="1235" spans="1:6" x14ac:dyDescent="0.2">
      <c r="A1235">
        <v>2022</v>
      </c>
      <c r="B1235" t="s">
        <v>60</v>
      </c>
      <c r="C1235" t="s">
        <v>33</v>
      </c>
      <c r="D1235" s="1">
        <v>11458</v>
      </c>
      <c r="E1235" s="1">
        <v>77052</v>
      </c>
      <c r="F1235" s="2">
        <v>58044</v>
      </c>
    </row>
    <row r="1236" spans="1:6" x14ac:dyDescent="0.2">
      <c r="A1236">
        <v>2022</v>
      </c>
      <c r="B1236" t="s">
        <v>60</v>
      </c>
      <c r="C1236" t="s">
        <v>34</v>
      </c>
      <c r="D1236" s="1">
        <v>13030</v>
      </c>
      <c r="E1236" s="1">
        <v>84865</v>
      </c>
      <c r="F1236" s="2">
        <v>69649</v>
      </c>
    </row>
    <row r="1237" spans="1:6" x14ac:dyDescent="0.2">
      <c r="A1237">
        <v>2022</v>
      </c>
      <c r="B1237" t="s">
        <v>60</v>
      </c>
      <c r="C1237" t="s">
        <v>35</v>
      </c>
      <c r="D1237" s="1">
        <v>28823</v>
      </c>
      <c r="E1237" s="1">
        <v>325130</v>
      </c>
      <c r="F1237" s="2">
        <v>88831</v>
      </c>
    </row>
    <row r="1238" spans="1:6" x14ac:dyDescent="0.2">
      <c r="A1238">
        <v>2022</v>
      </c>
      <c r="B1238" t="s">
        <v>60</v>
      </c>
      <c r="C1238" t="s">
        <v>36</v>
      </c>
      <c r="D1238" s="1">
        <v>2869</v>
      </c>
      <c r="E1238" s="1">
        <v>32305</v>
      </c>
      <c r="F1238" s="2">
        <v>88061</v>
      </c>
    </row>
    <row r="1239" spans="1:6" x14ac:dyDescent="0.2">
      <c r="A1239">
        <v>2022</v>
      </c>
      <c r="B1239" t="s">
        <v>60</v>
      </c>
      <c r="C1239" t="s">
        <v>37</v>
      </c>
      <c r="D1239" s="1">
        <v>13166</v>
      </c>
      <c r="E1239" s="1">
        <v>100794</v>
      </c>
      <c r="F1239" s="2">
        <v>61713</v>
      </c>
    </row>
    <row r="1240" spans="1:6" x14ac:dyDescent="0.2">
      <c r="A1240">
        <v>2022</v>
      </c>
      <c r="B1240" t="s">
        <v>60</v>
      </c>
      <c r="C1240" t="s">
        <v>38</v>
      </c>
      <c r="D1240" s="1">
        <v>3259</v>
      </c>
      <c r="E1240" s="1">
        <v>28739</v>
      </c>
      <c r="F1240" s="2">
        <v>60160</v>
      </c>
    </row>
    <row r="1241" spans="1:6" x14ac:dyDescent="0.2">
      <c r="A1241">
        <v>2022</v>
      </c>
      <c r="B1241" t="s">
        <v>60</v>
      </c>
      <c r="C1241" t="s">
        <v>39</v>
      </c>
      <c r="D1241" s="1">
        <v>15698</v>
      </c>
      <c r="E1241" s="1">
        <v>150833</v>
      </c>
      <c r="F1241" s="2">
        <v>76718</v>
      </c>
    </row>
    <row r="1242" spans="1:6" x14ac:dyDescent="0.2">
      <c r="A1242">
        <v>2022</v>
      </c>
      <c r="B1242" t="s">
        <v>60</v>
      </c>
      <c r="C1242" t="s">
        <v>40</v>
      </c>
      <c r="D1242" s="1">
        <v>73679</v>
      </c>
      <c r="E1242" s="1">
        <v>756318</v>
      </c>
      <c r="F1242" s="2">
        <v>83356</v>
      </c>
    </row>
    <row r="1243" spans="1:6" x14ac:dyDescent="0.2">
      <c r="A1243">
        <v>2022</v>
      </c>
      <c r="B1243" t="s">
        <v>60</v>
      </c>
      <c r="C1243" t="s">
        <v>41</v>
      </c>
      <c r="D1243" s="1">
        <v>11520</v>
      </c>
      <c r="E1243" s="1">
        <v>87530</v>
      </c>
      <c r="F1243" s="2">
        <v>67933</v>
      </c>
    </row>
    <row r="1244" spans="1:6" x14ac:dyDescent="0.2">
      <c r="A1244">
        <v>2022</v>
      </c>
      <c r="B1244" t="s">
        <v>60</v>
      </c>
      <c r="C1244" t="s">
        <v>42</v>
      </c>
      <c r="D1244" s="1">
        <v>1694</v>
      </c>
      <c r="E1244" s="1">
        <v>11814</v>
      </c>
      <c r="F1244" s="2">
        <v>72078</v>
      </c>
    </row>
    <row r="1245" spans="1:6" x14ac:dyDescent="0.2">
      <c r="A1245">
        <v>2022</v>
      </c>
      <c r="B1245" t="s">
        <v>60</v>
      </c>
      <c r="C1245" t="s">
        <v>43</v>
      </c>
      <c r="D1245" s="1">
        <v>21938</v>
      </c>
      <c r="E1245" s="1">
        <v>194731</v>
      </c>
      <c r="F1245" s="2">
        <v>85723</v>
      </c>
    </row>
    <row r="1246" spans="1:6" x14ac:dyDescent="0.2">
      <c r="A1246">
        <v>2022</v>
      </c>
      <c r="B1246" t="s">
        <v>60</v>
      </c>
      <c r="C1246" t="s">
        <v>44</v>
      </c>
      <c r="D1246" s="1">
        <v>17577</v>
      </c>
      <c r="E1246" s="1">
        <v>147871</v>
      </c>
      <c r="F1246" s="2">
        <v>80466</v>
      </c>
    </row>
    <row r="1247" spans="1:6" x14ac:dyDescent="0.2">
      <c r="A1247">
        <v>2022</v>
      </c>
      <c r="B1247" t="s">
        <v>60</v>
      </c>
      <c r="C1247" t="s">
        <v>45</v>
      </c>
      <c r="D1247" s="1">
        <v>4029</v>
      </c>
      <c r="E1247" s="1">
        <v>24510</v>
      </c>
      <c r="F1247" s="2">
        <v>53206</v>
      </c>
    </row>
    <row r="1248" spans="1:6" x14ac:dyDescent="0.2">
      <c r="A1248">
        <v>2022</v>
      </c>
      <c r="B1248" t="s">
        <v>60</v>
      </c>
      <c r="C1248" t="s">
        <v>46</v>
      </c>
      <c r="D1248" s="1">
        <v>13917</v>
      </c>
      <c r="E1248" s="1">
        <v>148837</v>
      </c>
      <c r="F1248" s="2">
        <v>71561</v>
      </c>
    </row>
    <row r="1249" spans="1:6" x14ac:dyDescent="0.2">
      <c r="A1249">
        <v>2022</v>
      </c>
      <c r="B1249" t="s">
        <v>60</v>
      </c>
      <c r="C1249" t="s">
        <v>47</v>
      </c>
      <c r="D1249" s="1">
        <v>2283</v>
      </c>
      <c r="E1249" s="1">
        <v>11124</v>
      </c>
      <c r="F1249" s="2">
        <v>57486</v>
      </c>
    </row>
    <row r="1250" spans="1:6" x14ac:dyDescent="0.2">
      <c r="A1250">
        <v>2022</v>
      </c>
      <c r="B1250" t="s">
        <v>61</v>
      </c>
      <c r="C1250" t="s">
        <v>0</v>
      </c>
      <c r="D1250" s="1">
        <v>21888</v>
      </c>
      <c r="E1250" s="1">
        <v>245234</v>
      </c>
      <c r="F1250" s="2">
        <v>55653</v>
      </c>
    </row>
    <row r="1251" spans="1:6" x14ac:dyDescent="0.2">
      <c r="A1251">
        <v>2022</v>
      </c>
      <c r="B1251" t="s">
        <v>61</v>
      </c>
      <c r="C1251" t="s">
        <v>1</v>
      </c>
      <c r="D1251" s="1">
        <v>35993</v>
      </c>
      <c r="E1251" s="1">
        <v>430516</v>
      </c>
      <c r="F1251" s="2">
        <v>56745</v>
      </c>
    </row>
    <row r="1252" spans="1:6" x14ac:dyDescent="0.2">
      <c r="A1252">
        <v>2022</v>
      </c>
      <c r="B1252" t="s">
        <v>61</v>
      </c>
      <c r="C1252" t="s">
        <v>2</v>
      </c>
      <c r="D1252" s="1">
        <v>14308</v>
      </c>
      <c r="E1252" s="1">
        <v>146700</v>
      </c>
      <c r="F1252" s="2">
        <v>60316</v>
      </c>
    </row>
    <row r="1253" spans="1:6" x14ac:dyDescent="0.2">
      <c r="A1253">
        <v>2022</v>
      </c>
      <c r="B1253" t="s">
        <v>61</v>
      </c>
      <c r="C1253" t="s">
        <v>3</v>
      </c>
      <c r="D1253" s="1">
        <v>208425</v>
      </c>
      <c r="E1253" s="1">
        <v>2667839</v>
      </c>
      <c r="F1253" s="2">
        <v>91070</v>
      </c>
    </row>
    <row r="1254" spans="1:6" x14ac:dyDescent="0.2">
      <c r="A1254">
        <v>2022</v>
      </c>
      <c r="B1254" t="s">
        <v>61</v>
      </c>
      <c r="C1254" t="s">
        <v>4</v>
      </c>
      <c r="D1254" s="1">
        <v>52525</v>
      </c>
      <c r="E1254" s="1">
        <v>423946</v>
      </c>
      <c r="F1254" s="2">
        <v>81401</v>
      </c>
    </row>
    <row r="1255" spans="1:6" x14ac:dyDescent="0.2">
      <c r="A1255">
        <v>2022</v>
      </c>
      <c r="B1255" t="s">
        <v>61</v>
      </c>
      <c r="C1255" t="s">
        <v>5</v>
      </c>
      <c r="D1255" s="1">
        <v>23279</v>
      </c>
      <c r="E1255" s="1">
        <v>221029</v>
      </c>
      <c r="F1255" s="2">
        <v>87958</v>
      </c>
    </row>
    <row r="1256" spans="1:6" x14ac:dyDescent="0.2">
      <c r="A1256">
        <v>2022</v>
      </c>
      <c r="B1256" t="s">
        <v>61</v>
      </c>
      <c r="C1256" t="s">
        <v>6</v>
      </c>
      <c r="D1256" s="1">
        <v>8956</v>
      </c>
      <c r="E1256" s="1">
        <v>63405</v>
      </c>
      <c r="F1256" s="2">
        <v>80066</v>
      </c>
    </row>
    <row r="1257" spans="1:6" x14ac:dyDescent="0.2">
      <c r="A1257">
        <v>2022</v>
      </c>
      <c r="B1257" t="s">
        <v>61</v>
      </c>
      <c r="C1257" t="s">
        <v>7</v>
      </c>
      <c r="D1257" s="1">
        <v>161890</v>
      </c>
      <c r="E1257" s="1">
        <v>1365136</v>
      </c>
      <c r="F1257" s="2">
        <v>60914</v>
      </c>
    </row>
    <row r="1258" spans="1:6" x14ac:dyDescent="0.2">
      <c r="A1258">
        <v>2022</v>
      </c>
      <c r="B1258" t="s">
        <v>61</v>
      </c>
      <c r="C1258" t="s">
        <v>8</v>
      </c>
      <c r="D1258" s="1">
        <v>54714</v>
      </c>
      <c r="E1258" s="1">
        <v>687321</v>
      </c>
      <c r="F1258" s="2">
        <v>66989</v>
      </c>
    </row>
    <row r="1259" spans="1:6" x14ac:dyDescent="0.2">
      <c r="A1259">
        <v>2022</v>
      </c>
      <c r="B1259" t="s">
        <v>61</v>
      </c>
      <c r="C1259" t="s">
        <v>9</v>
      </c>
      <c r="D1259" s="1">
        <v>11562</v>
      </c>
      <c r="E1259" s="1">
        <v>91631</v>
      </c>
      <c r="F1259" s="2">
        <v>51695</v>
      </c>
    </row>
    <row r="1260" spans="1:6" x14ac:dyDescent="0.2">
      <c r="A1260">
        <v>2022</v>
      </c>
      <c r="B1260" t="s">
        <v>61</v>
      </c>
      <c r="C1260" t="s">
        <v>10</v>
      </c>
      <c r="D1260" s="1">
        <v>74587</v>
      </c>
      <c r="E1260" s="1">
        <v>948766</v>
      </c>
      <c r="F1260" s="2">
        <v>76586</v>
      </c>
    </row>
    <row r="1261" spans="1:6" x14ac:dyDescent="0.2">
      <c r="A1261">
        <v>2022</v>
      </c>
      <c r="B1261" t="s">
        <v>61</v>
      </c>
      <c r="C1261" t="s">
        <v>11</v>
      </c>
      <c r="D1261" s="1">
        <v>29755</v>
      </c>
      <c r="E1261" s="1">
        <v>342835</v>
      </c>
      <c r="F1261" s="2">
        <v>52468</v>
      </c>
    </row>
    <row r="1262" spans="1:6" x14ac:dyDescent="0.2">
      <c r="A1262">
        <v>2022</v>
      </c>
      <c r="B1262" t="s">
        <v>61</v>
      </c>
      <c r="C1262" t="s">
        <v>12</v>
      </c>
      <c r="D1262" s="1">
        <v>15839</v>
      </c>
      <c r="E1262" s="1">
        <v>140535</v>
      </c>
      <c r="F1262" s="2">
        <v>54071</v>
      </c>
    </row>
    <row r="1263" spans="1:6" x14ac:dyDescent="0.2">
      <c r="A1263">
        <v>2022</v>
      </c>
      <c r="B1263" t="s">
        <v>61</v>
      </c>
      <c r="C1263" t="s">
        <v>13</v>
      </c>
      <c r="D1263" s="1">
        <v>16731</v>
      </c>
      <c r="E1263" s="1">
        <v>179413</v>
      </c>
      <c r="F1263" s="2">
        <v>61288</v>
      </c>
    </row>
    <row r="1264" spans="1:6" x14ac:dyDescent="0.2">
      <c r="A1264">
        <v>2022</v>
      </c>
      <c r="B1264" t="s">
        <v>61</v>
      </c>
      <c r="C1264" t="s">
        <v>14</v>
      </c>
      <c r="D1264" s="1">
        <v>20542</v>
      </c>
      <c r="E1264" s="1">
        <v>217081</v>
      </c>
      <c r="F1264" s="2">
        <v>50087</v>
      </c>
    </row>
    <row r="1265" spans="1:6" x14ac:dyDescent="0.2">
      <c r="A1265">
        <v>2022</v>
      </c>
      <c r="B1265" t="s">
        <v>61</v>
      </c>
      <c r="C1265" t="s">
        <v>15</v>
      </c>
      <c r="D1265" s="1">
        <v>24537</v>
      </c>
      <c r="E1265" s="1">
        <v>213171</v>
      </c>
      <c r="F1265" s="2">
        <v>56446</v>
      </c>
    </row>
    <row r="1266" spans="1:6" x14ac:dyDescent="0.2">
      <c r="A1266">
        <v>2022</v>
      </c>
      <c r="B1266" t="s">
        <v>61</v>
      </c>
      <c r="C1266" t="s">
        <v>16</v>
      </c>
      <c r="D1266" s="1">
        <v>9940</v>
      </c>
      <c r="E1266" s="1">
        <v>69285</v>
      </c>
      <c r="F1266" s="2">
        <v>57328</v>
      </c>
    </row>
    <row r="1267" spans="1:6" x14ac:dyDescent="0.2">
      <c r="A1267">
        <v>2022</v>
      </c>
      <c r="B1267" t="s">
        <v>61</v>
      </c>
      <c r="C1267" t="s">
        <v>17</v>
      </c>
      <c r="D1267" s="1">
        <v>42809</v>
      </c>
      <c r="E1267" s="1">
        <v>452753</v>
      </c>
      <c r="F1267" s="2">
        <v>79500</v>
      </c>
    </row>
    <row r="1268" spans="1:6" x14ac:dyDescent="0.2">
      <c r="A1268">
        <v>2022</v>
      </c>
      <c r="B1268" t="s">
        <v>61</v>
      </c>
      <c r="C1268" t="s">
        <v>18</v>
      </c>
      <c r="D1268" s="1">
        <v>47416</v>
      </c>
      <c r="E1268" s="1">
        <v>587518</v>
      </c>
      <c r="F1268" s="2">
        <v>107875</v>
      </c>
    </row>
    <row r="1269" spans="1:6" x14ac:dyDescent="0.2">
      <c r="A1269">
        <v>2022</v>
      </c>
      <c r="B1269" t="s">
        <v>61</v>
      </c>
      <c r="C1269" t="s">
        <v>19</v>
      </c>
      <c r="D1269" s="1">
        <v>42545</v>
      </c>
      <c r="E1269" s="1">
        <v>657930</v>
      </c>
      <c r="F1269" s="2">
        <v>69377</v>
      </c>
    </row>
    <row r="1270" spans="1:6" x14ac:dyDescent="0.2">
      <c r="A1270">
        <v>2022</v>
      </c>
      <c r="B1270" t="s">
        <v>61</v>
      </c>
      <c r="C1270" t="s">
        <v>20</v>
      </c>
      <c r="D1270" s="1">
        <v>32024</v>
      </c>
      <c r="E1270" s="1">
        <v>378493</v>
      </c>
      <c r="F1270" s="2">
        <v>82535</v>
      </c>
    </row>
    <row r="1271" spans="1:6" x14ac:dyDescent="0.2">
      <c r="A1271">
        <v>2022</v>
      </c>
      <c r="B1271" t="s">
        <v>61</v>
      </c>
      <c r="C1271" t="s">
        <v>21</v>
      </c>
      <c r="D1271" s="1">
        <v>12259</v>
      </c>
      <c r="E1271" s="1">
        <v>109842</v>
      </c>
      <c r="F1271" s="2">
        <v>42132</v>
      </c>
    </row>
    <row r="1272" spans="1:6" x14ac:dyDescent="0.2">
      <c r="A1272">
        <v>2022</v>
      </c>
      <c r="B1272" t="s">
        <v>61</v>
      </c>
      <c r="C1272" t="s">
        <v>22</v>
      </c>
      <c r="D1272" s="1">
        <v>32577</v>
      </c>
      <c r="E1272" s="1">
        <v>385727</v>
      </c>
      <c r="F1272" s="2">
        <v>66429</v>
      </c>
    </row>
    <row r="1273" spans="1:6" x14ac:dyDescent="0.2">
      <c r="A1273">
        <v>2022</v>
      </c>
      <c r="B1273" t="s">
        <v>61</v>
      </c>
      <c r="C1273" t="s">
        <v>23</v>
      </c>
      <c r="D1273" s="1">
        <v>9359</v>
      </c>
      <c r="E1273" s="1">
        <v>42410</v>
      </c>
      <c r="F1273" s="2">
        <v>52271</v>
      </c>
    </row>
    <row r="1274" spans="1:6" x14ac:dyDescent="0.2">
      <c r="A1274">
        <v>2022</v>
      </c>
      <c r="B1274" t="s">
        <v>61</v>
      </c>
      <c r="C1274" t="s">
        <v>24</v>
      </c>
      <c r="D1274" s="1">
        <v>11582</v>
      </c>
      <c r="E1274" s="1">
        <v>119167</v>
      </c>
      <c r="F1274" s="2">
        <v>58836</v>
      </c>
    </row>
    <row r="1275" spans="1:6" x14ac:dyDescent="0.2">
      <c r="A1275">
        <v>2022</v>
      </c>
      <c r="B1275" t="s">
        <v>61</v>
      </c>
      <c r="C1275" t="s">
        <v>25</v>
      </c>
      <c r="D1275" s="1">
        <v>19970</v>
      </c>
      <c r="E1275" s="1">
        <v>190736</v>
      </c>
      <c r="F1275" s="2">
        <v>61821</v>
      </c>
    </row>
    <row r="1276" spans="1:6" x14ac:dyDescent="0.2">
      <c r="A1276">
        <v>2022</v>
      </c>
      <c r="B1276" t="s">
        <v>61</v>
      </c>
      <c r="C1276" t="s">
        <v>26</v>
      </c>
      <c r="D1276" s="1">
        <v>12323</v>
      </c>
      <c r="E1276" s="1">
        <v>82831</v>
      </c>
      <c r="F1276" s="2">
        <v>77486</v>
      </c>
    </row>
    <row r="1277" spans="1:6" x14ac:dyDescent="0.2">
      <c r="A1277">
        <v>2022</v>
      </c>
      <c r="B1277" t="s">
        <v>61</v>
      </c>
      <c r="C1277" t="s">
        <v>27</v>
      </c>
      <c r="D1277" s="1">
        <v>51837</v>
      </c>
      <c r="E1277" s="1">
        <v>671419</v>
      </c>
      <c r="F1277" s="2">
        <v>90784</v>
      </c>
    </row>
    <row r="1278" spans="1:6" x14ac:dyDescent="0.2">
      <c r="A1278">
        <v>2022</v>
      </c>
      <c r="B1278" t="s">
        <v>61</v>
      </c>
      <c r="C1278" t="s">
        <v>28</v>
      </c>
      <c r="D1278" s="1">
        <v>10669</v>
      </c>
      <c r="E1278" s="1">
        <v>106930</v>
      </c>
      <c r="F1278" s="2">
        <v>61899</v>
      </c>
    </row>
    <row r="1279" spans="1:6" x14ac:dyDescent="0.2">
      <c r="A1279">
        <v>2022</v>
      </c>
      <c r="B1279" t="s">
        <v>61</v>
      </c>
      <c r="C1279" t="s">
        <v>29</v>
      </c>
      <c r="D1279" s="1">
        <v>112471</v>
      </c>
      <c r="E1279" s="1">
        <v>1339421</v>
      </c>
      <c r="F1279" s="2">
        <v>95057</v>
      </c>
    </row>
    <row r="1280" spans="1:6" x14ac:dyDescent="0.2">
      <c r="A1280">
        <v>2022</v>
      </c>
      <c r="B1280" t="s">
        <v>61</v>
      </c>
      <c r="C1280" t="s">
        <v>30</v>
      </c>
      <c r="D1280" s="1">
        <v>58892</v>
      </c>
      <c r="E1280" s="1">
        <v>635554</v>
      </c>
      <c r="F1280" s="2">
        <v>65609</v>
      </c>
    </row>
    <row r="1281" spans="1:6" x14ac:dyDescent="0.2">
      <c r="A1281">
        <v>2022</v>
      </c>
      <c r="B1281" t="s">
        <v>61</v>
      </c>
      <c r="C1281" t="s">
        <v>31</v>
      </c>
      <c r="D1281" s="1">
        <v>5130</v>
      </c>
      <c r="E1281" s="1">
        <v>34560</v>
      </c>
      <c r="F1281" s="2">
        <v>61774</v>
      </c>
    </row>
    <row r="1282" spans="1:6" x14ac:dyDescent="0.2">
      <c r="A1282">
        <v>2022</v>
      </c>
      <c r="B1282" t="s">
        <v>61</v>
      </c>
      <c r="C1282" t="s">
        <v>32</v>
      </c>
      <c r="D1282" s="1">
        <v>53280</v>
      </c>
      <c r="E1282" s="1">
        <v>729430</v>
      </c>
      <c r="F1282" s="2">
        <v>64006</v>
      </c>
    </row>
    <row r="1283" spans="1:6" x14ac:dyDescent="0.2">
      <c r="A1283">
        <v>2022</v>
      </c>
      <c r="B1283" t="s">
        <v>61</v>
      </c>
      <c r="C1283" t="s">
        <v>33</v>
      </c>
      <c r="D1283" s="1">
        <v>20594</v>
      </c>
      <c r="E1283" s="1">
        <v>191261</v>
      </c>
      <c r="F1283" s="2">
        <v>52227</v>
      </c>
    </row>
    <row r="1284" spans="1:6" x14ac:dyDescent="0.2">
      <c r="A1284">
        <v>2022</v>
      </c>
      <c r="B1284" t="s">
        <v>61</v>
      </c>
      <c r="C1284" t="s">
        <v>34</v>
      </c>
      <c r="D1284" s="1">
        <v>25462</v>
      </c>
      <c r="E1284" s="1">
        <v>248627</v>
      </c>
      <c r="F1284" s="2">
        <v>69806</v>
      </c>
    </row>
    <row r="1285" spans="1:6" x14ac:dyDescent="0.2">
      <c r="A1285">
        <v>2022</v>
      </c>
      <c r="B1285" t="s">
        <v>61</v>
      </c>
      <c r="C1285" t="s">
        <v>35</v>
      </c>
      <c r="D1285" s="1">
        <v>63415</v>
      </c>
      <c r="E1285" s="1">
        <v>806555</v>
      </c>
      <c r="F1285" s="2">
        <v>78092</v>
      </c>
    </row>
    <row r="1286" spans="1:6" x14ac:dyDescent="0.2">
      <c r="A1286">
        <v>2022</v>
      </c>
      <c r="B1286" t="s">
        <v>61</v>
      </c>
      <c r="C1286" t="s">
        <v>36</v>
      </c>
      <c r="D1286" s="1">
        <v>8651</v>
      </c>
      <c r="E1286" s="1">
        <v>68430</v>
      </c>
      <c r="F1286" s="2">
        <v>68957</v>
      </c>
    </row>
    <row r="1287" spans="1:6" x14ac:dyDescent="0.2">
      <c r="A1287">
        <v>2022</v>
      </c>
      <c r="B1287" t="s">
        <v>61</v>
      </c>
      <c r="C1287" t="s">
        <v>37</v>
      </c>
      <c r="D1287" s="1">
        <v>26993</v>
      </c>
      <c r="E1287" s="1">
        <v>293499</v>
      </c>
      <c r="F1287" s="2">
        <v>50391</v>
      </c>
    </row>
    <row r="1288" spans="1:6" x14ac:dyDescent="0.2">
      <c r="A1288">
        <v>2022</v>
      </c>
      <c r="B1288" t="s">
        <v>61</v>
      </c>
      <c r="C1288" t="s">
        <v>38</v>
      </c>
      <c r="D1288" s="1">
        <v>5205</v>
      </c>
      <c r="E1288" s="1">
        <v>32354</v>
      </c>
      <c r="F1288" s="2">
        <v>56384</v>
      </c>
    </row>
    <row r="1289" spans="1:6" x14ac:dyDescent="0.2">
      <c r="A1289">
        <v>2022</v>
      </c>
      <c r="B1289" t="s">
        <v>61</v>
      </c>
      <c r="C1289" t="s">
        <v>39</v>
      </c>
      <c r="D1289" s="1">
        <v>29519</v>
      </c>
      <c r="E1289" s="1">
        <v>417345</v>
      </c>
      <c r="F1289" s="2">
        <v>59851</v>
      </c>
    </row>
    <row r="1290" spans="1:6" x14ac:dyDescent="0.2">
      <c r="A1290">
        <v>2022</v>
      </c>
      <c r="B1290" t="s">
        <v>61</v>
      </c>
      <c r="C1290" t="s">
        <v>40</v>
      </c>
      <c r="D1290" s="1">
        <v>134025</v>
      </c>
      <c r="E1290" s="1">
        <v>1736415</v>
      </c>
      <c r="F1290" s="2">
        <v>74443</v>
      </c>
    </row>
    <row r="1291" spans="1:6" x14ac:dyDescent="0.2">
      <c r="A1291">
        <v>2022</v>
      </c>
      <c r="B1291" t="s">
        <v>61</v>
      </c>
      <c r="C1291" t="s">
        <v>41</v>
      </c>
      <c r="D1291" s="1">
        <v>23036</v>
      </c>
      <c r="E1291" s="1">
        <v>215564</v>
      </c>
      <c r="F1291" s="2">
        <v>59543</v>
      </c>
    </row>
    <row r="1292" spans="1:6" x14ac:dyDescent="0.2">
      <c r="A1292">
        <v>2022</v>
      </c>
      <c r="B1292" t="s">
        <v>61</v>
      </c>
      <c r="C1292" t="s">
        <v>42</v>
      </c>
      <c r="D1292" s="1">
        <v>5661</v>
      </c>
      <c r="E1292" s="1">
        <v>28976</v>
      </c>
      <c r="F1292" s="2">
        <v>64917</v>
      </c>
    </row>
    <row r="1293" spans="1:6" x14ac:dyDescent="0.2">
      <c r="A1293">
        <v>2022</v>
      </c>
      <c r="B1293" t="s">
        <v>61</v>
      </c>
      <c r="C1293" t="s">
        <v>43</v>
      </c>
      <c r="D1293" s="1">
        <v>58849</v>
      </c>
      <c r="E1293" s="1">
        <v>746452</v>
      </c>
      <c r="F1293" s="2">
        <v>87511</v>
      </c>
    </row>
    <row r="1294" spans="1:6" x14ac:dyDescent="0.2">
      <c r="A1294">
        <v>2022</v>
      </c>
      <c r="B1294" t="s">
        <v>61</v>
      </c>
      <c r="C1294" t="s">
        <v>44</v>
      </c>
      <c r="D1294" s="1">
        <v>40209</v>
      </c>
      <c r="E1294" s="1">
        <v>414712</v>
      </c>
      <c r="F1294" s="2">
        <v>82245</v>
      </c>
    </row>
    <row r="1295" spans="1:6" x14ac:dyDescent="0.2">
      <c r="A1295">
        <v>2022</v>
      </c>
      <c r="B1295" t="s">
        <v>61</v>
      </c>
      <c r="C1295" t="s">
        <v>45</v>
      </c>
      <c r="D1295" s="1">
        <v>8323</v>
      </c>
      <c r="E1295" s="1">
        <v>68965</v>
      </c>
      <c r="F1295" s="2">
        <v>51745</v>
      </c>
    </row>
    <row r="1296" spans="1:6" x14ac:dyDescent="0.2">
      <c r="A1296">
        <v>2022</v>
      </c>
      <c r="B1296" t="s">
        <v>61</v>
      </c>
      <c r="C1296" t="s">
        <v>46</v>
      </c>
      <c r="D1296" s="1">
        <v>25856</v>
      </c>
      <c r="E1296" s="1">
        <v>327719</v>
      </c>
      <c r="F1296" s="2">
        <v>60773</v>
      </c>
    </row>
    <row r="1297" spans="1:6" x14ac:dyDescent="0.2">
      <c r="A1297">
        <v>2022</v>
      </c>
      <c r="B1297" t="s">
        <v>61</v>
      </c>
      <c r="C1297" t="s">
        <v>47</v>
      </c>
      <c r="D1297" s="1">
        <v>4559</v>
      </c>
      <c r="E1297" s="1">
        <v>18733</v>
      </c>
      <c r="F1297" s="2">
        <v>52783</v>
      </c>
    </row>
    <row r="1298" spans="1:6" x14ac:dyDescent="0.2">
      <c r="A1298">
        <v>2022</v>
      </c>
      <c r="B1298" t="s">
        <v>62</v>
      </c>
      <c r="C1298" t="s">
        <v>0</v>
      </c>
      <c r="D1298" s="1">
        <v>12678</v>
      </c>
      <c r="E1298" s="1">
        <v>233306</v>
      </c>
      <c r="F1298" s="2">
        <v>46432</v>
      </c>
    </row>
    <row r="1299" spans="1:6" x14ac:dyDescent="0.2">
      <c r="A1299">
        <v>2022</v>
      </c>
      <c r="B1299" t="s">
        <v>62</v>
      </c>
      <c r="C1299" t="s">
        <v>1</v>
      </c>
      <c r="D1299" s="1">
        <v>18037</v>
      </c>
      <c r="E1299" s="1">
        <v>440616</v>
      </c>
      <c r="F1299" s="2">
        <v>51125</v>
      </c>
    </row>
    <row r="1300" spans="1:6" x14ac:dyDescent="0.2">
      <c r="A1300">
        <v>2022</v>
      </c>
      <c r="B1300" t="s">
        <v>62</v>
      </c>
      <c r="C1300" t="s">
        <v>2</v>
      </c>
      <c r="D1300" s="1">
        <v>15788</v>
      </c>
      <c r="E1300" s="1">
        <v>186119</v>
      </c>
      <c r="F1300" s="2">
        <v>42468</v>
      </c>
    </row>
    <row r="1301" spans="1:6" x14ac:dyDescent="0.2">
      <c r="A1301">
        <v>2022</v>
      </c>
      <c r="B1301" t="s">
        <v>62</v>
      </c>
      <c r="C1301" t="s">
        <v>3</v>
      </c>
      <c r="D1301" s="1">
        <v>618901</v>
      </c>
      <c r="E1301" s="1">
        <v>2649228</v>
      </c>
      <c r="F1301" s="2">
        <v>52187</v>
      </c>
    </row>
    <row r="1302" spans="1:6" x14ac:dyDescent="0.2">
      <c r="A1302">
        <v>2022</v>
      </c>
      <c r="B1302" t="s">
        <v>62</v>
      </c>
      <c r="C1302" t="s">
        <v>4</v>
      </c>
      <c r="D1302" s="1">
        <v>21666</v>
      </c>
      <c r="E1302" s="1">
        <v>335274</v>
      </c>
      <c r="F1302" s="2">
        <v>50156</v>
      </c>
    </row>
    <row r="1303" spans="1:6" x14ac:dyDescent="0.2">
      <c r="A1303">
        <v>2022</v>
      </c>
      <c r="B1303" t="s">
        <v>62</v>
      </c>
      <c r="C1303" t="s">
        <v>5</v>
      </c>
      <c r="D1303" s="1">
        <v>13090</v>
      </c>
      <c r="E1303" s="1">
        <v>326866</v>
      </c>
      <c r="F1303" s="2">
        <v>55369</v>
      </c>
    </row>
    <row r="1304" spans="1:6" x14ac:dyDescent="0.2">
      <c r="A1304">
        <v>2022</v>
      </c>
      <c r="B1304" t="s">
        <v>62</v>
      </c>
      <c r="C1304" t="s">
        <v>6</v>
      </c>
      <c r="D1304" s="1">
        <v>5063</v>
      </c>
      <c r="E1304" s="1">
        <v>75524</v>
      </c>
      <c r="F1304" s="2">
        <v>53795</v>
      </c>
    </row>
    <row r="1305" spans="1:6" x14ac:dyDescent="0.2">
      <c r="A1305">
        <v>2022</v>
      </c>
      <c r="B1305" t="s">
        <v>62</v>
      </c>
      <c r="C1305" t="s">
        <v>7</v>
      </c>
      <c r="D1305" s="1">
        <v>73761</v>
      </c>
      <c r="E1305" s="1">
        <v>1287814</v>
      </c>
      <c r="F1305" s="2">
        <v>50781</v>
      </c>
    </row>
    <row r="1306" spans="1:6" x14ac:dyDescent="0.2">
      <c r="A1306">
        <v>2022</v>
      </c>
      <c r="B1306" t="s">
        <v>62</v>
      </c>
      <c r="C1306" t="s">
        <v>8</v>
      </c>
      <c r="D1306" s="1">
        <v>28952</v>
      </c>
      <c r="E1306" s="1">
        <v>562436</v>
      </c>
      <c r="F1306" s="2">
        <v>52062</v>
      </c>
    </row>
    <row r="1307" spans="1:6" x14ac:dyDescent="0.2">
      <c r="A1307">
        <v>2022</v>
      </c>
      <c r="B1307" t="s">
        <v>62</v>
      </c>
      <c r="C1307" t="s">
        <v>9</v>
      </c>
      <c r="D1307" s="1">
        <v>7824</v>
      </c>
      <c r="E1307" s="1">
        <v>100212</v>
      </c>
      <c r="F1307" s="2">
        <v>42047</v>
      </c>
    </row>
    <row r="1308" spans="1:6" x14ac:dyDescent="0.2">
      <c r="A1308">
        <v>2022</v>
      </c>
      <c r="B1308" t="s">
        <v>62</v>
      </c>
      <c r="C1308" t="s">
        <v>10</v>
      </c>
      <c r="D1308" s="1">
        <v>34720</v>
      </c>
      <c r="E1308" s="1">
        <v>919288</v>
      </c>
      <c r="F1308" s="2">
        <v>50959</v>
      </c>
    </row>
    <row r="1309" spans="1:6" x14ac:dyDescent="0.2">
      <c r="A1309">
        <v>2022</v>
      </c>
      <c r="B1309" t="s">
        <v>62</v>
      </c>
      <c r="C1309" t="s">
        <v>11</v>
      </c>
      <c r="D1309" s="1">
        <v>15692</v>
      </c>
      <c r="E1309" s="1">
        <v>459398</v>
      </c>
      <c r="F1309" s="2">
        <v>47681</v>
      </c>
    </row>
    <row r="1310" spans="1:6" x14ac:dyDescent="0.2">
      <c r="A1310">
        <v>2022</v>
      </c>
      <c r="B1310" t="s">
        <v>62</v>
      </c>
      <c r="C1310" t="s">
        <v>12</v>
      </c>
      <c r="D1310" s="1">
        <v>11589</v>
      </c>
      <c r="E1310" s="1">
        <v>219674</v>
      </c>
      <c r="F1310" s="2">
        <v>43022</v>
      </c>
    </row>
    <row r="1311" spans="1:6" x14ac:dyDescent="0.2">
      <c r="A1311">
        <v>2022</v>
      </c>
      <c r="B1311" t="s">
        <v>62</v>
      </c>
      <c r="C1311" t="s">
        <v>13</v>
      </c>
      <c r="D1311" s="1">
        <v>10277</v>
      </c>
      <c r="E1311" s="1">
        <v>195132</v>
      </c>
      <c r="F1311" s="2">
        <v>42586</v>
      </c>
    </row>
    <row r="1312" spans="1:6" x14ac:dyDescent="0.2">
      <c r="A1312">
        <v>2022</v>
      </c>
      <c r="B1312" t="s">
        <v>62</v>
      </c>
      <c r="C1312" t="s">
        <v>14</v>
      </c>
      <c r="D1312" s="1">
        <v>18161</v>
      </c>
      <c r="E1312" s="1">
        <v>267486</v>
      </c>
      <c r="F1312" s="2">
        <v>48210</v>
      </c>
    </row>
    <row r="1313" spans="1:6" x14ac:dyDescent="0.2">
      <c r="A1313">
        <v>2022</v>
      </c>
      <c r="B1313" t="s">
        <v>62</v>
      </c>
      <c r="C1313" t="s">
        <v>15</v>
      </c>
      <c r="D1313" s="1">
        <v>15480</v>
      </c>
      <c r="E1313" s="1">
        <v>300015</v>
      </c>
      <c r="F1313" s="2">
        <v>43339</v>
      </c>
    </row>
    <row r="1314" spans="1:6" x14ac:dyDescent="0.2">
      <c r="A1314">
        <v>2022</v>
      </c>
      <c r="B1314" t="s">
        <v>62</v>
      </c>
      <c r="C1314" t="s">
        <v>16</v>
      </c>
      <c r="D1314" s="1">
        <v>5483</v>
      </c>
      <c r="E1314" s="1">
        <v>118009</v>
      </c>
      <c r="F1314" s="2">
        <v>47535</v>
      </c>
    </row>
    <row r="1315" spans="1:6" x14ac:dyDescent="0.2">
      <c r="A1315">
        <v>2022</v>
      </c>
      <c r="B1315" t="s">
        <v>62</v>
      </c>
      <c r="C1315" t="s">
        <v>17</v>
      </c>
      <c r="D1315" s="1">
        <v>20856</v>
      </c>
      <c r="E1315" s="1">
        <v>445328</v>
      </c>
      <c r="F1315" s="2">
        <v>54310</v>
      </c>
    </row>
    <row r="1316" spans="1:6" x14ac:dyDescent="0.2">
      <c r="A1316">
        <v>2022</v>
      </c>
      <c r="B1316" t="s">
        <v>62</v>
      </c>
      <c r="C1316" t="s">
        <v>18</v>
      </c>
      <c r="D1316" s="1">
        <v>66364</v>
      </c>
      <c r="E1316" s="1">
        <v>773683</v>
      </c>
      <c r="F1316" s="2">
        <v>58448</v>
      </c>
    </row>
    <row r="1317" spans="1:6" x14ac:dyDescent="0.2">
      <c r="A1317">
        <v>2022</v>
      </c>
      <c r="B1317" t="s">
        <v>62</v>
      </c>
      <c r="C1317" t="s">
        <v>19</v>
      </c>
      <c r="D1317" s="1">
        <v>24822</v>
      </c>
      <c r="E1317" s="1">
        <v>659230</v>
      </c>
      <c r="F1317" s="2">
        <v>49739</v>
      </c>
    </row>
    <row r="1318" spans="1:6" x14ac:dyDescent="0.2">
      <c r="A1318">
        <v>2022</v>
      </c>
      <c r="B1318" t="s">
        <v>62</v>
      </c>
      <c r="C1318" t="s">
        <v>20</v>
      </c>
      <c r="D1318" s="1">
        <v>19210</v>
      </c>
      <c r="E1318" s="1">
        <v>526556</v>
      </c>
      <c r="F1318" s="2">
        <v>51469</v>
      </c>
    </row>
    <row r="1319" spans="1:6" x14ac:dyDescent="0.2">
      <c r="A1319">
        <v>2022</v>
      </c>
      <c r="B1319" t="s">
        <v>62</v>
      </c>
      <c r="C1319" t="s">
        <v>21</v>
      </c>
      <c r="D1319" s="1">
        <v>7531</v>
      </c>
      <c r="E1319" s="1">
        <v>144105</v>
      </c>
      <c r="F1319" s="2">
        <v>41620</v>
      </c>
    </row>
    <row r="1320" spans="1:6" x14ac:dyDescent="0.2">
      <c r="A1320">
        <v>2022</v>
      </c>
      <c r="B1320" t="s">
        <v>62</v>
      </c>
      <c r="C1320" t="s">
        <v>22</v>
      </c>
      <c r="D1320" s="1">
        <v>48555</v>
      </c>
      <c r="E1320" s="1">
        <v>454728</v>
      </c>
      <c r="F1320" s="2">
        <v>46127</v>
      </c>
    </row>
    <row r="1321" spans="1:6" x14ac:dyDescent="0.2">
      <c r="A1321">
        <v>2022</v>
      </c>
      <c r="B1321" t="s">
        <v>62</v>
      </c>
      <c r="C1321" t="s">
        <v>23</v>
      </c>
      <c r="D1321" s="1">
        <v>4637</v>
      </c>
      <c r="E1321" s="1">
        <v>73530</v>
      </c>
      <c r="F1321" s="2">
        <v>47539</v>
      </c>
    </row>
    <row r="1322" spans="1:6" x14ac:dyDescent="0.2">
      <c r="A1322">
        <v>2022</v>
      </c>
      <c r="B1322" t="s">
        <v>62</v>
      </c>
      <c r="C1322" t="s">
        <v>24</v>
      </c>
      <c r="D1322" s="1">
        <v>12205</v>
      </c>
      <c r="E1322" s="1">
        <v>138155</v>
      </c>
      <c r="F1322" s="2">
        <v>46678</v>
      </c>
    </row>
    <row r="1323" spans="1:6" x14ac:dyDescent="0.2">
      <c r="A1323">
        <v>2022</v>
      </c>
      <c r="B1323" t="s">
        <v>62</v>
      </c>
      <c r="C1323" t="s">
        <v>25</v>
      </c>
      <c r="D1323" s="1">
        <v>8913</v>
      </c>
      <c r="E1323" s="1">
        <v>139036</v>
      </c>
      <c r="F1323" s="2">
        <v>54167</v>
      </c>
    </row>
    <row r="1324" spans="1:6" x14ac:dyDescent="0.2">
      <c r="A1324">
        <v>2022</v>
      </c>
      <c r="B1324" t="s">
        <v>62</v>
      </c>
      <c r="C1324" t="s">
        <v>26</v>
      </c>
      <c r="D1324" s="1">
        <v>4700</v>
      </c>
      <c r="E1324" s="1">
        <v>112567</v>
      </c>
      <c r="F1324" s="2">
        <v>56317</v>
      </c>
    </row>
    <row r="1325" spans="1:6" x14ac:dyDescent="0.2">
      <c r="A1325">
        <v>2022</v>
      </c>
      <c r="B1325" t="s">
        <v>62</v>
      </c>
      <c r="C1325" t="s">
        <v>27</v>
      </c>
      <c r="D1325" s="1">
        <v>37328</v>
      </c>
      <c r="E1325" s="1">
        <v>656716</v>
      </c>
      <c r="F1325" s="2">
        <v>53402</v>
      </c>
    </row>
    <row r="1326" spans="1:6" x14ac:dyDescent="0.2">
      <c r="A1326">
        <v>2022</v>
      </c>
      <c r="B1326" t="s">
        <v>62</v>
      </c>
      <c r="C1326" t="s">
        <v>28</v>
      </c>
      <c r="D1326" s="1">
        <v>10221</v>
      </c>
      <c r="E1326" s="1">
        <v>128590</v>
      </c>
      <c r="F1326" s="2">
        <v>41645</v>
      </c>
    </row>
    <row r="1327" spans="1:6" x14ac:dyDescent="0.2">
      <c r="A1327">
        <v>2022</v>
      </c>
      <c r="B1327" t="s">
        <v>62</v>
      </c>
      <c r="C1327" t="s">
        <v>29</v>
      </c>
      <c r="D1327" s="1">
        <v>67399</v>
      </c>
      <c r="E1327" s="1">
        <v>1914153</v>
      </c>
      <c r="F1327" s="2">
        <v>53467</v>
      </c>
    </row>
    <row r="1328" spans="1:6" x14ac:dyDescent="0.2">
      <c r="A1328">
        <v>2022</v>
      </c>
      <c r="B1328" t="s">
        <v>62</v>
      </c>
      <c r="C1328" t="s">
        <v>30</v>
      </c>
      <c r="D1328" s="1">
        <v>27210</v>
      </c>
      <c r="E1328" s="1">
        <v>592067</v>
      </c>
      <c r="F1328" s="2">
        <v>48381</v>
      </c>
    </row>
    <row r="1329" spans="1:6" x14ac:dyDescent="0.2">
      <c r="A1329">
        <v>2022</v>
      </c>
      <c r="B1329" t="s">
        <v>62</v>
      </c>
      <c r="C1329" t="s">
        <v>31</v>
      </c>
      <c r="D1329" s="1">
        <v>2558</v>
      </c>
      <c r="E1329" s="1">
        <v>62184</v>
      </c>
      <c r="F1329" s="2">
        <v>51404</v>
      </c>
    </row>
    <row r="1330" spans="1:6" x14ac:dyDescent="0.2">
      <c r="A1330">
        <v>2022</v>
      </c>
      <c r="B1330" t="s">
        <v>62</v>
      </c>
      <c r="C1330" t="s">
        <v>32</v>
      </c>
      <c r="D1330" s="1">
        <v>34508</v>
      </c>
      <c r="E1330" s="1">
        <v>904140</v>
      </c>
      <c r="F1330" s="2">
        <v>46408</v>
      </c>
    </row>
    <row r="1331" spans="1:6" x14ac:dyDescent="0.2">
      <c r="A1331">
        <v>2022</v>
      </c>
      <c r="B1331" t="s">
        <v>62</v>
      </c>
      <c r="C1331" t="s">
        <v>33</v>
      </c>
      <c r="D1331" s="1">
        <v>13563</v>
      </c>
      <c r="E1331" s="1">
        <v>209863</v>
      </c>
      <c r="F1331" s="2">
        <v>45570</v>
      </c>
    </row>
    <row r="1332" spans="1:6" x14ac:dyDescent="0.2">
      <c r="A1332">
        <v>2022</v>
      </c>
      <c r="B1332" t="s">
        <v>62</v>
      </c>
      <c r="C1332" t="s">
        <v>34</v>
      </c>
      <c r="D1332" s="1">
        <v>15708</v>
      </c>
      <c r="E1332" s="1">
        <v>288939</v>
      </c>
      <c r="F1332" s="2">
        <v>50107</v>
      </c>
    </row>
    <row r="1333" spans="1:6" x14ac:dyDescent="0.2">
      <c r="A1333">
        <v>2022</v>
      </c>
      <c r="B1333" t="s">
        <v>62</v>
      </c>
      <c r="C1333" t="s">
        <v>35</v>
      </c>
      <c r="D1333" s="1">
        <v>57768</v>
      </c>
      <c r="E1333" s="1">
        <v>1209344</v>
      </c>
      <c r="F1333" s="2">
        <v>51808</v>
      </c>
    </row>
    <row r="1334" spans="1:6" x14ac:dyDescent="0.2">
      <c r="A1334">
        <v>2022</v>
      </c>
      <c r="B1334" t="s">
        <v>62</v>
      </c>
      <c r="C1334" t="s">
        <v>36</v>
      </c>
      <c r="D1334" s="1">
        <v>4545</v>
      </c>
      <c r="E1334" s="1">
        <v>100506</v>
      </c>
      <c r="F1334" s="2">
        <v>48716</v>
      </c>
    </row>
    <row r="1335" spans="1:6" x14ac:dyDescent="0.2">
      <c r="A1335">
        <v>2022</v>
      </c>
      <c r="B1335" t="s">
        <v>62</v>
      </c>
      <c r="C1335" t="s">
        <v>37</v>
      </c>
      <c r="D1335" s="1">
        <v>11971</v>
      </c>
      <c r="E1335" s="1">
        <v>234487</v>
      </c>
      <c r="F1335" s="2">
        <v>45993</v>
      </c>
    </row>
    <row r="1336" spans="1:6" x14ac:dyDescent="0.2">
      <c r="A1336">
        <v>2022</v>
      </c>
      <c r="B1336" t="s">
        <v>62</v>
      </c>
      <c r="C1336" t="s">
        <v>38</v>
      </c>
      <c r="D1336" s="1">
        <v>2839</v>
      </c>
      <c r="E1336" s="1">
        <v>67868</v>
      </c>
      <c r="F1336" s="2">
        <v>50399</v>
      </c>
    </row>
    <row r="1337" spans="1:6" x14ac:dyDescent="0.2">
      <c r="A1337">
        <v>2022</v>
      </c>
      <c r="B1337" t="s">
        <v>62</v>
      </c>
      <c r="C1337" t="s">
        <v>39</v>
      </c>
      <c r="D1337" s="1">
        <v>16127</v>
      </c>
      <c r="E1337" s="1">
        <v>420817</v>
      </c>
      <c r="F1337" s="2">
        <v>52099</v>
      </c>
    </row>
    <row r="1338" spans="1:6" x14ac:dyDescent="0.2">
      <c r="A1338">
        <v>2022</v>
      </c>
      <c r="B1338" t="s">
        <v>62</v>
      </c>
      <c r="C1338" t="s">
        <v>40</v>
      </c>
      <c r="D1338" s="1">
        <v>90552</v>
      </c>
      <c r="E1338" s="1">
        <v>1641637</v>
      </c>
      <c r="F1338" s="2">
        <v>48036</v>
      </c>
    </row>
    <row r="1339" spans="1:6" x14ac:dyDescent="0.2">
      <c r="A1339">
        <v>2022</v>
      </c>
      <c r="B1339" t="s">
        <v>62</v>
      </c>
      <c r="C1339" t="s">
        <v>41</v>
      </c>
      <c r="D1339" s="1">
        <v>12264</v>
      </c>
      <c r="E1339" s="1">
        <v>186785</v>
      </c>
      <c r="F1339" s="2">
        <v>43696</v>
      </c>
    </row>
    <row r="1340" spans="1:6" x14ac:dyDescent="0.2">
      <c r="A1340">
        <v>2022</v>
      </c>
      <c r="B1340" t="s">
        <v>62</v>
      </c>
      <c r="C1340" t="s">
        <v>42</v>
      </c>
      <c r="D1340" s="1">
        <v>2463</v>
      </c>
      <c r="E1340" s="1">
        <v>62630</v>
      </c>
      <c r="F1340" s="2">
        <v>46699</v>
      </c>
    </row>
    <row r="1341" spans="1:6" x14ac:dyDescent="0.2">
      <c r="A1341">
        <v>2022</v>
      </c>
      <c r="B1341" t="s">
        <v>62</v>
      </c>
      <c r="C1341" t="s">
        <v>43</v>
      </c>
      <c r="D1341" s="1">
        <v>43566</v>
      </c>
      <c r="E1341" s="1">
        <v>505487</v>
      </c>
      <c r="F1341" s="2">
        <v>49627</v>
      </c>
    </row>
    <row r="1342" spans="1:6" x14ac:dyDescent="0.2">
      <c r="A1342">
        <v>2022</v>
      </c>
      <c r="B1342" t="s">
        <v>62</v>
      </c>
      <c r="C1342" t="s">
        <v>44</v>
      </c>
      <c r="D1342" s="1">
        <v>61026</v>
      </c>
      <c r="E1342" s="1">
        <v>465717</v>
      </c>
      <c r="F1342" s="2">
        <v>51354</v>
      </c>
    </row>
    <row r="1343" spans="1:6" x14ac:dyDescent="0.2">
      <c r="A1343">
        <v>2022</v>
      </c>
      <c r="B1343" t="s">
        <v>62</v>
      </c>
      <c r="C1343" t="s">
        <v>45</v>
      </c>
      <c r="D1343" s="1">
        <v>5765</v>
      </c>
      <c r="E1343" s="1">
        <v>124431</v>
      </c>
      <c r="F1343" s="2">
        <v>46182</v>
      </c>
    </row>
    <row r="1344" spans="1:6" x14ac:dyDescent="0.2">
      <c r="A1344">
        <v>2022</v>
      </c>
      <c r="B1344" t="s">
        <v>62</v>
      </c>
      <c r="C1344" t="s">
        <v>46</v>
      </c>
      <c r="D1344" s="1">
        <v>28013</v>
      </c>
      <c r="E1344" s="1">
        <v>434143</v>
      </c>
      <c r="F1344" s="2">
        <v>49195</v>
      </c>
    </row>
    <row r="1345" spans="1:6" x14ac:dyDescent="0.2">
      <c r="A1345">
        <v>2022</v>
      </c>
      <c r="B1345" t="s">
        <v>62</v>
      </c>
      <c r="C1345" t="s">
        <v>47</v>
      </c>
      <c r="D1345" s="1">
        <v>3338</v>
      </c>
      <c r="E1345" s="1">
        <v>26972</v>
      </c>
      <c r="F1345" s="2">
        <v>42906</v>
      </c>
    </row>
    <row r="1346" spans="1:6" x14ac:dyDescent="0.2">
      <c r="A1346">
        <v>2022</v>
      </c>
      <c r="B1346" t="s">
        <v>54</v>
      </c>
      <c r="C1346" t="s">
        <v>0</v>
      </c>
      <c r="D1346" s="1">
        <v>10993</v>
      </c>
      <c r="E1346" s="1">
        <v>205942</v>
      </c>
      <c r="F1346" s="2">
        <v>16798</v>
      </c>
    </row>
    <row r="1347" spans="1:6" x14ac:dyDescent="0.2">
      <c r="A1347">
        <v>2022</v>
      </c>
      <c r="B1347" t="s">
        <v>54</v>
      </c>
      <c r="C1347" t="s">
        <v>1</v>
      </c>
      <c r="D1347" s="1">
        <v>13627</v>
      </c>
      <c r="E1347" s="1">
        <v>325897</v>
      </c>
      <c r="F1347" s="2">
        <v>24580</v>
      </c>
    </row>
    <row r="1348" spans="1:6" x14ac:dyDescent="0.2">
      <c r="A1348">
        <v>2022</v>
      </c>
      <c r="B1348" t="s">
        <v>54</v>
      </c>
      <c r="C1348" t="s">
        <v>2</v>
      </c>
      <c r="D1348" s="1">
        <v>7168</v>
      </c>
      <c r="E1348" s="1">
        <v>118405</v>
      </c>
      <c r="F1348" s="2">
        <v>16536</v>
      </c>
    </row>
    <row r="1349" spans="1:6" x14ac:dyDescent="0.2">
      <c r="A1349">
        <v>2022</v>
      </c>
      <c r="B1349" t="s">
        <v>54</v>
      </c>
      <c r="C1349" t="s">
        <v>3</v>
      </c>
      <c r="D1349" s="1">
        <v>111455</v>
      </c>
      <c r="E1349" s="1">
        <v>1988750</v>
      </c>
      <c r="F1349" s="2">
        <v>30527</v>
      </c>
    </row>
    <row r="1350" spans="1:6" x14ac:dyDescent="0.2">
      <c r="A1350">
        <v>2022</v>
      </c>
      <c r="B1350" t="s">
        <v>54</v>
      </c>
      <c r="C1350" t="s">
        <v>4</v>
      </c>
      <c r="D1350" s="1">
        <v>16939</v>
      </c>
      <c r="E1350" s="1">
        <v>339407</v>
      </c>
      <c r="F1350" s="2">
        <v>25878</v>
      </c>
    </row>
    <row r="1351" spans="1:6" x14ac:dyDescent="0.2">
      <c r="A1351">
        <v>2022</v>
      </c>
      <c r="B1351" t="s">
        <v>54</v>
      </c>
      <c r="C1351" t="s">
        <v>5</v>
      </c>
      <c r="D1351" s="1">
        <v>10668</v>
      </c>
      <c r="E1351" s="1">
        <v>157709</v>
      </c>
      <c r="F1351" s="2">
        <v>23705</v>
      </c>
    </row>
    <row r="1352" spans="1:6" x14ac:dyDescent="0.2">
      <c r="A1352">
        <v>2022</v>
      </c>
      <c r="B1352" t="s">
        <v>54</v>
      </c>
      <c r="C1352" t="s">
        <v>6</v>
      </c>
      <c r="D1352" s="1">
        <v>2637</v>
      </c>
      <c r="E1352" s="1">
        <v>51696</v>
      </c>
      <c r="F1352" s="2">
        <v>20414</v>
      </c>
    </row>
    <row r="1353" spans="1:6" x14ac:dyDescent="0.2">
      <c r="A1353">
        <v>2022</v>
      </c>
      <c r="B1353" t="s">
        <v>54</v>
      </c>
      <c r="C1353" t="s">
        <v>7</v>
      </c>
      <c r="D1353" s="1">
        <v>56587</v>
      </c>
      <c r="E1353" s="1">
        <v>1226786</v>
      </c>
      <c r="F1353" s="2">
        <v>25881</v>
      </c>
    </row>
    <row r="1354" spans="1:6" x14ac:dyDescent="0.2">
      <c r="A1354">
        <v>2022</v>
      </c>
      <c r="B1354" t="s">
        <v>54</v>
      </c>
      <c r="C1354" t="s">
        <v>8</v>
      </c>
      <c r="D1354" s="1">
        <v>24275</v>
      </c>
      <c r="E1354" s="1">
        <v>487598</v>
      </c>
      <c r="F1354" s="2">
        <v>20604</v>
      </c>
    </row>
    <row r="1355" spans="1:6" x14ac:dyDescent="0.2">
      <c r="A1355">
        <v>2022</v>
      </c>
      <c r="B1355" t="s">
        <v>54</v>
      </c>
      <c r="C1355" t="s">
        <v>9</v>
      </c>
      <c r="D1355" s="1">
        <v>5008</v>
      </c>
      <c r="E1355" s="1">
        <v>78912</v>
      </c>
      <c r="F1355" s="2">
        <v>17141</v>
      </c>
    </row>
    <row r="1356" spans="1:6" x14ac:dyDescent="0.2">
      <c r="A1356">
        <v>2022</v>
      </c>
      <c r="B1356" t="s">
        <v>54</v>
      </c>
      <c r="C1356" t="s">
        <v>10</v>
      </c>
      <c r="D1356" s="1">
        <v>32619</v>
      </c>
      <c r="E1356" s="1">
        <v>617101</v>
      </c>
      <c r="F1356" s="2">
        <v>23765</v>
      </c>
    </row>
    <row r="1357" spans="1:6" x14ac:dyDescent="0.2">
      <c r="A1357">
        <v>2022</v>
      </c>
      <c r="B1357" t="s">
        <v>54</v>
      </c>
      <c r="C1357" t="s">
        <v>11</v>
      </c>
      <c r="D1357" s="1">
        <v>15564</v>
      </c>
      <c r="E1357" s="1">
        <v>310335</v>
      </c>
      <c r="F1357" s="2">
        <v>18981</v>
      </c>
    </row>
    <row r="1358" spans="1:6" x14ac:dyDescent="0.2">
      <c r="A1358">
        <v>2022</v>
      </c>
      <c r="B1358" t="s">
        <v>54</v>
      </c>
      <c r="C1358" t="s">
        <v>12</v>
      </c>
      <c r="D1358" s="1">
        <v>8670</v>
      </c>
      <c r="E1358" s="1">
        <v>143729</v>
      </c>
      <c r="F1358" s="2">
        <v>16799</v>
      </c>
    </row>
    <row r="1359" spans="1:6" x14ac:dyDescent="0.2">
      <c r="A1359">
        <v>2022</v>
      </c>
      <c r="B1359" t="s">
        <v>54</v>
      </c>
      <c r="C1359" t="s">
        <v>13</v>
      </c>
      <c r="D1359" s="1">
        <v>6895</v>
      </c>
      <c r="E1359" s="1">
        <v>129372</v>
      </c>
      <c r="F1359" s="2">
        <v>16764</v>
      </c>
    </row>
    <row r="1360" spans="1:6" x14ac:dyDescent="0.2">
      <c r="A1360">
        <v>2022</v>
      </c>
      <c r="B1360" t="s">
        <v>54</v>
      </c>
      <c r="C1360" t="s">
        <v>14</v>
      </c>
      <c r="D1360" s="1">
        <v>10080</v>
      </c>
      <c r="E1360" s="1">
        <v>197894</v>
      </c>
      <c r="F1360" s="2">
        <v>17719</v>
      </c>
    </row>
    <row r="1361" spans="1:6" x14ac:dyDescent="0.2">
      <c r="A1361">
        <v>2022</v>
      </c>
      <c r="B1361" t="s">
        <v>54</v>
      </c>
      <c r="C1361" t="s">
        <v>15</v>
      </c>
      <c r="D1361" s="1">
        <v>12415</v>
      </c>
      <c r="E1361" s="1">
        <v>236357</v>
      </c>
      <c r="F1361" s="2">
        <v>21264</v>
      </c>
    </row>
    <row r="1362" spans="1:6" x14ac:dyDescent="0.2">
      <c r="A1362">
        <v>2022</v>
      </c>
      <c r="B1362" t="s">
        <v>54</v>
      </c>
      <c r="C1362" t="s">
        <v>16</v>
      </c>
      <c r="D1362" s="1">
        <v>5047</v>
      </c>
      <c r="E1362" s="1">
        <v>68406</v>
      </c>
      <c r="F1362" s="2">
        <v>22087</v>
      </c>
    </row>
    <row r="1363" spans="1:6" x14ac:dyDescent="0.2">
      <c r="A1363">
        <v>2022</v>
      </c>
      <c r="B1363" t="s">
        <v>54</v>
      </c>
      <c r="C1363" t="s">
        <v>17</v>
      </c>
      <c r="D1363" s="1">
        <v>14772</v>
      </c>
      <c r="E1363" s="1">
        <v>282009</v>
      </c>
      <c r="F1363" s="2">
        <v>24012</v>
      </c>
    </row>
    <row r="1364" spans="1:6" x14ac:dyDescent="0.2">
      <c r="A1364">
        <v>2022</v>
      </c>
      <c r="B1364" t="s">
        <v>54</v>
      </c>
      <c r="C1364" t="s">
        <v>18</v>
      </c>
      <c r="D1364" s="1">
        <v>20642</v>
      </c>
      <c r="E1364" s="1">
        <v>375767</v>
      </c>
      <c r="F1364" s="2">
        <v>27758</v>
      </c>
    </row>
    <row r="1365" spans="1:6" x14ac:dyDescent="0.2">
      <c r="A1365">
        <v>2022</v>
      </c>
      <c r="B1365" t="s">
        <v>54</v>
      </c>
      <c r="C1365" t="s">
        <v>19</v>
      </c>
      <c r="D1365" s="1">
        <v>22025</v>
      </c>
      <c r="E1365" s="1">
        <v>432290</v>
      </c>
      <c r="F1365" s="2">
        <v>20566</v>
      </c>
    </row>
    <row r="1366" spans="1:6" x14ac:dyDescent="0.2">
      <c r="A1366">
        <v>2022</v>
      </c>
      <c r="B1366" t="s">
        <v>54</v>
      </c>
      <c r="C1366" t="s">
        <v>20</v>
      </c>
      <c r="D1366" s="1">
        <v>15294</v>
      </c>
      <c r="E1366" s="1">
        <v>272821</v>
      </c>
      <c r="F1366" s="2">
        <v>22507</v>
      </c>
    </row>
    <row r="1367" spans="1:6" x14ac:dyDescent="0.2">
      <c r="A1367">
        <v>2022</v>
      </c>
      <c r="B1367" t="s">
        <v>54</v>
      </c>
      <c r="C1367" t="s">
        <v>21</v>
      </c>
      <c r="D1367" s="1">
        <v>6464</v>
      </c>
      <c r="E1367" s="1">
        <v>134785</v>
      </c>
      <c r="F1367" s="2">
        <v>17523</v>
      </c>
    </row>
    <row r="1368" spans="1:6" x14ac:dyDescent="0.2">
      <c r="A1368">
        <v>2022</v>
      </c>
      <c r="B1368" t="s">
        <v>54</v>
      </c>
      <c r="C1368" t="s">
        <v>22</v>
      </c>
      <c r="D1368" s="1">
        <v>14797</v>
      </c>
      <c r="E1368" s="1">
        <v>305418</v>
      </c>
      <c r="F1368" s="2">
        <v>20892</v>
      </c>
    </row>
    <row r="1369" spans="1:6" x14ac:dyDescent="0.2">
      <c r="A1369">
        <v>2022</v>
      </c>
      <c r="B1369" t="s">
        <v>54</v>
      </c>
      <c r="C1369" t="s">
        <v>23</v>
      </c>
      <c r="D1369" s="1">
        <v>5071</v>
      </c>
      <c r="E1369" s="1">
        <v>66044</v>
      </c>
      <c r="F1369" s="2">
        <v>19150</v>
      </c>
    </row>
    <row r="1370" spans="1:6" x14ac:dyDescent="0.2">
      <c r="A1370">
        <v>2022</v>
      </c>
      <c r="B1370" t="s">
        <v>54</v>
      </c>
      <c r="C1370" t="s">
        <v>24</v>
      </c>
      <c r="D1370" s="1">
        <v>5561</v>
      </c>
      <c r="E1370" s="1">
        <v>92581</v>
      </c>
      <c r="F1370" s="2">
        <v>16715</v>
      </c>
    </row>
    <row r="1371" spans="1:6" x14ac:dyDescent="0.2">
      <c r="A1371">
        <v>2022</v>
      </c>
      <c r="B1371" t="s">
        <v>54</v>
      </c>
      <c r="C1371" t="s">
        <v>25</v>
      </c>
      <c r="D1371" s="1">
        <v>8499</v>
      </c>
      <c r="E1371" s="1">
        <v>352051</v>
      </c>
      <c r="F1371" s="2">
        <v>33688</v>
      </c>
    </row>
    <row r="1372" spans="1:6" x14ac:dyDescent="0.2">
      <c r="A1372">
        <v>2022</v>
      </c>
      <c r="B1372" t="s">
        <v>54</v>
      </c>
      <c r="C1372" t="s">
        <v>26</v>
      </c>
      <c r="D1372" s="1">
        <v>4595</v>
      </c>
      <c r="E1372" s="1">
        <v>71975</v>
      </c>
      <c r="F1372" s="2">
        <v>21945</v>
      </c>
    </row>
    <row r="1373" spans="1:6" x14ac:dyDescent="0.2">
      <c r="A1373">
        <v>2022</v>
      </c>
      <c r="B1373" t="s">
        <v>54</v>
      </c>
      <c r="C1373" t="s">
        <v>27</v>
      </c>
      <c r="D1373" s="1">
        <v>24132</v>
      </c>
      <c r="E1373" s="1">
        <v>385616</v>
      </c>
      <c r="F1373" s="2">
        <v>26316</v>
      </c>
    </row>
    <row r="1374" spans="1:6" x14ac:dyDescent="0.2">
      <c r="A1374">
        <v>2022</v>
      </c>
      <c r="B1374" t="s">
        <v>54</v>
      </c>
      <c r="C1374" t="s">
        <v>28</v>
      </c>
      <c r="D1374" s="1">
        <v>5107</v>
      </c>
      <c r="E1374" s="1">
        <v>97785</v>
      </c>
      <c r="F1374" s="2">
        <v>18651</v>
      </c>
    </row>
    <row r="1375" spans="1:6" x14ac:dyDescent="0.2">
      <c r="A1375">
        <v>2022</v>
      </c>
      <c r="B1375" t="s">
        <v>54</v>
      </c>
      <c r="C1375" t="s">
        <v>29</v>
      </c>
      <c r="D1375" s="1">
        <v>66285</v>
      </c>
      <c r="E1375" s="1">
        <v>957343</v>
      </c>
      <c r="F1375" s="2">
        <v>33850</v>
      </c>
    </row>
    <row r="1376" spans="1:6" x14ac:dyDescent="0.2">
      <c r="A1376">
        <v>2022</v>
      </c>
      <c r="B1376" t="s">
        <v>54</v>
      </c>
      <c r="C1376" t="s">
        <v>30</v>
      </c>
      <c r="D1376" s="1">
        <v>25859</v>
      </c>
      <c r="E1376" s="1">
        <v>502877</v>
      </c>
      <c r="F1376" s="2">
        <v>19767</v>
      </c>
    </row>
    <row r="1377" spans="1:6" x14ac:dyDescent="0.2">
      <c r="A1377">
        <v>2022</v>
      </c>
      <c r="B1377" t="s">
        <v>54</v>
      </c>
      <c r="C1377" t="s">
        <v>31</v>
      </c>
      <c r="D1377" s="1">
        <v>2627</v>
      </c>
      <c r="E1377" s="1">
        <v>40375</v>
      </c>
      <c r="F1377" s="2">
        <v>17889</v>
      </c>
    </row>
    <row r="1378" spans="1:6" x14ac:dyDescent="0.2">
      <c r="A1378">
        <v>2022</v>
      </c>
      <c r="B1378" t="s">
        <v>54</v>
      </c>
      <c r="C1378" t="s">
        <v>32</v>
      </c>
      <c r="D1378" s="1">
        <v>28523</v>
      </c>
      <c r="E1378" s="1">
        <v>566681</v>
      </c>
      <c r="F1378" s="2">
        <v>19459</v>
      </c>
    </row>
    <row r="1379" spans="1:6" x14ac:dyDescent="0.2">
      <c r="A1379">
        <v>2022</v>
      </c>
      <c r="B1379" t="s">
        <v>54</v>
      </c>
      <c r="C1379" t="s">
        <v>33</v>
      </c>
      <c r="D1379" s="1">
        <v>9140</v>
      </c>
      <c r="E1379" s="1">
        <v>171567</v>
      </c>
      <c r="F1379" s="2">
        <v>18204</v>
      </c>
    </row>
    <row r="1380" spans="1:6" x14ac:dyDescent="0.2">
      <c r="A1380">
        <v>2022</v>
      </c>
      <c r="B1380" t="s">
        <v>54</v>
      </c>
      <c r="C1380" t="s">
        <v>34</v>
      </c>
      <c r="D1380" s="1">
        <v>13794</v>
      </c>
      <c r="E1380" s="1">
        <v>210781</v>
      </c>
      <c r="F1380" s="2">
        <v>22754</v>
      </c>
    </row>
    <row r="1381" spans="1:6" x14ac:dyDescent="0.2">
      <c r="A1381">
        <v>2022</v>
      </c>
      <c r="B1381" t="s">
        <v>54</v>
      </c>
      <c r="C1381" t="s">
        <v>35</v>
      </c>
      <c r="D1381" s="1">
        <v>33471</v>
      </c>
      <c r="E1381" s="1">
        <v>571799</v>
      </c>
      <c r="F1381" s="2">
        <v>21102</v>
      </c>
    </row>
    <row r="1382" spans="1:6" x14ac:dyDescent="0.2">
      <c r="A1382">
        <v>2022</v>
      </c>
      <c r="B1382" t="s">
        <v>54</v>
      </c>
      <c r="C1382" t="s">
        <v>36</v>
      </c>
      <c r="D1382" s="1">
        <v>3748</v>
      </c>
      <c r="E1382" s="1">
        <v>59154</v>
      </c>
      <c r="F1382" s="2">
        <v>22818</v>
      </c>
    </row>
    <row r="1383" spans="1:6" x14ac:dyDescent="0.2">
      <c r="A1383">
        <v>2022</v>
      </c>
      <c r="B1383" t="s">
        <v>54</v>
      </c>
      <c r="C1383" t="s">
        <v>37</v>
      </c>
      <c r="D1383" s="1">
        <v>12841</v>
      </c>
      <c r="E1383" s="1">
        <v>263743</v>
      </c>
      <c r="F1383" s="2">
        <v>17991</v>
      </c>
    </row>
    <row r="1384" spans="1:6" x14ac:dyDescent="0.2">
      <c r="A1384">
        <v>2022</v>
      </c>
      <c r="B1384" t="s">
        <v>54</v>
      </c>
      <c r="C1384" t="s">
        <v>38</v>
      </c>
      <c r="D1384" s="1">
        <v>3149</v>
      </c>
      <c r="E1384" s="1">
        <v>47321</v>
      </c>
      <c r="F1384" s="2">
        <v>16954</v>
      </c>
    </row>
    <row r="1385" spans="1:6" x14ac:dyDescent="0.2">
      <c r="A1385">
        <v>2022</v>
      </c>
      <c r="B1385" t="s">
        <v>54</v>
      </c>
      <c r="C1385" t="s">
        <v>39</v>
      </c>
      <c r="D1385" s="1">
        <v>16427</v>
      </c>
      <c r="E1385" s="1">
        <v>337857</v>
      </c>
      <c r="F1385" s="2">
        <v>23524</v>
      </c>
    </row>
    <row r="1386" spans="1:6" x14ac:dyDescent="0.2">
      <c r="A1386">
        <v>2022</v>
      </c>
      <c r="B1386" t="s">
        <v>54</v>
      </c>
      <c r="C1386" t="s">
        <v>40</v>
      </c>
      <c r="D1386" s="1">
        <v>62760</v>
      </c>
      <c r="E1386" s="1">
        <v>1354468</v>
      </c>
      <c r="F1386" s="2">
        <v>21861</v>
      </c>
    </row>
    <row r="1387" spans="1:6" x14ac:dyDescent="0.2">
      <c r="A1387">
        <v>2022</v>
      </c>
      <c r="B1387" t="s">
        <v>54</v>
      </c>
      <c r="C1387" t="s">
        <v>41</v>
      </c>
      <c r="D1387" s="1">
        <v>7374</v>
      </c>
      <c r="E1387" s="1">
        <v>148446</v>
      </c>
      <c r="F1387" s="2">
        <v>20121</v>
      </c>
    </row>
    <row r="1388" spans="1:6" x14ac:dyDescent="0.2">
      <c r="A1388">
        <v>2022</v>
      </c>
      <c r="B1388" t="s">
        <v>54</v>
      </c>
      <c r="C1388" t="s">
        <v>42</v>
      </c>
      <c r="D1388" s="1">
        <v>2279</v>
      </c>
      <c r="E1388" s="1">
        <v>37198</v>
      </c>
      <c r="F1388" s="2">
        <v>23107</v>
      </c>
    </row>
    <row r="1389" spans="1:6" x14ac:dyDescent="0.2">
      <c r="A1389">
        <v>2022</v>
      </c>
      <c r="B1389" t="s">
        <v>54</v>
      </c>
      <c r="C1389" t="s">
        <v>43</v>
      </c>
      <c r="D1389" s="1">
        <v>20479</v>
      </c>
      <c r="E1389" s="1">
        <v>406321</v>
      </c>
      <c r="F1389" s="2">
        <v>20678</v>
      </c>
    </row>
    <row r="1390" spans="1:6" x14ac:dyDescent="0.2">
      <c r="A1390">
        <v>2022</v>
      </c>
      <c r="B1390" t="s">
        <v>54</v>
      </c>
      <c r="C1390" t="s">
        <v>44</v>
      </c>
      <c r="D1390" s="1">
        <v>20431</v>
      </c>
      <c r="E1390" s="1">
        <v>335635</v>
      </c>
      <c r="F1390" s="2">
        <v>25357</v>
      </c>
    </row>
    <row r="1391" spans="1:6" x14ac:dyDescent="0.2">
      <c r="A1391">
        <v>2022</v>
      </c>
      <c r="B1391" t="s">
        <v>54</v>
      </c>
      <c r="C1391" t="s">
        <v>45</v>
      </c>
      <c r="D1391" s="1">
        <v>4722</v>
      </c>
      <c r="E1391" s="1">
        <v>74133</v>
      </c>
      <c r="F1391" s="2">
        <v>17916</v>
      </c>
    </row>
    <row r="1392" spans="1:6" x14ac:dyDescent="0.2">
      <c r="A1392">
        <v>2022</v>
      </c>
      <c r="B1392" t="s">
        <v>54</v>
      </c>
      <c r="C1392" t="s">
        <v>46</v>
      </c>
      <c r="D1392" s="1">
        <v>16931</v>
      </c>
      <c r="E1392" s="1">
        <v>282313</v>
      </c>
      <c r="F1392" s="2">
        <v>18305</v>
      </c>
    </row>
    <row r="1393" spans="1:6" x14ac:dyDescent="0.2">
      <c r="A1393">
        <v>2022</v>
      </c>
      <c r="B1393" t="s">
        <v>54</v>
      </c>
      <c r="C1393" t="s">
        <v>47</v>
      </c>
      <c r="D1393" s="1">
        <v>2383</v>
      </c>
      <c r="E1393" s="1">
        <v>36403</v>
      </c>
      <c r="F1393" s="2">
        <v>21270</v>
      </c>
    </row>
    <row r="1394" spans="1:6" x14ac:dyDescent="0.2">
      <c r="A1394">
        <v>2022</v>
      </c>
      <c r="B1394" t="s">
        <v>63</v>
      </c>
      <c r="C1394" t="s">
        <v>0</v>
      </c>
      <c r="D1394" s="1">
        <v>10102</v>
      </c>
      <c r="E1394" s="1">
        <v>46094</v>
      </c>
      <c r="F1394" s="2">
        <v>37839</v>
      </c>
    </row>
    <row r="1395" spans="1:6" x14ac:dyDescent="0.2">
      <c r="A1395">
        <v>2022</v>
      </c>
      <c r="B1395" t="s">
        <v>63</v>
      </c>
      <c r="C1395" t="s">
        <v>1</v>
      </c>
      <c r="D1395" s="1">
        <v>11119</v>
      </c>
      <c r="E1395" s="1">
        <v>75319</v>
      </c>
      <c r="F1395" s="2">
        <v>37697</v>
      </c>
    </row>
    <row r="1396" spans="1:6" x14ac:dyDescent="0.2">
      <c r="A1396">
        <v>2022</v>
      </c>
      <c r="B1396" t="s">
        <v>63</v>
      </c>
      <c r="C1396" t="s">
        <v>2</v>
      </c>
      <c r="D1396" s="1">
        <v>5345</v>
      </c>
      <c r="E1396" s="1">
        <v>24966</v>
      </c>
      <c r="F1396" s="2">
        <v>34843</v>
      </c>
    </row>
    <row r="1397" spans="1:6" x14ac:dyDescent="0.2">
      <c r="A1397">
        <v>2022</v>
      </c>
      <c r="B1397" t="s">
        <v>63</v>
      </c>
      <c r="C1397" t="s">
        <v>3</v>
      </c>
      <c r="D1397" s="1">
        <v>95398</v>
      </c>
      <c r="E1397" s="1">
        <v>541832</v>
      </c>
      <c r="F1397" s="2">
        <v>40668</v>
      </c>
    </row>
    <row r="1398" spans="1:6" x14ac:dyDescent="0.2">
      <c r="A1398">
        <v>2022</v>
      </c>
      <c r="B1398" t="s">
        <v>63</v>
      </c>
      <c r="C1398" t="s">
        <v>4</v>
      </c>
      <c r="D1398" s="1">
        <v>16405</v>
      </c>
      <c r="E1398" s="1">
        <v>82040</v>
      </c>
      <c r="F1398" s="2">
        <v>40987</v>
      </c>
    </row>
    <row r="1399" spans="1:6" x14ac:dyDescent="0.2">
      <c r="A1399">
        <v>2022</v>
      </c>
      <c r="B1399" t="s">
        <v>63</v>
      </c>
      <c r="C1399" t="s">
        <v>5</v>
      </c>
      <c r="D1399" s="1">
        <v>17517</v>
      </c>
      <c r="E1399" s="1">
        <v>66913</v>
      </c>
      <c r="F1399" s="2">
        <v>33615</v>
      </c>
    </row>
    <row r="1400" spans="1:6" x14ac:dyDescent="0.2">
      <c r="A1400">
        <v>2022</v>
      </c>
      <c r="B1400" t="s">
        <v>63</v>
      </c>
      <c r="C1400" t="s">
        <v>6</v>
      </c>
      <c r="D1400" s="1">
        <v>2054</v>
      </c>
      <c r="E1400" s="1">
        <v>11930</v>
      </c>
      <c r="F1400" s="2">
        <v>34259</v>
      </c>
    </row>
    <row r="1401" spans="1:6" x14ac:dyDescent="0.2">
      <c r="A1401">
        <v>2022</v>
      </c>
      <c r="B1401" t="s">
        <v>63</v>
      </c>
      <c r="C1401" t="s">
        <v>7</v>
      </c>
      <c r="D1401" s="1">
        <v>55687</v>
      </c>
      <c r="E1401" s="1">
        <v>279269</v>
      </c>
      <c r="F1401" s="2">
        <v>36402</v>
      </c>
    </row>
    <row r="1402" spans="1:6" x14ac:dyDescent="0.2">
      <c r="A1402">
        <v>2022</v>
      </c>
      <c r="B1402" t="s">
        <v>63</v>
      </c>
      <c r="C1402" t="s">
        <v>8</v>
      </c>
      <c r="D1402" s="1">
        <v>17999</v>
      </c>
      <c r="E1402" s="1">
        <v>108656</v>
      </c>
      <c r="F1402" s="2">
        <v>36377</v>
      </c>
    </row>
    <row r="1403" spans="1:6" x14ac:dyDescent="0.2">
      <c r="A1403">
        <v>2022</v>
      </c>
      <c r="B1403" t="s">
        <v>63</v>
      </c>
      <c r="C1403" t="s">
        <v>9</v>
      </c>
      <c r="D1403" s="1">
        <v>3985</v>
      </c>
      <c r="E1403" s="1">
        <v>18622</v>
      </c>
      <c r="F1403" s="2">
        <v>31284</v>
      </c>
    </row>
    <row r="1404" spans="1:6" x14ac:dyDescent="0.2">
      <c r="A1404">
        <v>2022</v>
      </c>
      <c r="B1404" t="s">
        <v>63</v>
      </c>
      <c r="C1404" t="s">
        <v>10</v>
      </c>
      <c r="D1404" s="1">
        <v>39449</v>
      </c>
      <c r="E1404" s="1">
        <v>208655</v>
      </c>
      <c r="F1404" s="2">
        <v>42392</v>
      </c>
    </row>
    <row r="1405" spans="1:6" x14ac:dyDescent="0.2">
      <c r="A1405">
        <v>2022</v>
      </c>
      <c r="B1405" t="s">
        <v>63</v>
      </c>
      <c r="C1405" t="s">
        <v>11</v>
      </c>
      <c r="D1405" s="1">
        <v>13122</v>
      </c>
      <c r="E1405" s="1">
        <v>87997</v>
      </c>
      <c r="F1405" s="2">
        <v>32900</v>
      </c>
    </row>
    <row r="1406" spans="1:6" x14ac:dyDescent="0.2">
      <c r="A1406">
        <v>2022</v>
      </c>
      <c r="B1406" t="s">
        <v>63</v>
      </c>
      <c r="C1406" t="s">
        <v>12</v>
      </c>
      <c r="D1406" s="1">
        <v>8669</v>
      </c>
      <c r="E1406" s="1">
        <v>42339</v>
      </c>
      <c r="F1406" s="2">
        <v>34313</v>
      </c>
    </row>
    <row r="1407" spans="1:6" x14ac:dyDescent="0.2">
      <c r="A1407">
        <v>2022</v>
      </c>
      <c r="B1407" t="s">
        <v>63</v>
      </c>
      <c r="C1407" t="s">
        <v>13</v>
      </c>
      <c r="D1407" s="1">
        <v>5983</v>
      </c>
      <c r="E1407" s="1">
        <v>33757</v>
      </c>
      <c r="F1407" s="2">
        <v>34478</v>
      </c>
    </row>
    <row r="1408" spans="1:6" x14ac:dyDescent="0.2">
      <c r="A1408">
        <v>2022</v>
      </c>
      <c r="B1408" t="s">
        <v>63</v>
      </c>
      <c r="C1408" t="s">
        <v>14</v>
      </c>
      <c r="D1408" s="1">
        <v>10697</v>
      </c>
      <c r="E1408" s="1">
        <v>46476</v>
      </c>
      <c r="F1408" s="2">
        <v>33616</v>
      </c>
    </row>
    <row r="1409" spans="1:6" x14ac:dyDescent="0.2">
      <c r="A1409">
        <v>2022</v>
      </c>
      <c r="B1409" t="s">
        <v>63</v>
      </c>
      <c r="C1409" t="s">
        <v>15</v>
      </c>
      <c r="D1409" s="1">
        <v>9230</v>
      </c>
      <c r="E1409" s="1">
        <v>45904</v>
      </c>
      <c r="F1409" s="2">
        <v>37854</v>
      </c>
    </row>
    <row r="1410" spans="1:6" x14ac:dyDescent="0.2">
      <c r="A1410">
        <v>2022</v>
      </c>
      <c r="B1410" t="s">
        <v>63</v>
      </c>
      <c r="C1410" t="s">
        <v>16</v>
      </c>
      <c r="D1410" s="1">
        <v>3832</v>
      </c>
      <c r="E1410" s="1">
        <v>18021</v>
      </c>
      <c r="F1410" s="2">
        <v>33967</v>
      </c>
    </row>
    <row r="1411" spans="1:6" x14ac:dyDescent="0.2">
      <c r="A1411">
        <v>2022</v>
      </c>
      <c r="B1411" t="s">
        <v>63</v>
      </c>
      <c r="C1411" t="s">
        <v>17</v>
      </c>
      <c r="D1411" s="1">
        <v>19354</v>
      </c>
      <c r="E1411" s="1">
        <v>91803</v>
      </c>
      <c r="F1411" s="2">
        <v>43222</v>
      </c>
    </row>
    <row r="1412" spans="1:6" x14ac:dyDescent="0.2">
      <c r="A1412">
        <v>2022</v>
      </c>
      <c r="B1412" t="s">
        <v>63</v>
      </c>
      <c r="C1412" t="s">
        <v>18</v>
      </c>
      <c r="D1412" s="1">
        <v>21621</v>
      </c>
      <c r="E1412" s="1">
        <v>119963</v>
      </c>
      <c r="F1412" s="2">
        <v>38569</v>
      </c>
    </row>
    <row r="1413" spans="1:6" x14ac:dyDescent="0.2">
      <c r="A1413">
        <v>2022</v>
      </c>
      <c r="B1413" t="s">
        <v>63</v>
      </c>
      <c r="C1413" t="s">
        <v>19</v>
      </c>
      <c r="D1413" s="1">
        <v>31024</v>
      </c>
      <c r="E1413" s="1">
        <v>139968</v>
      </c>
      <c r="F1413" s="2">
        <v>33275</v>
      </c>
    </row>
    <row r="1414" spans="1:6" x14ac:dyDescent="0.2">
      <c r="A1414">
        <v>2022</v>
      </c>
      <c r="B1414" t="s">
        <v>63</v>
      </c>
      <c r="C1414" t="s">
        <v>20</v>
      </c>
      <c r="D1414" s="1">
        <v>17099</v>
      </c>
      <c r="E1414" s="1">
        <v>90096</v>
      </c>
      <c r="F1414" s="2">
        <v>34221</v>
      </c>
    </row>
    <row r="1415" spans="1:6" x14ac:dyDescent="0.2">
      <c r="A1415">
        <v>2022</v>
      </c>
      <c r="B1415" t="s">
        <v>63</v>
      </c>
      <c r="C1415" t="s">
        <v>21</v>
      </c>
      <c r="D1415" s="1">
        <v>4645</v>
      </c>
      <c r="E1415" s="1">
        <v>21202</v>
      </c>
      <c r="F1415" s="2">
        <v>34491</v>
      </c>
    </row>
    <row r="1416" spans="1:6" x14ac:dyDescent="0.2">
      <c r="A1416">
        <v>2022</v>
      </c>
      <c r="B1416" t="s">
        <v>63</v>
      </c>
      <c r="C1416" t="s">
        <v>22</v>
      </c>
      <c r="D1416" s="1">
        <v>12996</v>
      </c>
      <c r="E1416" s="1">
        <v>75350</v>
      </c>
      <c r="F1416" s="2">
        <v>34075</v>
      </c>
    </row>
    <row r="1417" spans="1:6" x14ac:dyDescent="0.2">
      <c r="A1417">
        <v>2022</v>
      </c>
      <c r="B1417" t="s">
        <v>63</v>
      </c>
      <c r="C1417" t="s">
        <v>23</v>
      </c>
      <c r="D1417" s="1">
        <v>4285</v>
      </c>
      <c r="E1417" s="1">
        <v>18301</v>
      </c>
      <c r="F1417" s="2">
        <v>30293</v>
      </c>
    </row>
    <row r="1418" spans="1:6" x14ac:dyDescent="0.2">
      <c r="A1418">
        <v>2022</v>
      </c>
      <c r="B1418" t="s">
        <v>63</v>
      </c>
      <c r="C1418" t="s">
        <v>24</v>
      </c>
      <c r="D1418" s="1">
        <v>4614</v>
      </c>
      <c r="E1418" s="1">
        <v>25333</v>
      </c>
      <c r="F1418" s="2">
        <v>32212</v>
      </c>
    </row>
    <row r="1419" spans="1:6" x14ac:dyDescent="0.2">
      <c r="A1419">
        <v>2022</v>
      </c>
      <c r="B1419" t="s">
        <v>63</v>
      </c>
      <c r="C1419" t="s">
        <v>25</v>
      </c>
      <c r="D1419" s="1">
        <v>5080</v>
      </c>
      <c r="E1419" s="1">
        <v>34964</v>
      </c>
      <c r="F1419" s="2">
        <v>37484</v>
      </c>
    </row>
    <row r="1420" spans="1:6" x14ac:dyDescent="0.2">
      <c r="A1420">
        <v>2022</v>
      </c>
      <c r="B1420" t="s">
        <v>63</v>
      </c>
      <c r="C1420" t="s">
        <v>26</v>
      </c>
      <c r="D1420" s="1">
        <v>3934</v>
      </c>
      <c r="E1420" s="1">
        <v>20991</v>
      </c>
      <c r="F1420" s="2">
        <v>37927</v>
      </c>
    </row>
    <row r="1421" spans="1:6" x14ac:dyDescent="0.2">
      <c r="A1421">
        <v>2022</v>
      </c>
      <c r="B1421" t="s">
        <v>63</v>
      </c>
      <c r="C1421" t="s">
        <v>27</v>
      </c>
      <c r="D1421" s="1">
        <v>24105</v>
      </c>
      <c r="E1421" s="1">
        <v>135824</v>
      </c>
      <c r="F1421" s="2">
        <v>36518</v>
      </c>
    </row>
    <row r="1422" spans="1:6" x14ac:dyDescent="0.2">
      <c r="A1422">
        <v>2022</v>
      </c>
      <c r="B1422" t="s">
        <v>63</v>
      </c>
      <c r="C1422" t="s">
        <v>28</v>
      </c>
      <c r="D1422" s="1">
        <v>4073</v>
      </c>
      <c r="E1422" s="1">
        <v>20964</v>
      </c>
      <c r="F1422" s="2">
        <v>34365</v>
      </c>
    </row>
    <row r="1423" spans="1:6" x14ac:dyDescent="0.2">
      <c r="A1423">
        <v>2022</v>
      </c>
      <c r="B1423" t="s">
        <v>63</v>
      </c>
      <c r="C1423" t="s">
        <v>29</v>
      </c>
      <c r="D1423" s="1">
        <v>73275</v>
      </c>
      <c r="E1423" s="1">
        <v>370268</v>
      </c>
      <c r="F1423" s="2">
        <v>41910</v>
      </c>
    </row>
    <row r="1424" spans="1:6" x14ac:dyDescent="0.2">
      <c r="A1424">
        <v>2022</v>
      </c>
      <c r="B1424" t="s">
        <v>63</v>
      </c>
      <c r="C1424" t="s">
        <v>30</v>
      </c>
      <c r="D1424" s="1">
        <v>23444</v>
      </c>
      <c r="E1424" s="1">
        <v>109986</v>
      </c>
      <c r="F1424" s="2">
        <v>35102</v>
      </c>
    </row>
    <row r="1425" spans="1:6" x14ac:dyDescent="0.2">
      <c r="A1425">
        <v>2022</v>
      </c>
      <c r="B1425" t="s">
        <v>63</v>
      </c>
      <c r="C1425" t="s">
        <v>31</v>
      </c>
      <c r="D1425" s="1">
        <v>2051</v>
      </c>
      <c r="E1425" s="1">
        <v>11307</v>
      </c>
      <c r="F1425" s="2">
        <v>37216</v>
      </c>
    </row>
    <row r="1426" spans="1:6" x14ac:dyDescent="0.2">
      <c r="A1426">
        <v>2022</v>
      </c>
      <c r="B1426" t="s">
        <v>63</v>
      </c>
      <c r="C1426" t="s">
        <v>32</v>
      </c>
      <c r="D1426" s="1">
        <v>23542</v>
      </c>
      <c r="E1426" s="1">
        <v>156685</v>
      </c>
      <c r="F1426" s="2">
        <v>34001</v>
      </c>
    </row>
    <row r="1427" spans="1:6" x14ac:dyDescent="0.2">
      <c r="A1427">
        <v>2022</v>
      </c>
      <c r="B1427" t="s">
        <v>63</v>
      </c>
      <c r="C1427" t="s">
        <v>33</v>
      </c>
      <c r="D1427" s="1">
        <v>6640</v>
      </c>
      <c r="E1427" s="1">
        <v>36417</v>
      </c>
      <c r="F1427" s="2">
        <v>35221</v>
      </c>
    </row>
    <row r="1428" spans="1:6" x14ac:dyDescent="0.2">
      <c r="A1428">
        <v>2022</v>
      </c>
      <c r="B1428" t="s">
        <v>63</v>
      </c>
      <c r="C1428" t="s">
        <v>34</v>
      </c>
      <c r="D1428" s="1">
        <v>24302</v>
      </c>
      <c r="E1428" s="1">
        <v>77296</v>
      </c>
      <c r="F1428" s="2">
        <v>34031</v>
      </c>
    </row>
    <row r="1429" spans="1:6" x14ac:dyDescent="0.2">
      <c r="A1429">
        <v>2022</v>
      </c>
      <c r="B1429" t="s">
        <v>63</v>
      </c>
      <c r="C1429" t="s">
        <v>35</v>
      </c>
      <c r="D1429" s="1">
        <v>32530</v>
      </c>
      <c r="E1429" s="1">
        <v>199883</v>
      </c>
      <c r="F1429" s="2">
        <v>33988</v>
      </c>
    </row>
    <row r="1430" spans="1:6" x14ac:dyDescent="0.2">
      <c r="A1430">
        <v>2022</v>
      </c>
      <c r="B1430" t="s">
        <v>63</v>
      </c>
      <c r="C1430" t="s">
        <v>36</v>
      </c>
      <c r="D1430" s="1">
        <v>3459</v>
      </c>
      <c r="E1430" s="1">
        <v>17990</v>
      </c>
      <c r="F1430" s="2">
        <v>33322</v>
      </c>
    </row>
    <row r="1431" spans="1:6" x14ac:dyDescent="0.2">
      <c r="A1431">
        <v>2022</v>
      </c>
      <c r="B1431" t="s">
        <v>63</v>
      </c>
      <c r="C1431" t="s">
        <v>37</v>
      </c>
      <c r="D1431" s="1">
        <v>11329</v>
      </c>
      <c r="E1431" s="1">
        <v>53632</v>
      </c>
      <c r="F1431" s="2">
        <v>32985</v>
      </c>
    </row>
    <row r="1432" spans="1:6" x14ac:dyDescent="0.2">
      <c r="A1432">
        <v>2022</v>
      </c>
      <c r="B1432" t="s">
        <v>63</v>
      </c>
      <c r="C1432" t="s">
        <v>38</v>
      </c>
      <c r="D1432" s="1">
        <v>2201</v>
      </c>
      <c r="E1432" s="1">
        <v>11149</v>
      </c>
      <c r="F1432" s="2">
        <v>32874</v>
      </c>
    </row>
    <row r="1433" spans="1:6" x14ac:dyDescent="0.2">
      <c r="A1433">
        <v>2022</v>
      </c>
      <c r="B1433" t="s">
        <v>63</v>
      </c>
      <c r="C1433" t="s">
        <v>39</v>
      </c>
      <c r="D1433" s="1">
        <v>15494</v>
      </c>
      <c r="E1433" s="1">
        <v>78706</v>
      </c>
      <c r="F1433" s="2">
        <v>35137</v>
      </c>
    </row>
    <row r="1434" spans="1:6" x14ac:dyDescent="0.2">
      <c r="A1434">
        <v>2022</v>
      </c>
      <c r="B1434" t="s">
        <v>63</v>
      </c>
      <c r="C1434" t="s">
        <v>40</v>
      </c>
      <c r="D1434" s="1">
        <v>56598</v>
      </c>
      <c r="E1434" s="1">
        <v>334126</v>
      </c>
      <c r="F1434" s="2">
        <v>39429</v>
      </c>
    </row>
    <row r="1435" spans="1:6" x14ac:dyDescent="0.2">
      <c r="A1435">
        <v>2022</v>
      </c>
      <c r="B1435" t="s">
        <v>63</v>
      </c>
      <c r="C1435" t="s">
        <v>41</v>
      </c>
      <c r="D1435" s="1">
        <v>6320</v>
      </c>
      <c r="E1435" s="1">
        <v>36120</v>
      </c>
      <c r="F1435" s="2">
        <v>35627</v>
      </c>
    </row>
    <row r="1436" spans="1:6" x14ac:dyDescent="0.2">
      <c r="A1436">
        <v>2022</v>
      </c>
      <c r="B1436" t="s">
        <v>63</v>
      </c>
      <c r="C1436" t="s">
        <v>42</v>
      </c>
      <c r="D1436" s="1">
        <v>1954</v>
      </c>
      <c r="E1436" s="1">
        <v>8748</v>
      </c>
      <c r="F1436" s="2">
        <v>36288</v>
      </c>
    </row>
    <row r="1437" spans="1:6" x14ac:dyDescent="0.2">
      <c r="A1437">
        <v>2022</v>
      </c>
      <c r="B1437" t="s">
        <v>63</v>
      </c>
      <c r="C1437" t="s">
        <v>43</v>
      </c>
      <c r="D1437" s="1">
        <v>36204</v>
      </c>
      <c r="E1437" s="1">
        <v>145640</v>
      </c>
      <c r="F1437" s="2">
        <v>42804</v>
      </c>
    </row>
    <row r="1438" spans="1:6" x14ac:dyDescent="0.2">
      <c r="A1438">
        <v>2022</v>
      </c>
      <c r="B1438" t="s">
        <v>63</v>
      </c>
      <c r="C1438" t="s">
        <v>44</v>
      </c>
      <c r="D1438" s="1">
        <v>19893</v>
      </c>
      <c r="E1438" s="1">
        <v>99054</v>
      </c>
      <c r="F1438" s="2">
        <v>40310</v>
      </c>
    </row>
    <row r="1439" spans="1:6" x14ac:dyDescent="0.2">
      <c r="A1439">
        <v>2022</v>
      </c>
      <c r="B1439" t="s">
        <v>63</v>
      </c>
      <c r="C1439" t="s">
        <v>45</v>
      </c>
      <c r="D1439" s="1">
        <v>5536</v>
      </c>
      <c r="E1439" s="1">
        <v>19873</v>
      </c>
      <c r="F1439" s="2">
        <v>31425</v>
      </c>
    </row>
    <row r="1440" spans="1:6" x14ac:dyDescent="0.2">
      <c r="A1440">
        <v>2022</v>
      </c>
      <c r="B1440" t="s">
        <v>63</v>
      </c>
      <c r="C1440" t="s">
        <v>46</v>
      </c>
      <c r="D1440" s="1">
        <v>14009</v>
      </c>
      <c r="E1440" s="1">
        <v>84183</v>
      </c>
      <c r="F1440" s="2">
        <v>30593</v>
      </c>
    </row>
    <row r="1441" spans="1:6" x14ac:dyDescent="0.2">
      <c r="A1441">
        <v>2022</v>
      </c>
      <c r="B1441" t="s">
        <v>63</v>
      </c>
      <c r="C1441" t="s">
        <v>47</v>
      </c>
      <c r="D1441" s="1">
        <v>1664</v>
      </c>
      <c r="E1441" s="1">
        <v>7261</v>
      </c>
      <c r="F1441" s="2">
        <v>37155</v>
      </c>
    </row>
    <row r="1442" spans="1:6" x14ac:dyDescent="0.2">
      <c r="A1442">
        <v>2021</v>
      </c>
      <c r="B1442" t="s">
        <v>55</v>
      </c>
      <c r="C1442" t="s">
        <v>0</v>
      </c>
      <c r="D1442" s="1">
        <v>1815</v>
      </c>
      <c r="E1442" s="1">
        <v>17999</v>
      </c>
      <c r="F1442" s="2">
        <v>52748</v>
      </c>
    </row>
    <row r="1443" spans="1:6" x14ac:dyDescent="0.2">
      <c r="A1443">
        <v>2021</v>
      </c>
      <c r="B1443" t="s">
        <v>55</v>
      </c>
      <c r="C1443" t="s">
        <v>1</v>
      </c>
      <c r="D1443" s="1">
        <v>1257</v>
      </c>
      <c r="E1443" s="1">
        <v>37216</v>
      </c>
      <c r="F1443" s="2">
        <v>47116</v>
      </c>
    </row>
    <row r="1444" spans="1:6" x14ac:dyDescent="0.2">
      <c r="A1444">
        <v>2021</v>
      </c>
      <c r="B1444" t="s">
        <v>55</v>
      </c>
      <c r="C1444" t="s">
        <v>2</v>
      </c>
      <c r="D1444" s="1">
        <v>2551</v>
      </c>
      <c r="E1444" s="1">
        <v>16476</v>
      </c>
      <c r="F1444" s="2">
        <v>46191</v>
      </c>
    </row>
    <row r="1445" spans="1:6" x14ac:dyDescent="0.2">
      <c r="A1445">
        <v>2021</v>
      </c>
      <c r="B1445" t="s">
        <v>55</v>
      </c>
      <c r="C1445" t="s">
        <v>3</v>
      </c>
      <c r="D1445" s="1">
        <v>17021</v>
      </c>
      <c r="E1445" s="1">
        <v>441460</v>
      </c>
      <c r="F1445" s="2">
        <v>37249</v>
      </c>
    </row>
    <row r="1446" spans="1:6" x14ac:dyDescent="0.2">
      <c r="A1446">
        <v>2021</v>
      </c>
      <c r="B1446" t="s">
        <v>55</v>
      </c>
      <c r="C1446" t="s">
        <v>4</v>
      </c>
      <c r="D1446" s="1">
        <v>3202</v>
      </c>
      <c r="E1446" s="1">
        <v>43394</v>
      </c>
      <c r="F1446" s="2">
        <v>84161</v>
      </c>
    </row>
    <row r="1447" spans="1:6" x14ac:dyDescent="0.2">
      <c r="A1447">
        <v>2021</v>
      </c>
      <c r="B1447" t="s">
        <v>55</v>
      </c>
      <c r="C1447" t="s">
        <v>5</v>
      </c>
      <c r="D1447">
        <v>433</v>
      </c>
      <c r="E1447" s="1">
        <v>5305</v>
      </c>
      <c r="F1447" s="2">
        <v>40017</v>
      </c>
    </row>
    <row r="1448" spans="1:6" x14ac:dyDescent="0.2">
      <c r="A1448">
        <v>2021</v>
      </c>
      <c r="B1448" t="s">
        <v>55</v>
      </c>
      <c r="C1448" t="s">
        <v>6</v>
      </c>
      <c r="D1448">
        <v>177</v>
      </c>
      <c r="E1448" s="1">
        <v>1538</v>
      </c>
      <c r="F1448" s="2">
        <v>39651</v>
      </c>
    </row>
    <row r="1449" spans="1:6" x14ac:dyDescent="0.2">
      <c r="A1449">
        <v>2021</v>
      </c>
      <c r="B1449" t="s">
        <v>55</v>
      </c>
      <c r="C1449" t="s">
        <v>7</v>
      </c>
      <c r="D1449" s="1">
        <v>5285</v>
      </c>
      <c r="E1449" s="1">
        <v>75471</v>
      </c>
      <c r="F1449" s="2">
        <v>32773</v>
      </c>
    </row>
    <row r="1450" spans="1:6" x14ac:dyDescent="0.2">
      <c r="A1450">
        <v>2021</v>
      </c>
      <c r="B1450" t="s">
        <v>55</v>
      </c>
      <c r="C1450" t="s">
        <v>8</v>
      </c>
      <c r="D1450" s="1">
        <v>2594</v>
      </c>
      <c r="E1450" s="1">
        <v>29299</v>
      </c>
      <c r="F1450" s="2">
        <v>41048</v>
      </c>
    </row>
    <row r="1451" spans="1:6" x14ac:dyDescent="0.2">
      <c r="A1451">
        <v>2021</v>
      </c>
      <c r="B1451" t="s">
        <v>55</v>
      </c>
      <c r="C1451" t="s">
        <v>9</v>
      </c>
      <c r="D1451" s="1">
        <v>2448</v>
      </c>
      <c r="E1451" s="1">
        <v>26790</v>
      </c>
      <c r="F1451" s="2">
        <v>38417</v>
      </c>
    </row>
    <row r="1452" spans="1:6" x14ac:dyDescent="0.2">
      <c r="A1452">
        <v>2021</v>
      </c>
      <c r="B1452" t="s">
        <v>55</v>
      </c>
      <c r="C1452" t="s">
        <v>10</v>
      </c>
      <c r="D1452" s="1">
        <v>2730</v>
      </c>
      <c r="E1452" s="1">
        <v>26665</v>
      </c>
      <c r="F1452" s="2">
        <v>48549</v>
      </c>
    </row>
    <row r="1453" spans="1:6" x14ac:dyDescent="0.2">
      <c r="A1453">
        <v>2021</v>
      </c>
      <c r="B1453" t="s">
        <v>55</v>
      </c>
      <c r="C1453" t="s">
        <v>11</v>
      </c>
      <c r="D1453" s="1">
        <v>2183</v>
      </c>
      <c r="E1453" s="1">
        <v>21072</v>
      </c>
      <c r="F1453" s="2">
        <v>47269</v>
      </c>
    </row>
    <row r="1454" spans="1:6" x14ac:dyDescent="0.2">
      <c r="A1454">
        <v>2021</v>
      </c>
      <c r="B1454" t="s">
        <v>55</v>
      </c>
      <c r="C1454" t="s">
        <v>12</v>
      </c>
      <c r="D1454" s="1">
        <v>2766</v>
      </c>
      <c r="E1454" s="1">
        <v>22503</v>
      </c>
      <c r="F1454" s="2">
        <v>41388</v>
      </c>
    </row>
    <row r="1455" spans="1:6" x14ac:dyDescent="0.2">
      <c r="A1455">
        <v>2021</v>
      </c>
      <c r="B1455" t="s">
        <v>55</v>
      </c>
      <c r="C1455" t="s">
        <v>13</v>
      </c>
      <c r="D1455" s="1">
        <v>2686</v>
      </c>
      <c r="E1455" s="1">
        <v>19024</v>
      </c>
      <c r="F1455" s="2">
        <v>45105</v>
      </c>
    </row>
    <row r="1456" spans="1:6" x14ac:dyDescent="0.2">
      <c r="A1456">
        <v>2021</v>
      </c>
      <c r="B1456" t="s">
        <v>55</v>
      </c>
      <c r="C1456" t="s">
        <v>14</v>
      </c>
      <c r="D1456" s="1">
        <v>1584</v>
      </c>
      <c r="E1456" s="1">
        <v>18306</v>
      </c>
      <c r="F1456" s="2">
        <v>54943</v>
      </c>
    </row>
    <row r="1457" spans="1:6" x14ac:dyDescent="0.2">
      <c r="A1457">
        <v>2021</v>
      </c>
      <c r="B1457" t="s">
        <v>55</v>
      </c>
      <c r="C1457" t="s">
        <v>15</v>
      </c>
      <c r="D1457" s="1">
        <v>3082</v>
      </c>
      <c r="E1457" s="1">
        <v>42251</v>
      </c>
      <c r="F1457" s="2">
        <v>80128</v>
      </c>
    </row>
    <row r="1458" spans="1:6" x14ac:dyDescent="0.2">
      <c r="A1458">
        <v>2021</v>
      </c>
      <c r="B1458" t="s">
        <v>55</v>
      </c>
      <c r="C1458" t="s">
        <v>16</v>
      </c>
      <c r="D1458" s="1">
        <v>1370</v>
      </c>
      <c r="E1458" s="1">
        <v>6817</v>
      </c>
      <c r="F1458" s="2">
        <v>40118</v>
      </c>
    </row>
    <row r="1459" spans="1:6" x14ac:dyDescent="0.2">
      <c r="A1459">
        <v>2021</v>
      </c>
      <c r="B1459" t="s">
        <v>55</v>
      </c>
      <c r="C1459" t="s">
        <v>17</v>
      </c>
      <c r="D1459">
        <v>723</v>
      </c>
      <c r="E1459" s="1">
        <v>6432</v>
      </c>
      <c r="F1459" s="2">
        <v>42478</v>
      </c>
    </row>
    <row r="1460" spans="1:6" x14ac:dyDescent="0.2">
      <c r="A1460">
        <v>2021</v>
      </c>
      <c r="B1460" t="s">
        <v>55</v>
      </c>
      <c r="C1460" t="s">
        <v>18</v>
      </c>
      <c r="D1460" s="1">
        <v>1030</v>
      </c>
      <c r="E1460" s="1">
        <v>9290</v>
      </c>
      <c r="F1460" s="2">
        <v>61286</v>
      </c>
    </row>
    <row r="1461" spans="1:6" x14ac:dyDescent="0.2">
      <c r="A1461">
        <v>2021</v>
      </c>
      <c r="B1461" t="s">
        <v>55</v>
      </c>
      <c r="C1461" t="s">
        <v>19</v>
      </c>
      <c r="D1461" s="1">
        <v>3203</v>
      </c>
      <c r="E1461" s="1">
        <v>36801</v>
      </c>
      <c r="F1461" s="2">
        <v>38160</v>
      </c>
    </row>
    <row r="1462" spans="1:6" x14ac:dyDescent="0.2">
      <c r="A1462">
        <v>2021</v>
      </c>
      <c r="B1462" t="s">
        <v>55</v>
      </c>
      <c r="C1462" t="s">
        <v>20</v>
      </c>
      <c r="D1462" s="1">
        <v>2992</v>
      </c>
      <c r="E1462" s="1">
        <v>27804</v>
      </c>
      <c r="F1462" s="2">
        <v>47599</v>
      </c>
    </row>
    <row r="1463" spans="1:6" x14ac:dyDescent="0.2">
      <c r="A1463">
        <v>2021</v>
      </c>
      <c r="B1463" t="s">
        <v>55</v>
      </c>
      <c r="C1463" t="s">
        <v>21</v>
      </c>
      <c r="D1463" s="1">
        <v>2168</v>
      </c>
      <c r="E1463" s="1">
        <v>16360</v>
      </c>
      <c r="F1463" s="2">
        <v>45681</v>
      </c>
    </row>
    <row r="1464" spans="1:6" x14ac:dyDescent="0.2">
      <c r="A1464">
        <v>2021</v>
      </c>
      <c r="B1464" t="s">
        <v>55</v>
      </c>
      <c r="C1464" t="s">
        <v>22</v>
      </c>
      <c r="D1464" s="1">
        <v>1950</v>
      </c>
      <c r="E1464" s="1">
        <v>16365</v>
      </c>
      <c r="F1464" s="2">
        <v>42894</v>
      </c>
    </row>
    <row r="1465" spans="1:6" x14ac:dyDescent="0.2">
      <c r="A1465">
        <v>2021</v>
      </c>
      <c r="B1465" t="s">
        <v>55</v>
      </c>
      <c r="C1465" t="s">
        <v>23</v>
      </c>
      <c r="D1465" s="1">
        <v>1753</v>
      </c>
      <c r="E1465" s="1">
        <v>11976</v>
      </c>
      <c r="F1465" s="2">
        <v>64781</v>
      </c>
    </row>
    <row r="1466" spans="1:6" x14ac:dyDescent="0.2">
      <c r="A1466">
        <v>2021</v>
      </c>
      <c r="B1466" t="s">
        <v>55</v>
      </c>
      <c r="C1466" t="s">
        <v>24</v>
      </c>
      <c r="D1466" s="1">
        <v>2337</v>
      </c>
      <c r="E1466" s="1">
        <v>15500</v>
      </c>
      <c r="F1466" s="2">
        <v>39544</v>
      </c>
    </row>
    <row r="1467" spans="1:6" x14ac:dyDescent="0.2">
      <c r="A1467">
        <v>2021</v>
      </c>
      <c r="B1467" t="s">
        <v>55</v>
      </c>
      <c r="C1467" t="s">
        <v>25</v>
      </c>
      <c r="D1467">
        <v>612</v>
      </c>
      <c r="E1467" s="1">
        <v>17902</v>
      </c>
      <c r="F1467" s="2">
        <v>82999</v>
      </c>
    </row>
    <row r="1468" spans="1:6" x14ac:dyDescent="0.2">
      <c r="A1468">
        <v>2021</v>
      </c>
      <c r="B1468" t="s">
        <v>55</v>
      </c>
      <c r="C1468" t="s">
        <v>26</v>
      </c>
      <c r="D1468">
        <v>350</v>
      </c>
      <c r="E1468" s="1">
        <v>2556</v>
      </c>
      <c r="F1468" s="2">
        <v>41972</v>
      </c>
    </row>
    <row r="1469" spans="1:6" x14ac:dyDescent="0.2">
      <c r="A1469">
        <v>2021</v>
      </c>
      <c r="B1469" t="s">
        <v>55</v>
      </c>
      <c r="C1469" t="s">
        <v>27</v>
      </c>
      <c r="D1469" s="1">
        <v>1018</v>
      </c>
      <c r="E1469" s="1">
        <v>12853</v>
      </c>
      <c r="F1469" s="2">
        <v>37279</v>
      </c>
    </row>
    <row r="1470" spans="1:6" x14ac:dyDescent="0.2">
      <c r="A1470">
        <v>2021</v>
      </c>
      <c r="B1470" t="s">
        <v>55</v>
      </c>
      <c r="C1470" t="s">
        <v>28</v>
      </c>
      <c r="D1470" s="1">
        <v>1991</v>
      </c>
      <c r="E1470" s="1">
        <v>32275</v>
      </c>
      <c r="F1470" s="2">
        <v>59989</v>
      </c>
    </row>
    <row r="1471" spans="1:6" x14ac:dyDescent="0.2">
      <c r="A1471">
        <v>2021</v>
      </c>
      <c r="B1471" t="s">
        <v>55</v>
      </c>
      <c r="C1471" t="s">
        <v>29</v>
      </c>
      <c r="D1471" s="1">
        <v>3023</v>
      </c>
      <c r="E1471" s="1">
        <v>30834</v>
      </c>
      <c r="F1471" s="2">
        <v>39487</v>
      </c>
    </row>
    <row r="1472" spans="1:6" x14ac:dyDescent="0.2">
      <c r="A1472">
        <v>2021</v>
      </c>
      <c r="B1472" t="s">
        <v>55</v>
      </c>
      <c r="C1472" t="s">
        <v>30</v>
      </c>
      <c r="D1472" s="1">
        <v>3306</v>
      </c>
      <c r="E1472" s="1">
        <v>30981</v>
      </c>
      <c r="F1472" s="2">
        <v>37636</v>
      </c>
    </row>
    <row r="1473" spans="1:6" x14ac:dyDescent="0.2">
      <c r="A1473">
        <v>2021</v>
      </c>
      <c r="B1473" t="s">
        <v>55</v>
      </c>
      <c r="C1473" t="s">
        <v>31</v>
      </c>
      <c r="D1473" s="1">
        <v>1771</v>
      </c>
      <c r="E1473" s="1">
        <v>22394</v>
      </c>
      <c r="F1473" s="2">
        <v>89578</v>
      </c>
    </row>
    <row r="1474" spans="1:6" x14ac:dyDescent="0.2">
      <c r="A1474">
        <v>2021</v>
      </c>
      <c r="B1474" t="s">
        <v>55</v>
      </c>
      <c r="C1474" t="s">
        <v>32</v>
      </c>
      <c r="D1474" s="1">
        <v>2483</v>
      </c>
      <c r="E1474" s="1">
        <v>27504</v>
      </c>
      <c r="F1474" s="2">
        <v>48849</v>
      </c>
    </row>
    <row r="1475" spans="1:6" x14ac:dyDescent="0.2">
      <c r="A1475">
        <v>2021</v>
      </c>
      <c r="B1475" t="s">
        <v>55</v>
      </c>
      <c r="C1475" t="s">
        <v>33</v>
      </c>
      <c r="D1475" s="1">
        <v>4333</v>
      </c>
      <c r="E1475" s="1">
        <v>58716</v>
      </c>
      <c r="F1475" s="2">
        <v>88899</v>
      </c>
    </row>
    <row r="1476" spans="1:6" x14ac:dyDescent="0.2">
      <c r="A1476">
        <v>2021</v>
      </c>
      <c r="B1476" t="s">
        <v>55</v>
      </c>
      <c r="C1476" t="s">
        <v>34</v>
      </c>
      <c r="D1476" s="1">
        <v>4453</v>
      </c>
      <c r="E1476" s="1">
        <v>52439</v>
      </c>
      <c r="F1476" s="2">
        <v>35362</v>
      </c>
    </row>
    <row r="1477" spans="1:6" x14ac:dyDescent="0.2">
      <c r="A1477">
        <v>2021</v>
      </c>
      <c r="B1477" t="s">
        <v>55</v>
      </c>
      <c r="C1477" t="s">
        <v>35</v>
      </c>
      <c r="D1477" s="1">
        <v>3498</v>
      </c>
      <c r="E1477" s="1">
        <v>50197</v>
      </c>
      <c r="F1477" s="2">
        <v>63021</v>
      </c>
    </row>
    <row r="1478" spans="1:6" x14ac:dyDescent="0.2">
      <c r="A1478">
        <v>2021</v>
      </c>
      <c r="B1478" t="s">
        <v>55</v>
      </c>
      <c r="C1478" t="s">
        <v>37</v>
      </c>
      <c r="D1478" s="1">
        <v>1230</v>
      </c>
      <c r="E1478" s="1">
        <v>12432</v>
      </c>
      <c r="F1478" s="2">
        <v>40520</v>
      </c>
    </row>
    <row r="1479" spans="1:6" x14ac:dyDescent="0.2">
      <c r="A1479">
        <v>2021</v>
      </c>
      <c r="B1479" t="s">
        <v>55</v>
      </c>
      <c r="C1479" t="s">
        <v>38</v>
      </c>
      <c r="D1479" s="1">
        <v>1026</v>
      </c>
      <c r="E1479" s="1">
        <v>6646</v>
      </c>
      <c r="F1479" s="2">
        <v>41459</v>
      </c>
    </row>
    <row r="1480" spans="1:6" x14ac:dyDescent="0.2">
      <c r="A1480">
        <v>2021</v>
      </c>
      <c r="B1480" t="s">
        <v>55</v>
      </c>
      <c r="C1480" t="s">
        <v>39</v>
      </c>
      <c r="D1480" s="1">
        <v>1071</v>
      </c>
      <c r="E1480" s="1">
        <v>10750</v>
      </c>
      <c r="F1480" s="2">
        <v>43908</v>
      </c>
    </row>
    <row r="1481" spans="1:6" x14ac:dyDescent="0.2">
      <c r="A1481">
        <v>2021</v>
      </c>
      <c r="B1481" t="s">
        <v>55</v>
      </c>
      <c r="C1481" t="s">
        <v>40</v>
      </c>
      <c r="D1481" s="1">
        <v>19580</v>
      </c>
      <c r="E1481" s="1">
        <v>281110</v>
      </c>
      <c r="F1481" s="2">
        <v>107415</v>
      </c>
    </row>
    <row r="1482" spans="1:6" x14ac:dyDescent="0.2">
      <c r="A1482">
        <v>2021</v>
      </c>
      <c r="B1482" t="s">
        <v>55</v>
      </c>
      <c r="C1482" t="s">
        <v>41</v>
      </c>
      <c r="D1482" s="1">
        <v>1034</v>
      </c>
      <c r="E1482" s="1">
        <v>14217</v>
      </c>
      <c r="F1482" s="2">
        <v>59120</v>
      </c>
    </row>
    <row r="1483" spans="1:6" x14ac:dyDescent="0.2">
      <c r="A1483">
        <v>2021</v>
      </c>
      <c r="B1483" t="s">
        <v>55</v>
      </c>
      <c r="C1483" t="s">
        <v>42</v>
      </c>
      <c r="D1483">
        <v>551</v>
      </c>
      <c r="E1483" s="1">
        <v>3901</v>
      </c>
      <c r="F1483" s="2">
        <v>37223</v>
      </c>
    </row>
    <row r="1484" spans="1:6" x14ac:dyDescent="0.2">
      <c r="A1484">
        <v>2021</v>
      </c>
      <c r="B1484" t="s">
        <v>55</v>
      </c>
      <c r="C1484" t="s">
        <v>43</v>
      </c>
      <c r="D1484" s="1">
        <v>2061</v>
      </c>
      <c r="E1484" s="1">
        <v>19558</v>
      </c>
      <c r="F1484" s="2">
        <v>44371</v>
      </c>
    </row>
    <row r="1485" spans="1:6" x14ac:dyDescent="0.2">
      <c r="A1485">
        <v>2021</v>
      </c>
      <c r="B1485" t="s">
        <v>55</v>
      </c>
      <c r="C1485" t="s">
        <v>44</v>
      </c>
      <c r="D1485" s="1">
        <v>7493</v>
      </c>
      <c r="E1485" s="1">
        <v>107674</v>
      </c>
      <c r="F1485" s="2">
        <v>32082</v>
      </c>
    </row>
    <row r="1486" spans="1:6" x14ac:dyDescent="0.2">
      <c r="A1486">
        <v>2021</v>
      </c>
      <c r="B1486" t="s">
        <v>55</v>
      </c>
      <c r="C1486" t="s">
        <v>45</v>
      </c>
      <c r="D1486" s="1">
        <v>1221</v>
      </c>
      <c r="E1486" s="1">
        <v>22793</v>
      </c>
      <c r="F1486" s="2">
        <v>76848</v>
      </c>
    </row>
    <row r="1487" spans="1:6" x14ac:dyDescent="0.2">
      <c r="A1487">
        <v>2021</v>
      </c>
      <c r="B1487" t="s">
        <v>55</v>
      </c>
      <c r="C1487" t="s">
        <v>46</v>
      </c>
      <c r="D1487" s="1">
        <v>2865</v>
      </c>
      <c r="E1487" s="1">
        <v>31986</v>
      </c>
      <c r="F1487" s="2">
        <v>37981</v>
      </c>
    </row>
    <row r="1488" spans="1:6" x14ac:dyDescent="0.2">
      <c r="A1488">
        <v>2021</v>
      </c>
      <c r="B1488" t="s">
        <v>55</v>
      </c>
      <c r="C1488" t="s">
        <v>47</v>
      </c>
      <c r="D1488" s="1">
        <v>1442</v>
      </c>
      <c r="E1488" s="1">
        <v>22390</v>
      </c>
      <c r="F1488" s="2">
        <v>81163</v>
      </c>
    </row>
    <row r="1489" spans="1:6" x14ac:dyDescent="0.2">
      <c r="A1489">
        <v>2021</v>
      </c>
      <c r="B1489" t="s">
        <v>56</v>
      </c>
      <c r="C1489" t="s">
        <v>0</v>
      </c>
      <c r="D1489" s="1">
        <v>9645</v>
      </c>
      <c r="E1489" s="1">
        <v>85262</v>
      </c>
      <c r="F1489" s="2">
        <v>52230</v>
      </c>
    </row>
    <row r="1490" spans="1:6" x14ac:dyDescent="0.2">
      <c r="A1490">
        <v>2021</v>
      </c>
      <c r="B1490" t="s">
        <v>56</v>
      </c>
      <c r="C1490" t="s">
        <v>1</v>
      </c>
      <c r="D1490" s="1">
        <v>11368</v>
      </c>
      <c r="E1490" s="1">
        <v>144747</v>
      </c>
      <c r="F1490" s="2">
        <v>53440</v>
      </c>
    </row>
    <row r="1491" spans="1:6" x14ac:dyDescent="0.2">
      <c r="A1491">
        <v>2021</v>
      </c>
      <c r="B1491" t="s">
        <v>56</v>
      </c>
      <c r="C1491" t="s">
        <v>2</v>
      </c>
      <c r="D1491" s="1">
        <v>6817</v>
      </c>
      <c r="E1491" s="1">
        <v>51130</v>
      </c>
      <c r="F1491" s="2">
        <v>47283</v>
      </c>
    </row>
    <row r="1492" spans="1:6" x14ac:dyDescent="0.2">
      <c r="A1492">
        <v>2021</v>
      </c>
      <c r="B1492" t="s">
        <v>56</v>
      </c>
      <c r="C1492" t="s">
        <v>3</v>
      </c>
      <c r="D1492" s="1">
        <v>72972</v>
      </c>
      <c r="E1492" s="1">
        <v>805942</v>
      </c>
      <c r="F1492" s="2">
        <v>67561</v>
      </c>
    </row>
    <row r="1493" spans="1:6" x14ac:dyDescent="0.2">
      <c r="A1493">
        <v>2021</v>
      </c>
      <c r="B1493" t="s">
        <v>56</v>
      </c>
      <c r="C1493" t="s">
        <v>4</v>
      </c>
      <c r="D1493" s="1">
        <v>19243</v>
      </c>
      <c r="E1493" s="1">
        <v>163473</v>
      </c>
      <c r="F1493" s="2">
        <v>59444</v>
      </c>
    </row>
    <row r="1494" spans="1:6" x14ac:dyDescent="0.2">
      <c r="A1494">
        <v>2021</v>
      </c>
      <c r="B1494" t="s">
        <v>56</v>
      </c>
      <c r="C1494" t="s">
        <v>5</v>
      </c>
      <c r="D1494" s="1">
        <v>9351</v>
      </c>
      <c r="E1494" s="1">
        <v>58327</v>
      </c>
      <c r="F1494" s="2">
        <v>68641</v>
      </c>
    </row>
    <row r="1495" spans="1:6" x14ac:dyDescent="0.2">
      <c r="A1495">
        <v>2021</v>
      </c>
      <c r="B1495" t="s">
        <v>56</v>
      </c>
      <c r="C1495" t="s">
        <v>6</v>
      </c>
      <c r="D1495" s="1">
        <v>2777</v>
      </c>
      <c r="E1495" s="1">
        <v>21591</v>
      </c>
      <c r="F1495" s="2">
        <v>59040</v>
      </c>
    </row>
    <row r="1496" spans="1:6" x14ac:dyDescent="0.2">
      <c r="A1496">
        <v>2021</v>
      </c>
      <c r="B1496" t="s">
        <v>56</v>
      </c>
      <c r="C1496" t="s">
        <v>7</v>
      </c>
      <c r="D1496" s="1">
        <v>67384</v>
      </c>
      <c r="E1496" s="1">
        <v>503704</v>
      </c>
      <c r="F1496" s="2">
        <v>49256</v>
      </c>
    </row>
    <row r="1497" spans="1:6" x14ac:dyDescent="0.2">
      <c r="A1497">
        <v>2021</v>
      </c>
      <c r="B1497" t="s">
        <v>56</v>
      </c>
      <c r="C1497" t="s">
        <v>8</v>
      </c>
      <c r="D1497" s="1">
        <v>20135</v>
      </c>
      <c r="E1497" s="1">
        <v>182259</v>
      </c>
      <c r="F1497" s="2">
        <v>58213</v>
      </c>
    </row>
    <row r="1498" spans="1:6" x14ac:dyDescent="0.2">
      <c r="A1498">
        <v>2021</v>
      </c>
      <c r="B1498" t="s">
        <v>56</v>
      </c>
      <c r="C1498" t="s">
        <v>9</v>
      </c>
      <c r="D1498" s="1">
        <v>7660</v>
      </c>
      <c r="E1498" s="1">
        <v>42668</v>
      </c>
      <c r="F1498" s="2">
        <v>42865</v>
      </c>
    </row>
    <row r="1499" spans="1:6" x14ac:dyDescent="0.2">
      <c r="A1499">
        <v>2021</v>
      </c>
      <c r="B1499" t="s">
        <v>56</v>
      </c>
      <c r="C1499" t="s">
        <v>10</v>
      </c>
      <c r="D1499" s="1">
        <v>31422</v>
      </c>
      <c r="E1499" s="1">
        <v>220019</v>
      </c>
      <c r="F1499" s="2">
        <v>70893</v>
      </c>
    </row>
    <row r="1500" spans="1:6" x14ac:dyDescent="0.2">
      <c r="A1500">
        <v>2021</v>
      </c>
      <c r="B1500" t="s">
        <v>56</v>
      </c>
      <c r="C1500" t="s">
        <v>11</v>
      </c>
      <c r="D1500" s="1">
        <v>14839</v>
      </c>
      <c r="E1500" s="1">
        <v>138040</v>
      </c>
      <c r="F1500" s="2">
        <v>57099</v>
      </c>
    </row>
    <row r="1501" spans="1:6" x14ac:dyDescent="0.2">
      <c r="A1501">
        <v>2021</v>
      </c>
      <c r="B1501" t="s">
        <v>56</v>
      </c>
      <c r="C1501" t="s">
        <v>12</v>
      </c>
      <c r="D1501" s="1">
        <v>9417</v>
      </c>
      <c r="E1501" s="1">
        <v>76086</v>
      </c>
      <c r="F1501" s="2">
        <v>55415</v>
      </c>
    </row>
    <row r="1502" spans="1:6" x14ac:dyDescent="0.2">
      <c r="A1502">
        <v>2021</v>
      </c>
      <c r="B1502" t="s">
        <v>56</v>
      </c>
      <c r="C1502" t="s">
        <v>13</v>
      </c>
      <c r="D1502" s="1">
        <v>7584</v>
      </c>
      <c r="E1502" s="1">
        <v>60238</v>
      </c>
      <c r="F1502" s="2">
        <v>52807</v>
      </c>
    </row>
    <row r="1503" spans="1:6" x14ac:dyDescent="0.2">
      <c r="A1503">
        <v>2021</v>
      </c>
      <c r="B1503" t="s">
        <v>56</v>
      </c>
      <c r="C1503" t="s">
        <v>14</v>
      </c>
      <c r="D1503" s="1">
        <v>9339</v>
      </c>
      <c r="E1503" s="1">
        <v>77332</v>
      </c>
      <c r="F1503" s="2">
        <v>53194</v>
      </c>
    </row>
    <row r="1504" spans="1:6" x14ac:dyDescent="0.2">
      <c r="A1504">
        <v>2021</v>
      </c>
      <c r="B1504" t="s">
        <v>56</v>
      </c>
      <c r="C1504" t="s">
        <v>15</v>
      </c>
      <c r="D1504" s="1">
        <v>10825</v>
      </c>
      <c r="E1504" s="1">
        <v>147021</v>
      </c>
      <c r="F1504" s="2">
        <v>61781</v>
      </c>
    </row>
    <row r="1505" spans="1:6" x14ac:dyDescent="0.2">
      <c r="A1505">
        <v>2021</v>
      </c>
      <c r="B1505" t="s">
        <v>56</v>
      </c>
      <c r="C1505" t="s">
        <v>16</v>
      </c>
      <c r="D1505" s="1">
        <v>5502</v>
      </c>
      <c r="E1505" s="1">
        <v>28253</v>
      </c>
      <c r="F1505" s="2">
        <v>47930</v>
      </c>
    </row>
    <row r="1506" spans="1:6" x14ac:dyDescent="0.2">
      <c r="A1506">
        <v>2021</v>
      </c>
      <c r="B1506" t="s">
        <v>56</v>
      </c>
      <c r="C1506" t="s">
        <v>17</v>
      </c>
      <c r="D1506" s="1">
        <v>16463</v>
      </c>
      <c r="E1506" s="1">
        <v>162140</v>
      </c>
      <c r="F1506" s="2">
        <v>65027</v>
      </c>
    </row>
    <row r="1507" spans="1:6" x14ac:dyDescent="0.2">
      <c r="A1507">
        <v>2021</v>
      </c>
      <c r="B1507" t="s">
        <v>56</v>
      </c>
      <c r="C1507" t="s">
        <v>18</v>
      </c>
      <c r="D1507" s="1">
        <v>21055</v>
      </c>
      <c r="E1507" s="1">
        <v>152131</v>
      </c>
      <c r="F1507" s="2">
        <v>75405</v>
      </c>
    </row>
    <row r="1508" spans="1:6" x14ac:dyDescent="0.2">
      <c r="A1508">
        <v>2021</v>
      </c>
      <c r="B1508" t="s">
        <v>56</v>
      </c>
      <c r="C1508" t="s">
        <v>19</v>
      </c>
      <c r="D1508" s="1">
        <v>19544</v>
      </c>
      <c r="E1508" s="1">
        <v>161903</v>
      </c>
      <c r="F1508" s="2">
        <v>61511</v>
      </c>
    </row>
    <row r="1509" spans="1:6" x14ac:dyDescent="0.2">
      <c r="A1509">
        <v>2021</v>
      </c>
      <c r="B1509" t="s">
        <v>56</v>
      </c>
      <c r="C1509" t="s">
        <v>20</v>
      </c>
      <c r="D1509" s="1">
        <v>15746</v>
      </c>
      <c r="E1509" s="1">
        <v>119642</v>
      </c>
      <c r="F1509" s="2">
        <v>65464</v>
      </c>
    </row>
    <row r="1510" spans="1:6" x14ac:dyDescent="0.2">
      <c r="A1510">
        <v>2021</v>
      </c>
      <c r="B1510" t="s">
        <v>56</v>
      </c>
      <c r="C1510" t="s">
        <v>21</v>
      </c>
      <c r="D1510" s="1">
        <v>5670</v>
      </c>
      <c r="E1510" s="1">
        <v>43467</v>
      </c>
      <c r="F1510" s="2">
        <v>48782</v>
      </c>
    </row>
    <row r="1511" spans="1:6" x14ac:dyDescent="0.2">
      <c r="A1511">
        <v>2021</v>
      </c>
      <c r="B1511" t="s">
        <v>56</v>
      </c>
      <c r="C1511" t="s">
        <v>22</v>
      </c>
      <c r="D1511" s="1">
        <v>15141</v>
      </c>
      <c r="E1511" s="1">
        <v>123034</v>
      </c>
      <c r="F1511" s="2">
        <v>57823</v>
      </c>
    </row>
    <row r="1512" spans="1:6" x14ac:dyDescent="0.2">
      <c r="A1512">
        <v>2021</v>
      </c>
      <c r="B1512" t="s">
        <v>56</v>
      </c>
      <c r="C1512" t="s">
        <v>23</v>
      </c>
      <c r="D1512" s="1">
        <v>6287</v>
      </c>
      <c r="E1512" s="1">
        <v>27712</v>
      </c>
      <c r="F1512" s="2">
        <v>50369</v>
      </c>
    </row>
    <row r="1513" spans="1:6" x14ac:dyDescent="0.2">
      <c r="A1513">
        <v>2021</v>
      </c>
      <c r="B1513" t="s">
        <v>56</v>
      </c>
      <c r="C1513" t="s">
        <v>24</v>
      </c>
      <c r="D1513" s="1">
        <v>7053</v>
      </c>
      <c r="E1513" s="1">
        <v>51174</v>
      </c>
      <c r="F1513" s="2">
        <v>49634</v>
      </c>
    </row>
    <row r="1514" spans="1:6" x14ac:dyDescent="0.2">
      <c r="A1514">
        <v>2021</v>
      </c>
      <c r="B1514" t="s">
        <v>56</v>
      </c>
      <c r="C1514" t="s">
        <v>25</v>
      </c>
      <c r="D1514" s="1">
        <v>5859</v>
      </c>
      <c r="E1514" s="1">
        <v>82998</v>
      </c>
      <c r="F1514" s="2">
        <v>58071</v>
      </c>
    </row>
    <row r="1515" spans="1:6" x14ac:dyDescent="0.2">
      <c r="A1515">
        <v>2021</v>
      </c>
      <c r="B1515" t="s">
        <v>56</v>
      </c>
      <c r="C1515" t="s">
        <v>26</v>
      </c>
      <c r="D1515" s="1">
        <v>4363</v>
      </c>
      <c r="E1515" s="1">
        <v>26466</v>
      </c>
      <c r="F1515" s="2">
        <v>61497</v>
      </c>
    </row>
    <row r="1516" spans="1:6" x14ac:dyDescent="0.2">
      <c r="A1516">
        <v>2021</v>
      </c>
      <c r="B1516" t="s">
        <v>56</v>
      </c>
      <c r="C1516" t="s">
        <v>27</v>
      </c>
      <c r="D1516" s="1">
        <v>21672</v>
      </c>
      <c r="E1516" s="1">
        <v>154907</v>
      </c>
      <c r="F1516" s="2">
        <v>71145</v>
      </c>
    </row>
    <row r="1517" spans="1:6" x14ac:dyDescent="0.2">
      <c r="A1517">
        <v>2021</v>
      </c>
      <c r="B1517" t="s">
        <v>56</v>
      </c>
      <c r="C1517" t="s">
        <v>28</v>
      </c>
      <c r="D1517" s="1">
        <v>5141</v>
      </c>
      <c r="E1517" s="1">
        <v>45511</v>
      </c>
      <c r="F1517" s="2">
        <v>46369</v>
      </c>
    </row>
    <row r="1518" spans="1:6" x14ac:dyDescent="0.2">
      <c r="A1518">
        <v>2021</v>
      </c>
      <c r="B1518" t="s">
        <v>56</v>
      </c>
      <c r="C1518" t="s">
        <v>29</v>
      </c>
      <c r="D1518" s="1">
        <v>50064</v>
      </c>
      <c r="E1518" s="1">
        <v>386615</v>
      </c>
      <c r="F1518" s="2">
        <v>71408</v>
      </c>
    </row>
    <row r="1519" spans="1:6" x14ac:dyDescent="0.2">
      <c r="A1519">
        <v>2021</v>
      </c>
      <c r="B1519" t="s">
        <v>56</v>
      </c>
      <c r="C1519" t="s">
        <v>30</v>
      </c>
      <c r="D1519" s="1">
        <v>26057</v>
      </c>
      <c r="E1519" s="1">
        <v>208662</v>
      </c>
      <c r="F1519" s="2">
        <v>52372</v>
      </c>
    </row>
    <row r="1520" spans="1:6" x14ac:dyDescent="0.2">
      <c r="A1520">
        <v>2021</v>
      </c>
      <c r="B1520" t="s">
        <v>56</v>
      </c>
      <c r="C1520" t="s">
        <v>31</v>
      </c>
      <c r="D1520" s="1">
        <v>4035</v>
      </c>
      <c r="E1520" s="1">
        <v>26732</v>
      </c>
      <c r="F1520" s="2">
        <v>63029</v>
      </c>
    </row>
    <row r="1521" spans="1:6" x14ac:dyDescent="0.2">
      <c r="A1521">
        <v>2021</v>
      </c>
      <c r="B1521" t="s">
        <v>56</v>
      </c>
      <c r="C1521" t="s">
        <v>32</v>
      </c>
      <c r="D1521" s="1">
        <v>23022</v>
      </c>
      <c r="E1521" s="1">
        <v>217025</v>
      </c>
      <c r="F1521" s="2">
        <v>60831</v>
      </c>
    </row>
    <row r="1522" spans="1:6" x14ac:dyDescent="0.2">
      <c r="A1522">
        <v>2021</v>
      </c>
      <c r="B1522" t="s">
        <v>56</v>
      </c>
      <c r="C1522" t="s">
        <v>33</v>
      </c>
      <c r="D1522" s="1">
        <v>9823</v>
      </c>
      <c r="E1522" s="1">
        <v>77247</v>
      </c>
      <c r="F1522" s="2">
        <v>50585</v>
      </c>
    </row>
    <row r="1523" spans="1:6" x14ac:dyDescent="0.2">
      <c r="A1523">
        <v>2021</v>
      </c>
      <c r="B1523" t="s">
        <v>56</v>
      </c>
      <c r="C1523" t="s">
        <v>34</v>
      </c>
      <c r="D1523" s="1">
        <v>13468</v>
      </c>
      <c r="E1523" s="1">
        <v>96991</v>
      </c>
      <c r="F1523" s="2">
        <v>57987</v>
      </c>
    </row>
    <row r="1524" spans="1:6" x14ac:dyDescent="0.2">
      <c r="A1524">
        <v>2021</v>
      </c>
      <c r="B1524" t="s">
        <v>56</v>
      </c>
      <c r="C1524" t="s">
        <v>35</v>
      </c>
      <c r="D1524" s="1">
        <v>28397</v>
      </c>
      <c r="E1524" s="1">
        <v>248932</v>
      </c>
      <c r="F1524" s="2">
        <v>64769</v>
      </c>
    </row>
    <row r="1525" spans="1:6" x14ac:dyDescent="0.2">
      <c r="A1525">
        <v>2021</v>
      </c>
      <c r="B1525" t="s">
        <v>56</v>
      </c>
      <c r="C1525" t="s">
        <v>37</v>
      </c>
      <c r="D1525" s="1">
        <v>11635</v>
      </c>
      <c r="E1525" s="1">
        <v>100817</v>
      </c>
      <c r="F1525" s="2">
        <v>53542</v>
      </c>
    </row>
    <row r="1526" spans="1:6" x14ac:dyDescent="0.2">
      <c r="A1526">
        <v>2021</v>
      </c>
      <c r="B1526" t="s">
        <v>56</v>
      </c>
      <c r="C1526" t="s">
        <v>38</v>
      </c>
      <c r="D1526" s="1">
        <v>3883</v>
      </c>
      <c r="E1526" s="1">
        <v>22351</v>
      </c>
      <c r="F1526" s="2">
        <v>47385</v>
      </c>
    </row>
    <row r="1527" spans="1:6" x14ac:dyDescent="0.2">
      <c r="A1527">
        <v>2021</v>
      </c>
      <c r="B1527" t="s">
        <v>56</v>
      </c>
      <c r="C1527" t="s">
        <v>39</v>
      </c>
      <c r="D1527" s="1">
        <v>11745</v>
      </c>
      <c r="E1527" s="1">
        <v>119968</v>
      </c>
      <c r="F1527" s="2">
        <v>56642</v>
      </c>
    </row>
    <row r="1528" spans="1:6" x14ac:dyDescent="0.2">
      <c r="A1528">
        <v>2021</v>
      </c>
      <c r="B1528" t="s">
        <v>56</v>
      </c>
      <c r="C1528" t="s">
        <v>40</v>
      </c>
      <c r="D1528" s="1">
        <v>49310</v>
      </c>
      <c r="E1528" s="1">
        <v>711119</v>
      </c>
      <c r="F1528" s="2">
        <v>63219</v>
      </c>
    </row>
    <row r="1529" spans="1:6" x14ac:dyDescent="0.2">
      <c r="A1529">
        <v>2021</v>
      </c>
      <c r="B1529" t="s">
        <v>56</v>
      </c>
      <c r="C1529" t="s">
        <v>41</v>
      </c>
      <c r="D1529" s="1">
        <v>10886</v>
      </c>
      <c r="E1529" s="1">
        <v>97495</v>
      </c>
      <c r="F1529" s="2">
        <v>49132</v>
      </c>
    </row>
    <row r="1530" spans="1:6" x14ac:dyDescent="0.2">
      <c r="A1530">
        <v>2021</v>
      </c>
      <c r="B1530" t="s">
        <v>56</v>
      </c>
      <c r="C1530" t="s">
        <v>42</v>
      </c>
      <c r="D1530" s="1">
        <v>2865</v>
      </c>
      <c r="E1530" s="1">
        <v>15187</v>
      </c>
      <c r="F1530" s="2">
        <v>50125</v>
      </c>
    </row>
    <row r="1531" spans="1:6" x14ac:dyDescent="0.2">
      <c r="A1531">
        <v>2021</v>
      </c>
      <c r="B1531" t="s">
        <v>56</v>
      </c>
      <c r="C1531" t="s">
        <v>43</v>
      </c>
      <c r="D1531" s="1">
        <v>21256</v>
      </c>
      <c r="E1531" s="1">
        <v>192576</v>
      </c>
      <c r="F1531" s="2">
        <v>56166</v>
      </c>
    </row>
    <row r="1532" spans="1:6" x14ac:dyDescent="0.2">
      <c r="A1532">
        <v>2021</v>
      </c>
      <c r="B1532" t="s">
        <v>56</v>
      </c>
      <c r="C1532" t="s">
        <v>44</v>
      </c>
      <c r="D1532" s="1">
        <v>25279</v>
      </c>
      <c r="E1532" s="1">
        <v>187247</v>
      </c>
      <c r="F1532" s="2">
        <v>61249</v>
      </c>
    </row>
    <row r="1533" spans="1:6" x14ac:dyDescent="0.2">
      <c r="A1533">
        <v>2021</v>
      </c>
      <c r="B1533" t="s">
        <v>56</v>
      </c>
      <c r="C1533" t="s">
        <v>45</v>
      </c>
      <c r="D1533" s="1">
        <v>4402</v>
      </c>
      <c r="E1533" s="1">
        <v>31522</v>
      </c>
      <c r="F1533" s="2">
        <v>57987</v>
      </c>
    </row>
    <row r="1534" spans="1:6" x14ac:dyDescent="0.2">
      <c r="A1534">
        <v>2021</v>
      </c>
      <c r="B1534" t="s">
        <v>56</v>
      </c>
      <c r="C1534" t="s">
        <v>46</v>
      </c>
      <c r="D1534" s="1">
        <v>14158</v>
      </c>
      <c r="E1534" s="1">
        <v>117226</v>
      </c>
      <c r="F1534" s="2">
        <v>60136</v>
      </c>
    </row>
    <row r="1535" spans="1:6" x14ac:dyDescent="0.2">
      <c r="A1535">
        <v>2021</v>
      </c>
      <c r="B1535" t="s">
        <v>56</v>
      </c>
      <c r="C1535" t="s">
        <v>47</v>
      </c>
      <c r="D1535" s="1">
        <v>3427</v>
      </c>
      <c r="E1535" s="1">
        <v>19573</v>
      </c>
      <c r="F1535" s="2">
        <v>50877</v>
      </c>
    </row>
    <row r="1536" spans="1:6" x14ac:dyDescent="0.2">
      <c r="A1536">
        <v>2021</v>
      </c>
      <c r="B1536" t="s">
        <v>57</v>
      </c>
      <c r="C1536" t="s">
        <v>0</v>
      </c>
      <c r="D1536" s="1">
        <v>5447</v>
      </c>
      <c r="E1536" s="1">
        <v>263487</v>
      </c>
      <c r="F1536" s="2">
        <v>55197</v>
      </c>
    </row>
    <row r="1537" spans="1:6" x14ac:dyDescent="0.2">
      <c r="A1537">
        <v>2021</v>
      </c>
      <c r="B1537" t="s">
        <v>57</v>
      </c>
      <c r="C1537" t="s">
        <v>1</v>
      </c>
      <c r="D1537" s="1">
        <v>4657</v>
      </c>
      <c r="E1537" s="1">
        <v>162399</v>
      </c>
      <c r="F1537" s="2">
        <v>73528</v>
      </c>
    </row>
    <row r="1538" spans="1:6" x14ac:dyDescent="0.2">
      <c r="A1538">
        <v>2021</v>
      </c>
      <c r="B1538" t="s">
        <v>57</v>
      </c>
      <c r="C1538" t="s">
        <v>2</v>
      </c>
      <c r="D1538" s="1">
        <v>2928</v>
      </c>
      <c r="E1538" s="1">
        <v>157305</v>
      </c>
      <c r="F1538" s="2">
        <v>46766</v>
      </c>
    </row>
    <row r="1539" spans="1:6" x14ac:dyDescent="0.2">
      <c r="A1539">
        <v>2021</v>
      </c>
      <c r="B1539" t="s">
        <v>57</v>
      </c>
      <c r="C1539" t="s">
        <v>3</v>
      </c>
      <c r="D1539" s="1">
        <v>42215</v>
      </c>
      <c r="E1539" s="1">
        <v>1303550</v>
      </c>
      <c r="F1539" s="2">
        <v>92246</v>
      </c>
    </row>
    <row r="1540" spans="1:6" x14ac:dyDescent="0.2">
      <c r="A1540">
        <v>2021</v>
      </c>
      <c r="B1540" t="s">
        <v>57</v>
      </c>
      <c r="C1540" t="s">
        <v>4</v>
      </c>
      <c r="D1540" s="1">
        <v>5750</v>
      </c>
      <c r="E1540" s="1">
        <v>144067</v>
      </c>
      <c r="F1540" s="2">
        <v>69446</v>
      </c>
    </row>
    <row r="1541" spans="1:6" x14ac:dyDescent="0.2">
      <c r="A1541">
        <v>2021</v>
      </c>
      <c r="B1541" t="s">
        <v>57</v>
      </c>
      <c r="C1541" t="s">
        <v>5</v>
      </c>
      <c r="D1541" s="1">
        <v>4460</v>
      </c>
      <c r="E1541" s="1">
        <v>158891</v>
      </c>
      <c r="F1541" s="2">
        <v>81864</v>
      </c>
    </row>
    <row r="1542" spans="1:6" x14ac:dyDescent="0.2">
      <c r="A1542">
        <v>2021</v>
      </c>
      <c r="B1542" t="s">
        <v>57</v>
      </c>
      <c r="C1542" t="s">
        <v>6</v>
      </c>
      <c r="D1542">
        <v>688</v>
      </c>
      <c r="E1542" s="1">
        <v>25928</v>
      </c>
      <c r="F1542" s="2">
        <v>62417</v>
      </c>
    </row>
    <row r="1543" spans="1:6" x14ac:dyDescent="0.2">
      <c r="A1543">
        <v>2021</v>
      </c>
      <c r="B1543" t="s">
        <v>57</v>
      </c>
      <c r="C1543" t="s">
        <v>7</v>
      </c>
      <c r="D1543" s="1">
        <v>20513</v>
      </c>
      <c r="E1543" s="1">
        <v>363137</v>
      </c>
      <c r="F1543" s="2">
        <v>59389</v>
      </c>
    </row>
    <row r="1544" spans="1:6" x14ac:dyDescent="0.2">
      <c r="A1544">
        <v>2021</v>
      </c>
      <c r="B1544" t="s">
        <v>57</v>
      </c>
      <c r="C1544" t="s">
        <v>8</v>
      </c>
      <c r="D1544" s="1">
        <v>9745</v>
      </c>
      <c r="E1544" s="1">
        <v>395916</v>
      </c>
      <c r="F1544" s="2">
        <v>57889</v>
      </c>
    </row>
    <row r="1545" spans="1:6" x14ac:dyDescent="0.2">
      <c r="A1545">
        <v>2021</v>
      </c>
      <c r="B1545" t="s">
        <v>57</v>
      </c>
      <c r="C1545" t="s">
        <v>9</v>
      </c>
      <c r="D1545" s="1">
        <v>2750</v>
      </c>
      <c r="E1545" s="1">
        <v>66056</v>
      </c>
      <c r="F1545" s="2">
        <v>61543</v>
      </c>
    </row>
    <row r="1546" spans="1:6" x14ac:dyDescent="0.2">
      <c r="A1546">
        <v>2021</v>
      </c>
      <c r="B1546" t="s">
        <v>57</v>
      </c>
      <c r="C1546" t="s">
        <v>10</v>
      </c>
      <c r="D1546" s="1">
        <v>17979</v>
      </c>
      <c r="E1546" s="1">
        <v>574692</v>
      </c>
      <c r="F1546" s="2">
        <v>70174</v>
      </c>
    </row>
    <row r="1547" spans="1:6" x14ac:dyDescent="0.2">
      <c r="A1547">
        <v>2021</v>
      </c>
      <c r="B1547" t="s">
        <v>57</v>
      </c>
      <c r="C1547" t="s">
        <v>11</v>
      </c>
      <c r="D1547" s="1">
        <v>8554</v>
      </c>
      <c r="E1547" s="1">
        <v>531312</v>
      </c>
      <c r="F1547" s="2">
        <v>61118</v>
      </c>
    </row>
    <row r="1548" spans="1:6" x14ac:dyDescent="0.2">
      <c r="A1548">
        <v>2021</v>
      </c>
      <c r="B1548" t="s">
        <v>57</v>
      </c>
      <c r="C1548" t="s">
        <v>12</v>
      </c>
      <c r="D1548" s="1">
        <v>4125</v>
      </c>
      <c r="E1548" s="1">
        <v>215910</v>
      </c>
      <c r="F1548" s="2">
        <v>58617</v>
      </c>
    </row>
    <row r="1549" spans="1:6" x14ac:dyDescent="0.2">
      <c r="A1549">
        <v>2021</v>
      </c>
      <c r="B1549" t="s">
        <v>57</v>
      </c>
      <c r="C1549" t="s">
        <v>13</v>
      </c>
      <c r="D1549" s="1">
        <v>3164</v>
      </c>
      <c r="E1549" s="1">
        <v>161517</v>
      </c>
      <c r="F1549" s="2">
        <v>57532</v>
      </c>
    </row>
    <row r="1550" spans="1:6" x14ac:dyDescent="0.2">
      <c r="A1550">
        <v>2021</v>
      </c>
      <c r="B1550" t="s">
        <v>57</v>
      </c>
      <c r="C1550" t="s">
        <v>14</v>
      </c>
      <c r="D1550" s="1">
        <v>4368</v>
      </c>
      <c r="E1550" s="1">
        <v>250180</v>
      </c>
      <c r="F1550" s="2">
        <v>58143</v>
      </c>
    </row>
    <row r="1551" spans="1:6" x14ac:dyDescent="0.2">
      <c r="A1551">
        <v>2021</v>
      </c>
      <c r="B1551" t="s">
        <v>57</v>
      </c>
      <c r="C1551" t="s">
        <v>15</v>
      </c>
      <c r="D1551" s="1">
        <v>4464</v>
      </c>
      <c r="E1551" s="1">
        <v>134680</v>
      </c>
      <c r="F1551" s="2">
        <v>72604</v>
      </c>
    </row>
    <row r="1552" spans="1:6" x14ac:dyDescent="0.2">
      <c r="A1552">
        <v>2021</v>
      </c>
      <c r="B1552" t="s">
        <v>57</v>
      </c>
      <c r="C1552" t="s">
        <v>16</v>
      </c>
      <c r="D1552" s="1">
        <v>1877</v>
      </c>
      <c r="E1552" s="1">
        <v>50911</v>
      </c>
      <c r="F1552" s="2">
        <v>55458</v>
      </c>
    </row>
    <row r="1553" spans="1:6" x14ac:dyDescent="0.2">
      <c r="A1553">
        <v>2021</v>
      </c>
      <c r="B1553" t="s">
        <v>57</v>
      </c>
      <c r="C1553" t="s">
        <v>17</v>
      </c>
      <c r="D1553" s="1">
        <v>3901</v>
      </c>
      <c r="E1553" s="1">
        <v>106864</v>
      </c>
      <c r="F1553" s="2">
        <v>77289</v>
      </c>
    </row>
    <row r="1554" spans="1:6" x14ac:dyDescent="0.2">
      <c r="A1554">
        <v>2021</v>
      </c>
      <c r="B1554" t="s">
        <v>57</v>
      </c>
      <c r="C1554" t="s">
        <v>18</v>
      </c>
      <c r="D1554" s="1">
        <v>6850</v>
      </c>
      <c r="E1554" s="1">
        <v>244647</v>
      </c>
      <c r="F1554" s="2">
        <v>88132</v>
      </c>
    </row>
    <row r="1555" spans="1:6" x14ac:dyDescent="0.2">
      <c r="A1555">
        <v>2021</v>
      </c>
      <c r="B1555" t="s">
        <v>57</v>
      </c>
      <c r="C1555" t="s">
        <v>19</v>
      </c>
      <c r="D1555" s="1">
        <v>15721</v>
      </c>
      <c r="E1555" s="1">
        <v>615106</v>
      </c>
      <c r="F1555" s="2">
        <v>66395</v>
      </c>
    </row>
    <row r="1556" spans="1:6" x14ac:dyDescent="0.2">
      <c r="A1556">
        <v>2021</v>
      </c>
      <c r="B1556" t="s">
        <v>57</v>
      </c>
      <c r="C1556" t="s">
        <v>20</v>
      </c>
      <c r="D1556" s="1">
        <v>8369</v>
      </c>
      <c r="E1556" s="1">
        <v>319035</v>
      </c>
      <c r="F1556" s="2">
        <v>65734</v>
      </c>
    </row>
    <row r="1557" spans="1:6" x14ac:dyDescent="0.2">
      <c r="A1557">
        <v>2021</v>
      </c>
      <c r="B1557" t="s">
        <v>57</v>
      </c>
      <c r="C1557" t="s">
        <v>21</v>
      </c>
      <c r="D1557" s="1">
        <v>2441</v>
      </c>
      <c r="E1557" s="1">
        <v>144047</v>
      </c>
      <c r="F1557" s="2">
        <v>48199</v>
      </c>
    </row>
    <row r="1558" spans="1:6" x14ac:dyDescent="0.2">
      <c r="A1558">
        <v>2021</v>
      </c>
      <c r="B1558" t="s">
        <v>57</v>
      </c>
      <c r="C1558" t="s">
        <v>22</v>
      </c>
      <c r="D1558" s="1">
        <v>6636</v>
      </c>
      <c r="E1558" s="1">
        <v>265863</v>
      </c>
      <c r="F1558" s="2">
        <v>57139</v>
      </c>
    </row>
    <row r="1559" spans="1:6" x14ac:dyDescent="0.2">
      <c r="A1559">
        <v>2021</v>
      </c>
      <c r="B1559" t="s">
        <v>57</v>
      </c>
      <c r="C1559" t="s">
        <v>23</v>
      </c>
      <c r="D1559" s="1">
        <v>1572</v>
      </c>
      <c r="E1559" s="1">
        <v>19893</v>
      </c>
      <c r="F1559" s="2">
        <v>48758</v>
      </c>
    </row>
    <row r="1560" spans="1:6" x14ac:dyDescent="0.2">
      <c r="A1560">
        <v>2021</v>
      </c>
      <c r="B1560" t="s">
        <v>57</v>
      </c>
      <c r="C1560" t="s">
        <v>24</v>
      </c>
      <c r="D1560" s="1">
        <v>1977</v>
      </c>
      <c r="E1560" s="1">
        <v>98082</v>
      </c>
      <c r="F1560" s="2">
        <v>49568</v>
      </c>
    </row>
    <row r="1561" spans="1:6" x14ac:dyDescent="0.2">
      <c r="A1561">
        <v>2021</v>
      </c>
      <c r="B1561" t="s">
        <v>57</v>
      </c>
      <c r="C1561" t="s">
        <v>25</v>
      </c>
      <c r="D1561" s="1">
        <v>2043</v>
      </c>
      <c r="E1561" s="1">
        <v>47800</v>
      </c>
      <c r="F1561" s="2">
        <v>56486</v>
      </c>
    </row>
    <row r="1562" spans="1:6" x14ac:dyDescent="0.2">
      <c r="A1562">
        <v>2021</v>
      </c>
      <c r="B1562" t="s">
        <v>57</v>
      </c>
      <c r="C1562" t="s">
        <v>26</v>
      </c>
      <c r="D1562" s="1">
        <v>2011</v>
      </c>
      <c r="E1562" s="1">
        <v>68971</v>
      </c>
      <c r="F1562" s="2">
        <v>70482</v>
      </c>
    </row>
    <row r="1563" spans="1:6" x14ac:dyDescent="0.2">
      <c r="A1563">
        <v>2021</v>
      </c>
      <c r="B1563" t="s">
        <v>57</v>
      </c>
      <c r="C1563" t="s">
        <v>27</v>
      </c>
      <c r="D1563" s="1">
        <v>8962</v>
      </c>
      <c r="E1563" s="1">
        <v>242476</v>
      </c>
      <c r="F1563" s="2">
        <v>78813</v>
      </c>
    </row>
    <row r="1564" spans="1:6" x14ac:dyDescent="0.2">
      <c r="A1564">
        <v>2021</v>
      </c>
      <c r="B1564" t="s">
        <v>57</v>
      </c>
      <c r="C1564" t="s">
        <v>28</v>
      </c>
      <c r="D1564" s="1">
        <v>1724</v>
      </c>
      <c r="E1564" s="1">
        <v>26398</v>
      </c>
      <c r="F1564" s="2">
        <v>53328</v>
      </c>
    </row>
    <row r="1565" spans="1:6" x14ac:dyDescent="0.2">
      <c r="A1565">
        <v>2021</v>
      </c>
      <c r="B1565" t="s">
        <v>57</v>
      </c>
      <c r="C1565" t="s">
        <v>29</v>
      </c>
      <c r="D1565" s="1">
        <v>17319</v>
      </c>
      <c r="E1565" s="1">
        <v>444182</v>
      </c>
      <c r="F1565" s="2">
        <v>65899</v>
      </c>
    </row>
    <row r="1566" spans="1:6" x14ac:dyDescent="0.2">
      <c r="A1566">
        <v>2021</v>
      </c>
      <c r="B1566" t="s">
        <v>57</v>
      </c>
      <c r="C1566" t="s">
        <v>30</v>
      </c>
      <c r="D1566" s="1">
        <v>10287</v>
      </c>
      <c r="E1566" s="1">
        <v>467306</v>
      </c>
      <c r="F1566" s="2">
        <v>58368</v>
      </c>
    </row>
    <row r="1567" spans="1:6" x14ac:dyDescent="0.2">
      <c r="A1567">
        <v>2021</v>
      </c>
      <c r="B1567" t="s">
        <v>57</v>
      </c>
      <c r="C1567" t="s">
        <v>31</v>
      </c>
      <c r="D1567">
        <v>810</v>
      </c>
      <c r="E1567" s="1">
        <v>24680</v>
      </c>
      <c r="F1567" s="2">
        <v>52594</v>
      </c>
    </row>
    <row r="1568" spans="1:6" x14ac:dyDescent="0.2">
      <c r="A1568">
        <v>2021</v>
      </c>
      <c r="B1568" t="s">
        <v>57</v>
      </c>
      <c r="C1568" t="s">
        <v>32</v>
      </c>
      <c r="D1568" s="1">
        <v>15430</v>
      </c>
      <c r="E1568" s="1">
        <v>685942</v>
      </c>
      <c r="F1568" s="2">
        <v>60002</v>
      </c>
    </row>
    <row r="1569" spans="1:6" x14ac:dyDescent="0.2">
      <c r="A1569">
        <v>2021</v>
      </c>
      <c r="B1569" t="s">
        <v>57</v>
      </c>
      <c r="C1569" t="s">
        <v>33</v>
      </c>
      <c r="D1569" s="1">
        <v>4230</v>
      </c>
      <c r="E1569" s="1">
        <v>128122</v>
      </c>
      <c r="F1569" s="2">
        <v>55496</v>
      </c>
    </row>
    <row r="1570" spans="1:6" x14ac:dyDescent="0.2">
      <c r="A1570">
        <v>2021</v>
      </c>
      <c r="B1570" t="s">
        <v>57</v>
      </c>
      <c r="C1570" t="s">
        <v>34</v>
      </c>
      <c r="D1570" s="1">
        <v>6175</v>
      </c>
      <c r="E1570" s="1">
        <v>189318</v>
      </c>
      <c r="F1570" s="2">
        <v>68161</v>
      </c>
    </row>
    <row r="1571" spans="1:6" x14ac:dyDescent="0.2">
      <c r="A1571">
        <v>2021</v>
      </c>
      <c r="B1571" t="s">
        <v>57</v>
      </c>
      <c r="C1571" t="s">
        <v>35</v>
      </c>
      <c r="D1571" s="1">
        <v>14414</v>
      </c>
      <c r="E1571" s="1">
        <v>561774</v>
      </c>
      <c r="F1571" s="2">
        <v>61111</v>
      </c>
    </row>
    <row r="1572" spans="1:6" x14ac:dyDescent="0.2">
      <c r="A1572">
        <v>2021</v>
      </c>
      <c r="B1572" t="s">
        <v>57</v>
      </c>
      <c r="C1572" t="s">
        <v>36</v>
      </c>
      <c r="D1572" s="1">
        <v>1567</v>
      </c>
      <c r="E1572" s="1">
        <v>40341</v>
      </c>
      <c r="F1572" s="2">
        <v>57616</v>
      </c>
    </row>
    <row r="1573" spans="1:6" x14ac:dyDescent="0.2">
      <c r="A1573">
        <v>2021</v>
      </c>
      <c r="B1573" t="s">
        <v>57</v>
      </c>
      <c r="C1573" t="s">
        <v>37</v>
      </c>
      <c r="D1573" s="1">
        <v>5906</v>
      </c>
      <c r="E1573" s="1">
        <v>240456</v>
      </c>
      <c r="F1573" s="2">
        <v>58927</v>
      </c>
    </row>
    <row r="1574" spans="1:6" x14ac:dyDescent="0.2">
      <c r="A1574">
        <v>2021</v>
      </c>
      <c r="B1574" t="s">
        <v>57</v>
      </c>
      <c r="C1574" t="s">
        <v>38</v>
      </c>
      <c r="D1574" s="1">
        <v>1091</v>
      </c>
      <c r="E1574" s="1">
        <v>43081</v>
      </c>
      <c r="F1574" s="2">
        <v>47877</v>
      </c>
    </row>
    <row r="1575" spans="1:6" x14ac:dyDescent="0.2">
      <c r="A1575">
        <v>2021</v>
      </c>
      <c r="B1575" t="s">
        <v>57</v>
      </c>
      <c r="C1575" t="s">
        <v>39</v>
      </c>
      <c r="D1575" s="1">
        <v>6835</v>
      </c>
      <c r="E1575" s="1">
        <v>348417</v>
      </c>
      <c r="F1575" s="2">
        <v>59526</v>
      </c>
    </row>
    <row r="1576" spans="1:6" x14ac:dyDescent="0.2">
      <c r="A1576">
        <v>2021</v>
      </c>
      <c r="B1576" t="s">
        <v>57</v>
      </c>
      <c r="C1576" t="s">
        <v>40</v>
      </c>
      <c r="D1576" s="1">
        <v>24275</v>
      </c>
      <c r="E1576" s="1">
        <v>851513</v>
      </c>
      <c r="F1576" s="2">
        <v>75813</v>
      </c>
    </row>
    <row r="1577" spans="1:6" x14ac:dyDescent="0.2">
      <c r="A1577">
        <v>2021</v>
      </c>
      <c r="B1577" t="s">
        <v>57</v>
      </c>
      <c r="C1577" t="s">
        <v>41</v>
      </c>
      <c r="D1577" s="1">
        <v>4248</v>
      </c>
      <c r="E1577" s="1">
        <v>128365</v>
      </c>
      <c r="F1577" s="2">
        <v>56723</v>
      </c>
    </row>
    <row r="1578" spans="1:6" x14ac:dyDescent="0.2">
      <c r="A1578">
        <v>2021</v>
      </c>
      <c r="B1578" t="s">
        <v>57</v>
      </c>
      <c r="C1578" t="s">
        <v>42</v>
      </c>
      <c r="D1578" s="1">
        <v>1105</v>
      </c>
      <c r="E1578" s="1">
        <v>29550</v>
      </c>
      <c r="F1578" s="2">
        <v>58004</v>
      </c>
    </row>
    <row r="1579" spans="1:6" x14ac:dyDescent="0.2">
      <c r="A1579">
        <v>2021</v>
      </c>
      <c r="B1579" t="s">
        <v>57</v>
      </c>
      <c r="C1579" t="s">
        <v>43</v>
      </c>
      <c r="D1579" s="1">
        <v>6475</v>
      </c>
      <c r="E1579" s="1">
        <v>232927</v>
      </c>
      <c r="F1579" s="2">
        <v>57894</v>
      </c>
    </row>
    <row r="1580" spans="1:6" x14ac:dyDescent="0.2">
      <c r="A1580">
        <v>2021</v>
      </c>
      <c r="B1580" t="s">
        <v>57</v>
      </c>
      <c r="C1580" t="s">
        <v>44</v>
      </c>
      <c r="D1580" s="1">
        <v>7671</v>
      </c>
      <c r="E1580" s="1">
        <v>280368</v>
      </c>
      <c r="F1580" s="2">
        <v>76290</v>
      </c>
    </row>
    <row r="1581" spans="1:6" x14ac:dyDescent="0.2">
      <c r="A1581">
        <v>2021</v>
      </c>
      <c r="B1581" t="s">
        <v>57</v>
      </c>
      <c r="C1581" t="s">
        <v>45</v>
      </c>
      <c r="D1581" s="1">
        <v>1272</v>
      </c>
      <c r="E1581" s="1">
        <v>46575</v>
      </c>
      <c r="F1581" s="2">
        <v>58624</v>
      </c>
    </row>
    <row r="1582" spans="1:6" x14ac:dyDescent="0.2">
      <c r="A1582">
        <v>2021</v>
      </c>
      <c r="B1582" t="s">
        <v>57</v>
      </c>
      <c r="C1582" t="s">
        <v>46</v>
      </c>
      <c r="D1582" s="1">
        <v>9356</v>
      </c>
      <c r="E1582" s="1">
        <v>466595</v>
      </c>
      <c r="F1582" s="2">
        <v>57001</v>
      </c>
    </row>
    <row r="1583" spans="1:6" x14ac:dyDescent="0.2">
      <c r="A1583">
        <v>2021</v>
      </c>
      <c r="B1583" t="s">
        <v>57</v>
      </c>
      <c r="C1583" t="s">
        <v>47</v>
      </c>
      <c r="D1583">
        <v>598</v>
      </c>
      <c r="E1583" s="1">
        <v>9378</v>
      </c>
      <c r="F1583" s="2">
        <v>65834</v>
      </c>
    </row>
    <row r="1584" spans="1:6" x14ac:dyDescent="0.2">
      <c r="A1584">
        <v>2021</v>
      </c>
      <c r="B1584" t="s">
        <v>58</v>
      </c>
      <c r="C1584" t="s">
        <v>0</v>
      </c>
      <c r="D1584" s="1">
        <v>32410</v>
      </c>
      <c r="E1584" s="1">
        <v>375653</v>
      </c>
      <c r="F1584" s="2">
        <v>40518</v>
      </c>
    </row>
    <row r="1585" spans="1:6" x14ac:dyDescent="0.2">
      <c r="A1585">
        <v>2021</v>
      </c>
      <c r="B1585" t="s">
        <v>58</v>
      </c>
      <c r="C1585" t="s">
        <v>1</v>
      </c>
      <c r="D1585" s="1">
        <v>29489</v>
      </c>
      <c r="E1585" s="1">
        <v>518475</v>
      </c>
      <c r="F1585" s="2">
        <v>45126</v>
      </c>
    </row>
    <row r="1586" spans="1:6" x14ac:dyDescent="0.2">
      <c r="A1586">
        <v>2021</v>
      </c>
      <c r="B1586" t="s">
        <v>58</v>
      </c>
      <c r="C1586" t="s">
        <v>2</v>
      </c>
      <c r="D1586" s="1">
        <v>21486</v>
      </c>
      <c r="E1586" s="1">
        <v>247661</v>
      </c>
      <c r="F1586" s="2">
        <v>40275</v>
      </c>
    </row>
    <row r="1587" spans="1:6" x14ac:dyDescent="0.2">
      <c r="A1587">
        <v>2021</v>
      </c>
      <c r="B1587" t="s">
        <v>58</v>
      </c>
      <c r="C1587" t="s">
        <v>3</v>
      </c>
      <c r="D1587" s="1">
        <v>185826</v>
      </c>
      <c r="E1587" s="1">
        <v>3010983</v>
      </c>
      <c r="F1587" s="2">
        <v>51095</v>
      </c>
    </row>
    <row r="1588" spans="1:6" x14ac:dyDescent="0.2">
      <c r="A1588">
        <v>2021</v>
      </c>
      <c r="B1588" t="s">
        <v>58</v>
      </c>
      <c r="C1588" t="s">
        <v>4</v>
      </c>
      <c r="D1588" s="1">
        <v>35715</v>
      </c>
      <c r="E1588" s="1">
        <v>458174</v>
      </c>
      <c r="F1588" s="2">
        <v>48601</v>
      </c>
    </row>
    <row r="1589" spans="1:6" x14ac:dyDescent="0.2">
      <c r="A1589">
        <v>2021</v>
      </c>
      <c r="B1589" t="s">
        <v>58</v>
      </c>
      <c r="C1589" t="s">
        <v>5</v>
      </c>
      <c r="D1589" s="1">
        <v>25027</v>
      </c>
      <c r="E1589" s="1">
        <v>297198</v>
      </c>
      <c r="F1589" s="2">
        <v>50064</v>
      </c>
    </row>
    <row r="1590" spans="1:6" x14ac:dyDescent="0.2">
      <c r="A1590">
        <v>2021</v>
      </c>
      <c r="B1590" t="s">
        <v>58</v>
      </c>
      <c r="C1590" t="s">
        <v>6</v>
      </c>
      <c r="D1590" s="1">
        <v>6681</v>
      </c>
      <c r="E1590" s="1">
        <v>79724</v>
      </c>
      <c r="F1590" s="2">
        <v>39700</v>
      </c>
    </row>
    <row r="1591" spans="1:6" x14ac:dyDescent="0.2">
      <c r="A1591">
        <v>2021</v>
      </c>
      <c r="B1591" t="s">
        <v>58</v>
      </c>
      <c r="C1591" t="s">
        <v>7</v>
      </c>
      <c r="D1591" s="1">
        <v>139501</v>
      </c>
      <c r="E1591" s="1">
        <v>1739867</v>
      </c>
      <c r="F1591" s="2">
        <v>43229</v>
      </c>
    </row>
    <row r="1592" spans="1:6" x14ac:dyDescent="0.2">
      <c r="A1592">
        <v>2021</v>
      </c>
      <c r="B1592" t="s">
        <v>58</v>
      </c>
      <c r="C1592" t="s">
        <v>8</v>
      </c>
      <c r="D1592" s="1">
        <v>60382</v>
      </c>
      <c r="E1592" s="1">
        <v>930943</v>
      </c>
      <c r="F1592" s="2">
        <v>48763</v>
      </c>
    </row>
    <row r="1593" spans="1:6" x14ac:dyDescent="0.2">
      <c r="A1593">
        <v>2021</v>
      </c>
      <c r="B1593" t="s">
        <v>58</v>
      </c>
      <c r="C1593" t="s">
        <v>9</v>
      </c>
      <c r="D1593" s="1">
        <v>11706</v>
      </c>
      <c r="E1593" s="1">
        <v>136606</v>
      </c>
      <c r="F1593" s="2">
        <v>38856</v>
      </c>
    </row>
    <row r="1594" spans="1:6" x14ac:dyDescent="0.2">
      <c r="A1594">
        <v>2021</v>
      </c>
      <c r="B1594" t="s">
        <v>58</v>
      </c>
      <c r="C1594" t="s">
        <v>10</v>
      </c>
      <c r="D1594" s="1">
        <v>77273</v>
      </c>
      <c r="E1594" s="1">
        <v>1192805</v>
      </c>
      <c r="F1594" s="2">
        <v>50025</v>
      </c>
    </row>
    <row r="1595" spans="1:6" x14ac:dyDescent="0.2">
      <c r="A1595">
        <v>2021</v>
      </c>
      <c r="B1595" t="s">
        <v>58</v>
      </c>
      <c r="C1595" t="s">
        <v>11</v>
      </c>
      <c r="D1595" s="1">
        <v>40630</v>
      </c>
      <c r="E1595" s="1">
        <v>588381</v>
      </c>
      <c r="F1595" s="2">
        <v>40479</v>
      </c>
    </row>
    <row r="1596" spans="1:6" x14ac:dyDescent="0.2">
      <c r="A1596">
        <v>2021</v>
      </c>
      <c r="B1596" t="s">
        <v>58</v>
      </c>
      <c r="C1596" t="s">
        <v>12</v>
      </c>
      <c r="D1596" s="1">
        <v>23446</v>
      </c>
      <c r="E1596" s="1">
        <v>311763</v>
      </c>
      <c r="F1596" s="2">
        <v>39025</v>
      </c>
    </row>
    <row r="1597" spans="1:6" x14ac:dyDescent="0.2">
      <c r="A1597">
        <v>2021</v>
      </c>
      <c r="B1597" t="s">
        <v>58</v>
      </c>
      <c r="C1597" t="s">
        <v>13</v>
      </c>
      <c r="D1597" s="1">
        <v>20676</v>
      </c>
      <c r="E1597" s="1">
        <v>263529</v>
      </c>
      <c r="F1597" s="2">
        <v>40705</v>
      </c>
    </row>
    <row r="1598" spans="1:6" x14ac:dyDescent="0.2">
      <c r="A1598">
        <v>2021</v>
      </c>
      <c r="B1598" t="s">
        <v>58</v>
      </c>
      <c r="C1598" t="s">
        <v>14</v>
      </c>
      <c r="D1598" s="1">
        <v>27941</v>
      </c>
      <c r="E1598" s="1">
        <v>398217</v>
      </c>
      <c r="F1598" s="2">
        <v>41261</v>
      </c>
    </row>
    <row r="1599" spans="1:6" x14ac:dyDescent="0.2">
      <c r="A1599">
        <v>2021</v>
      </c>
      <c r="B1599" t="s">
        <v>58</v>
      </c>
      <c r="C1599" t="s">
        <v>15</v>
      </c>
      <c r="D1599" s="1">
        <v>30444</v>
      </c>
      <c r="E1599" s="1">
        <v>378830</v>
      </c>
      <c r="F1599" s="2">
        <v>40938</v>
      </c>
    </row>
    <row r="1600" spans="1:6" x14ac:dyDescent="0.2">
      <c r="A1600">
        <v>2021</v>
      </c>
      <c r="B1600" t="s">
        <v>58</v>
      </c>
      <c r="C1600" t="s">
        <v>16</v>
      </c>
      <c r="D1600" s="1">
        <v>11060</v>
      </c>
      <c r="E1600" s="1">
        <v>119329</v>
      </c>
      <c r="F1600" s="2">
        <v>36287</v>
      </c>
    </row>
    <row r="1601" spans="1:6" x14ac:dyDescent="0.2">
      <c r="A1601">
        <v>2021</v>
      </c>
      <c r="B1601" t="s">
        <v>58</v>
      </c>
      <c r="C1601" t="s">
        <v>17</v>
      </c>
      <c r="D1601" s="1">
        <v>33064</v>
      </c>
      <c r="E1601" s="1">
        <v>462131</v>
      </c>
      <c r="F1601" s="2">
        <v>45367</v>
      </c>
    </row>
    <row r="1602" spans="1:6" x14ac:dyDescent="0.2">
      <c r="A1602">
        <v>2021</v>
      </c>
      <c r="B1602" t="s">
        <v>58</v>
      </c>
      <c r="C1602" t="s">
        <v>18</v>
      </c>
      <c r="D1602" s="1">
        <v>42906</v>
      </c>
      <c r="E1602" s="1">
        <v>577319</v>
      </c>
      <c r="F1602" s="2">
        <v>51500</v>
      </c>
    </row>
    <row r="1603" spans="1:6" x14ac:dyDescent="0.2">
      <c r="A1603">
        <v>2021</v>
      </c>
      <c r="B1603" t="s">
        <v>58</v>
      </c>
      <c r="C1603" t="s">
        <v>19</v>
      </c>
      <c r="D1603" s="1">
        <v>52149</v>
      </c>
      <c r="E1603" s="1">
        <v>784393</v>
      </c>
      <c r="F1603" s="2">
        <v>45628</v>
      </c>
    </row>
    <row r="1604" spans="1:6" x14ac:dyDescent="0.2">
      <c r="A1604">
        <v>2021</v>
      </c>
      <c r="B1604" t="s">
        <v>58</v>
      </c>
      <c r="C1604" t="s">
        <v>20</v>
      </c>
      <c r="D1604" s="1">
        <v>36334</v>
      </c>
      <c r="E1604" s="1">
        <v>531926</v>
      </c>
      <c r="F1604" s="2">
        <v>48273</v>
      </c>
    </row>
    <row r="1605" spans="1:6" x14ac:dyDescent="0.2">
      <c r="A1605">
        <v>2021</v>
      </c>
      <c r="B1605" t="s">
        <v>58</v>
      </c>
      <c r="C1605" t="s">
        <v>21</v>
      </c>
      <c r="D1605" s="1">
        <v>19589</v>
      </c>
      <c r="E1605" s="1">
        <v>229775</v>
      </c>
      <c r="F1605" s="2">
        <v>35324</v>
      </c>
    </row>
    <row r="1606" spans="1:6" x14ac:dyDescent="0.2">
      <c r="A1606">
        <v>2021</v>
      </c>
      <c r="B1606" t="s">
        <v>58</v>
      </c>
      <c r="C1606" t="s">
        <v>22</v>
      </c>
      <c r="D1606" s="1">
        <v>40324</v>
      </c>
      <c r="E1606" s="1">
        <v>538185</v>
      </c>
      <c r="F1606" s="2">
        <v>41095</v>
      </c>
    </row>
    <row r="1607" spans="1:6" x14ac:dyDescent="0.2">
      <c r="A1607">
        <v>2021</v>
      </c>
      <c r="B1607" t="s">
        <v>58</v>
      </c>
      <c r="C1607" t="s">
        <v>23</v>
      </c>
      <c r="D1607" s="1">
        <v>9270</v>
      </c>
      <c r="E1607" s="1">
        <v>91194</v>
      </c>
      <c r="F1607" s="2">
        <v>38067</v>
      </c>
    </row>
    <row r="1608" spans="1:6" x14ac:dyDescent="0.2">
      <c r="A1608">
        <v>2021</v>
      </c>
      <c r="B1608" t="s">
        <v>58</v>
      </c>
      <c r="C1608" t="s">
        <v>24</v>
      </c>
      <c r="D1608" s="1">
        <v>15024</v>
      </c>
      <c r="E1608" s="1">
        <v>190930</v>
      </c>
      <c r="F1608" s="2">
        <v>38493</v>
      </c>
    </row>
    <row r="1609" spans="1:6" x14ac:dyDescent="0.2">
      <c r="A1609">
        <v>2021</v>
      </c>
      <c r="B1609" t="s">
        <v>58</v>
      </c>
      <c r="C1609" t="s">
        <v>25</v>
      </c>
      <c r="D1609" s="1">
        <v>15910</v>
      </c>
      <c r="E1609" s="1">
        <v>247973</v>
      </c>
      <c r="F1609" s="2">
        <v>42847</v>
      </c>
    </row>
    <row r="1610" spans="1:6" x14ac:dyDescent="0.2">
      <c r="A1610">
        <v>2021</v>
      </c>
      <c r="B1610" t="s">
        <v>58</v>
      </c>
      <c r="C1610" t="s">
        <v>26</v>
      </c>
      <c r="D1610" s="1">
        <v>12612</v>
      </c>
      <c r="E1610" s="1">
        <v>139876</v>
      </c>
      <c r="F1610" s="2">
        <v>46101</v>
      </c>
    </row>
    <row r="1611" spans="1:6" x14ac:dyDescent="0.2">
      <c r="A1611">
        <v>2021</v>
      </c>
      <c r="B1611" t="s">
        <v>58</v>
      </c>
      <c r="C1611" t="s">
        <v>27</v>
      </c>
      <c r="D1611" s="1">
        <v>53977</v>
      </c>
      <c r="E1611" s="1">
        <v>872180</v>
      </c>
      <c r="F1611" s="2">
        <v>52631</v>
      </c>
    </row>
    <row r="1612" spans="1:6" x14ac:dyDescent="0.2">
      <c r="A1612">
        <v>2021</v>
      </c>
      <c r="B1612" t="s">
        <v>58</v>
      </c>
      <c r="C1612" t="s">
        <v>28</v>
      </c>
      <c r="D1612" s="1">
        <v>10538</v>
      </c>
      <c r="E1612" s="1">
        <v>134696</v>
      </c>
      <c r="F1612" s="2">
        <v>36519</v>
      </c>
    </row>
    <row r="1613" spans="1:6" x14ac:dyDescent="0.2">
      <c r="A1613">
        <v>2021</v>
      </c>
      <c r="B1613" t="s">
        <v>58</v>
      </c>
      <c r="C1613" t="s">
        <v>29</v>
      </c>
      <c r="D1613" s="1">
        <v>126549</v>
      </c>
      <c r="E1613" s="1">
        <v>1562385</v>
      </c>
      <c r="F1613" s="2">
        <v>50389</v>
      </c>
    </row>
    <row r="1614" spans="1:6" x14ac:dyDescent="0.2">
      <c r="A1614">
        <v>2021</v>
      </c>
      <c r="B1614" t="s">
        <v>58</v>
      </c>
      <c r="C1614" t="s">
        <v>30</v>
      </c>
      <c r="D1614" s="1">
        <v>61042</v>
      </c>
      <c r="E1614" s="1">
        <v>824989</v>
      </c>
      <c r="F1614" s="2">
        <v>41845</v>
      </c>
    </row>
    <row r="1615" spans="1:6" x14ac:dyDescent="0.2">
      <c r="A1615">
        <v>2021</v>
      </c>
      <c r="B1615" t="s">
        <v>58</v>
      </c>
      <c r="C1615" t="s">
        <v>31</v>
      </c>
      <c r="D1615" s="1">
        <v>7819</v>
      </c>
      <c r="E1615" s="1">
        <v>92052</v>
      </c>
      <c r="F1615" s="2">
        <v>47910</v>
      </c>
    </row>
    <row r="1616" spans="1:6" x14ac:dyDescent="0.2">
      <c r="A1616">
        <v>2021</v>
      </c>
      <c r="B1616" t="s">
        <v>58</v>
      </c>
      <c r="C1616" t="s">
        <v>32</v>
      </c>
      <c r="D1616" s="1">
        <v>68763</v>
      </c>
      <c r="E1616" s="1">
        <v>1018161</v>
      </c>
      <c r="F1616" s="2">
        <v>42564</v>
      </c>
    </row>
    <row r="1617" spans="1:6" x14ac:dyDescent="0.2">
      <c r="A1617">
        <v>2021</v>
      </c>
      <c r="B1617" t="s">
        <v>58</v>
      </c>
      <c r="C1617" t="s">
        <v>33</v>
      </c>
      <c r="D1617" s="1">
        <v>23838</v>
      </c>
      <c r="E1617" s="1">
        <v>301165</v>
      </c>
      <c r="F1617" s="2">
        <v>41040</v>
      </c>
    </row>
    <row r="1618" spans="1:6" x14ac:dyDescent="0.2">
      <c r="A1618">
        <v>2021</v>
      </c>
      <c r="B1618" t="s">
        <v>58</v>
      </c>
      <c r="C1618" t="s">
        <v>34</v>
      </c>
      <c r="D1618" s="1">
        <v>26684</v>
      </c>
      <c r="E1618" s="1">
        <v>347515</v>
      </c>
      <c r="F1618" s="2">
        <v>42870</v>
      </c>
    </row>
    <row r="1619" spans="1:6" x14ac:dyDescent="0.2">
      <c r="A1619">
        <v>2021</v>
      </c>
      <c r="B1619" t="s">
        <v>58</v>
      </c>
      <c r="C1619" t="s">
        <v>35</v>
      </c>
      <c r="D1619" s="1">
        <v>75374</v>
      </c>
      <c r="E1619" s="1">
        <v>1115565</v>
      </c>
      <c r="F1619" s="2">
        <v>43972</v>
      </c>
    </row>
    <row r="1620" spans="1:6" x14ac:dyDescent="0.2">
      <c r="A1620">
        <v>2021</v>
      </c>
      <c r="B1620" t="s">
        <v>58</v>
      </c>
      <c r="C1620" t="s">
        <v>36</v>
      </c>
      <c r="D1620" s="1">
        <v>7674</v>
      </c>
      <c r="E1620" s="1">
        <v>76263</v>
      </c>
      <c r="F1620" s="2">
        <v>42503</v>
      </c>
    </row>
    <row r="1621" spans="1:6" x14ac:dyDescent="0.2">
      <c r="A1621">
        <v>2021</v>
      </c>
      <c r="B1621" t="s">
        <v>58</v>
      </c>
      <c r="C1621" t="s">
        <v>37</v>
      </c>
      <c r="D1621" s="1">
        <v>29784</v>
      </c>
      <c r="E1621" s="1">
        <v>395329</v>
      </c>
      <c r="F1621" s="2">
        <v>38973</v>
      </c>
    </row>
    <row r="1622" spans="1:6" x14ac:dyDescent="0.2">
      <c r="A1622">
        <v>2021</v>
      </c>
      <c r="B1622" t="s">
        <v>58</v>
      </c>
      <c r="C1622" t="s">
        <v>38</v>
      </c>
      <c r="D1622" s="1">
        <v>8036</v>
      </c>
      <c r="E1622" s="1">
        <v>86427</v>
      </c>
      <c r="F1622" s="2">
        <v>38278</v>
      </c>
    </row>
    <row r="1623" spans="1:6" x14ac:dyDescent="0.2">
      <c r="A1623">
        <v>2021</v>
      </c>
      <c r="B1623" t="s">
        <v>58</v>
      </c>
      <c r="C1623" t="s">
        <v>39</v>
      </c>
      <c r="D1623" s="1">
        <v>39250</v>
      </c>
      <c r="E1623" s="1">
        <v>618046</v>
      </c>
      <c r="F1623" s="2">
        <v>44773</v>
      </c>
    </row>
    <row r="1624" spans="1:6" x14ac:dyDescent="0.2">
      <c r="A1624">
        <v>2021</v>
      </c>
      <c r="B1624" t="s">
        <v>58</v>
      </c>
      <c r="C1624" t="s">
        <v>40</v>
      </c>
      <c r="D1624" s="1">
        <v>145842</v>
      </c>
      <c r="E1624" s="1">
        <v>2432880</v>
      </c>
      <c r="F1624" s="2">
        <v>50316</v>
      </c>
    </row>
    <row r="1625" spans="1:6" x14ac:dyDescent="0.2">
      <c r="A1625">
        <v>2021</v>
      </c>
      <c r="B1625" t="s">
        <v>58</v>
      </c>
      <c r="C1625" t="s">
        <v>41</v>
      </c>
      <c r="D1625" s="1">
        <v>19048</v>
      </c>
      <c r="E1625" s="1">
        <v>276552</v>
      </c>
      <c r="F1625" s="2">
        <v>42378</v>
      </c>
    </row>
    <row r="1626" spans="1:6" x14ac:dyDescent="0.2">
      <c r="A1626">
        <v>2021</v>
      </c>
      <c r="B1626" t="s">
        <v>58</v>
      </c>
      <c r="C1626" t="s">
        <v>42</v>
      </c>
      <c r="D1626" s="1">
        <v>5138</v>
      </c>
      <c r="E1626" s="1">
        <v>55012</v>
      </c>
      <c r="F1626" s="2">
        <v>38650</v>
      </c>
    </row>
    <row r="1627" spans="1:6" x14ac:dyDescent="0.2">
      <c r="A1627">
        <v>2021</v>
      </c>
      <c r="B1627" t="s">
        <v>58</v>
      </c>
      <c r="C1627" t="s">
        <v>43</v>
      </c>
      <c r="D1627" s="1">
        <v>42996</v>
      </c>
      <c r="E1627" s="1">
        <v>652711</v>
      </c>
      <c r="F1627" s="2">
        <v>42291</v>
      </c>
    </row>
    <row r="1628" spans="1:6" x14ac:dyDescent="0.2">
      <c r="A1628">
        <v>2021</v>
      </c>
      <c r="B1628" t="s">
        <v>58</v>
      </c>
      <c r="C1628" t="s">
        <v>44</v>
      </c>
      <c r="D1628" s="1">
        <v>39715</v>
      </c>
      <c r="E1628" s="1">
        <v>610599</v>
      </c>
      <c r="F1628" s="2">
        <v>58924</v>
      </c>
    </row>
    <row r="1629" spans="1:6" x14ac:dyDescent="0.2">
      <c r="A1629">
        <v>2021</v>
      </c>
      <c r="B1629" t="s">
        <v>58</v>
      </c>
      <c r="C1629" t="s">
        <v>45</v>
      </c>
      <c r="D1629" s="1">
        <v>10925</v>
      </c>
      <c r="E1629" s="1">
        <v>129300</v>
      </c>
      <c r="F1629" s="2">
        <v>37489</v>
      </c>
    </row>
    <row r="1630" spans="1:6" x14ac:dyDescent="0.2">
      <c r="A1630">
        <v>2021</v>
      </c>
      <c r="B1630" t="s">
        <v>58</v>
      </c>
      <c r="C1630" t="s">
        <v>46</v>
      </c>
      <c r="D1630" s="1">
        <v>35433</v>
      </c>
      <c r="E1630" s="1">
        <v>539603</v>
      </c>
      <c r="F1630" s="2">
        <v>39831</v>
      </c>
    </row>
    <row r="1631" spans="1:6" x14ac:dyDescent="0.2">
      <c r="A1631">
        <v>2021</v>
      </c>
      <c r="B1631" t="s">
        <v>58</v>
      </c>
      <c r="C1631" t="s">
        <v>47</v>
      </c>
      <c r="D1631" s="1">
        <v>4822</v>
      </c>
      <c r="E1631" s="1">
        <v>49799</v>
      </c>
      <c r="F1631" s="2">
        <v>40999</v>
      </c>
    </row>
    <row r="1632" spans="1:6" x14ac:dyDescent="0.2">
      <c r="A1632">
        <v>2021</v>
      </c>
      <c r="B1632" t="s">
        <v>59</v>
      </c>
      <c r="C1632" t="s">
        <v>0</v>
      </c>
      <c r="D1632" s="1">
        <v>1969</v>
      </c>
      <c r="E1632" s="1">
        <v>20807</v>
      </c>
      <c r="F1632" s="2">
        <v>58932</v>
      </c>
    </row>
    <row r="1633" spans="1:6" x14ac:dyDescent="0.2">
      <c r="A1633">
        <v>2021</v>
      </c>
      <c r="B1633" t="s">
        <v>59</v>
      </c>
      <c r="C1633" t="s">
        <v>1</v>
      </c>
      <c r="D1633" s="1">
        <v>2461</v>
      </c>
      <c r="E1633" s="1">
        <v>44962</v>
      </c>
      <c r="F1633" s="2">
        <v>71171</v>
      </c>
    </row>
    <row r="1634" spans="1:6" x14ac:dyDescent="0.2">
      <c r="A1634">
        <v>2021</v>
      </c>
      <c r="B1634" t="s">
        <v>59</v>
      </c>
      <c r="C1634" t="s">
        <v>2</v>
      </c>
      <c r="D1634" s="1">
        <v>1123</v>
      </c>
      <c r="E1634" s="1">
        <v>12766</v>
      </c>
      <c r="F1634" s="2">
        <v>56682</v>
      </c>
    </row>
    <row r="1635" spans="1:6" x14ac:dyDescent="0.2">
      <c r="A1635">
        <v>2021</v>
      </c>
      <c r="B1635" t="s">
        <v>59</v>
      </c>
      <c r="C1635" t="s">
        <v>3</v>
      </c>
      <c r="D1635" s="1">
        <v>22519</v>
      </c>
      <c r="E1635" s="1">
        <v>513029</v>
      </c>
      <c r="F1635" s="2">
        <v>172309</v>
      </c>
    </row>
    <row r="1636" spans="1:6" x14ac:dyDescent="0.2">
      <c r="A1636">
        <v>2021</v>
      </c>
      <c r="B1636" t="s">
        <v>59</v>
      </c>
      <c r="C1636" t="s">
        <v>4</v>
      </c>
      <c r="D1636" s="1">
        <v>3891</v>
      </c>
      <c r="E1636" s="1">
        <v>71641</v>
      </c>
      <c r="F1636" s="2">
        <v>100781</v>
      </c>
    </row>
    <row r="1637" spans="1:6" x14ac:dyDescent="0.2">
      <c r="A1637">
        <v>2021</v>
      </c>
      <c r="B1637" t="s">
        <v>59</v>
      </c>
      <c r="C1637" t="s">
        <v>5</v>
      </c>
      <c r="D1637" s="1">
        <v>2146</v>
      </c>
      <c r="E1637" s="1">
        <v>31542</v>
      </c>
      <c r="F1637" s="2">
        <v>103094</v>
      </c>
    </row>
    <row r="1638" spans="1:6" x14ac:dyDescent="0.2">
      <c r="A1638">
        <v>2021</v>
      </c>
      <c r="B1638" t="s">
        <v>59</v>
      </c>
      <c r="C1638" t="s">
        <v>6</v>
      </c>
      <c r="D1638">
        <v>409</v>
      </c>
      <c r="E1638" s="1">
        <v>4560</v>
      </c>
      <c r="F1638" s="2">
        <v>64686</v>
      </c>
    </row>
    <row r="1639" spans="1:6" x14ac:dyDescent="0.2">
      <c r="A1639">
        <v>2021</v>
      </c>
      <c r="B1639" t="s">
        <v>59</v>
      </c>
      <c r="C1639" t="s">
        <v>7</v>
      </c>
      <c r="D1639" s="1">
        <v>10983</v>
      </c>
      <c r="E1639" s="1">
        <v>138039</v>
      </c>
      <c r="F1639" s="2">
        <v>80305</v>
      </c>
    </row>
    <row r="1640" spans="1:6" x14ac:dyDescent="0.2">
      <c r="A1640">
        <v>2021</v>
      </c>
      <c r="B1640" t="s">
        <v>59</v>
      </c>
      <c r="C1640" t="s">
        <v>8</v>
      </c>
      <c r="D1640" s="1">
        <v>4911</v>
      </c>
      <c r="E1640" s="1">
        <v>116074</v>
      </c>
      <c r="F1640" s="2">
        <v>96306</v>
      </c>
    </row>
    <row r="1641" spans="1:6" x14ac:dyDescent="0.2">
      <c r="A1641">
        <v>2021</v>
      </c>
      <c r="B1641" t="s">
        <v>59</v>
      </c>
      <c r="C1641" t="s">
        <v>9</v>
      </c>
      <c r="D1641" s="1">
        <v>1175</v>
      </c>
      <c r="E1641" s="1">
        <v>8923</v>
      </c>
      <c r="F1641" s="2">
        <v>51032</v>
      </c>
    </row>
    <row r="1642" spans="1:6" x14ac:dyDescent="0.2">
      <c r="A1642">
        <v>2021</v>
      </c>
      <c r="B1642" t="s">
        <v>59</v>
      </c>
      <c r="C1642" t="s">
        <v>10</v>
      </c>
      <c r="D1642" s="1">
        <v>6534</v>
      </c>
      <c r="E1642" s="1">
        <v>96181</v>
      </c>
      <c r="F1642" s="2">
        <v>85328</v>
      </c>
    </row>
    <row r="1643" spans="1:6" x14ac:dyDescent="0.2">
      <c r="A1643">
        <v>2021</v>
      </c>
      <c r="B1643" t="s">
        <v>59</v>
      </c>
      <c r="C1643" t="s">
        <v>11</v>
      </c>
      <c r="D1643" s="1">
        <v>2023</v>
      </c>
      <c r="E1643" s="1">
        <v>31465</v>
      </c>
      <c r="F1643" s="2">
        <v>59391</v>
      </c>
    </row>
    <row r="1644" spans="1:6" x14ac:dyDescent="0.2">
      <c r="A1644">
        <v>2021</v>
      </c>
      <c r="B1644" t="s">
        <v>59</v>
      </c>
      <c r="C1644" t="s">
        <v>12</v>
      </c>
      <c r="D1644" s="1">
        <v>1698</v>
      </c>
      <c r="E1644" s="1">
        <v>21891</v>
      </c>
      <c r="F1644" s="2">
        <v>55957</v>
      </c>
    </row>
    <row r="1645" spans="1:6" x14ac:dyDescent="0.2">
      <c r="A1645">
        <v>2021</v>
      </c>
      <c r="B1645" t="s">
        <v>59</v>
      </c>
      <c r="C1645" t="s">
        <v>13</v>
      </c>
      <c r="D1645" s="1">
        <v>1260</v>
      </c>
      <c r="E1645" s="1">
        <v>19279</v>
      </c>
      <c r="F1645" s="2">
        <v>61084</v>
      </c>
    </row>
    <row r="1646" spans="1:6" x14ac:dyDescent="0.2">
      <c r="A1646">
        <v>2021</v>
      </c>
      <c r="B1646" t="s">
        <v>59</v>
      </c>
      <c r="C1646" t="s">
        <v>14</v>
      </c>
      <c r="D1646" s="1">
        <v>1697</v>
      </c>
      <c r="E1646" s="1">
        <v>22698</v>
      </c>
      <c r="F1646" s="2">
        <v>54857</v>
      </c>
    </row>
    <row r="1647" spans="1:6" x14ac:dyDescent="0.2">
      <c r="A1647">
        <v>2021</v>
      </c>
      <c r="B1647" t="s">
        <v>59</v>
      </c>
      <c r="C1647" t="s">
        <v>15</v>
      </c>
      <c r="D1647" s="1">
        <v>1650</v>
      </c>
      <c r="E1647" s="1">
        <v>22941</v>
      </c>
      <c r="F1647" s="2">
        <v>55038</v>
      </c>
    </row>
    <row r="1648" spans="1:6" x14ac:dyDescent="0.2">
      <c r="A1648">
        <v>2021</v>
      </c>
      <c r="B1648" t="s">
        <v>59</v>
      </c>
      <c r="C1648" t="s">
        <v>16</v>
      </c>
      <c r="D1648">
        <v>843</v>
      </c>
      <c r="E1648" s="1">
        <v>7340</v>
      </c>
      <c r="F1648" s="2">
        <v>52561</v>
      </c>
    </row>
    <row r="1649" spans="1:6" x14ac:dyDescent="0.2">
      <c r="A1649">
        <v>2021</v>
      </c>
      <c r="B1649" t="s">
        <v>59</v>
      </c>
      <c r="C1649" t="s">
        <v>17</v>
      </c>
      <c r="D1649" s="1">
        <v>2719</v>
      </c>
      <c r="E1649" s="1">
        <v>37583</v>
      </c>
      <c r="F1649" s="2">
        <v>88009</v>
      </c>
    </row>
    <row r="1650" spans="1:6" x14ac:dyDescent="0.2">
      <c r="A1650">
        <v>2021</v>
      </c>
      <c r="B1650" t="s">
        <v>59</v>
      </c>
      <c r="C1650" t="s">
        <v>18</v>
      </c>
      <c r="D1650" s="1">
        <v>5143</v>
      </c>
      <c r="E1650" s="1">
        <v>91861</v>
      </c>
      <c r="F1650" s="2">
        <v>114166</v>
      </c>
    </row>
    <row r="1651" spans="1:6" x14ac:dyDescent="0.2">
      <c r="A1651">
        <v>2021</v>
      </c>
      <c r="B1651" t="s">
        <v>59</v>
      </c>
      <c r="C1651" t="s">
        <v>19</v>
      </c>
      <c r="D1651" s="1">
        <v>5934</v>
      </c>
      <c r="E1651" s="1">
        <v>56524</v>
      </c>
      <c r="F1651" s="2">
        <v>70884</v>
      </c>
    </row>
    <row r="1652" spans="1:6" x14ac:dyDescent="0.2">
      <c r="A1652">
        <v>2021</v>
      </c>
      <c r="B1652" t="s">
        <v>59</v>
      </c>
      <c r="C1652" t="s">
        <v>20</v>
      </c>
      <c r="D1652" s="1">
        <v>3663</v>
      </c>
      <c r="E1652" s="1">
        <v>50310</v>
      </c>
      <c r="F1652" s="2">
        <v>75459</v>
      </c>
    </row>
    <row r="1653" spans="1:6" x14ac:dyDescent="0.2">
      <c r="A1653">
        <v>2021</v>
      </c>
      <c r="B1653" t="s">
        <v>59</v>
      </c>
      <c r="C1653" t="s">
        <v>21</v>
      </c>
      <c r="D1653">
        <v>962</v>
      </c>
      <c r="E1653" s="1">
        <v>11593</v>
      </c>
      <c r="F1653" s="2">
        <v>48002</v>
      </c>
    </row>
    <row r="1654" spans="1:6" x14ac:dyDescent="0.2">
      <c r="A1654">
        <v>2021</v>
      </c>
      <c r="B1654" t="s">
        <v>59</v>
      </c>
      <c r="C1654" t="s">
        <v>22</v>
      </c>
      <c r="D1654" s="1">
        <v>3051</v>
      </c>
      <c r="E1654" s="1">
        <v>48249</v>
      </c>
      <c r="F1654" s="2">
        <v>73665</v>
      </c>
    </row>
    <row r="1655" spans="1:6" x14ac:dyDescent="0.2">
      <c r="A1655">
        <v>2021</v>
      </c>
      <c r="B1655" t="s">
        <v>59</v>
      </c>
      <c r="C1655" t="s">
        <v>23</v>
      </c>
      <c r="D1655">
        <v>759</v>
      </c>
      <c r="E1655" s="1">
        <v>6394</v>
      </c>
      <c r="F1655" s="2">
        <v>51903</v>
      </c>
    </row>
    <row r="1656" spans="1:6" x14ac:dyDescent="0.2">
      <c r="A1656">
        <v>2021</v>
      </c>
      <c r="B1656" t="s">
        <v>59</v>
      </c>
      <c r="C1656" t="s">
        <v>24</v>
      </c>
      <c r="D1656">
        <v>964</v>
      </c>
      <c r="E1656" s="1">
        <v>18204</v>
      </c>
      <c r="F1656" s="2">
        <v>61365</v>
      </c>
    </row>
    <row r="1657" spans="1:6" x14ac:dyDescent="0.2">
      <c r="A1657">
        <v>2021</v>
      </c>
      <c r="B1657" t="s">
        <v>59</v>
      </c>
      <c r="C1657" t="s">
        <v>25</v>
      </c>
      <c r="D1657" s="1">
        <v>1440</v>
      </c>
      <c r="E1657" s="1">
        <v>14735</v>
      </c>
      <c r="F1657" s="2">
        <v>65866</v>
      </c>
    </row>
    <row r="1658" spans="1:6" x14ac:dyDescent="0.2">
      <c r="A1658">
        <v>2021</v>
      </c>
      <c r="B1658" t="s">
        <v>59</v>
      </c>
      <c r="C1658" t="s">
        <v>26</v>
      </c>
      <c r="D1658">
        <v>843</v>
      </c>
      <c r="E1658" s="1">
        <v>12554</v>
      </c>
      <c r="F1658" s="2">
        <v>88119</v>
      </c>
    </row>
    <row r="1659" spans="1:6" x14ac:dyDescent="0.2">
      <c r="A1659">
        <v>2021</v>
      </c>
      <c r="B1659" t="s">
        <v>59</v>
      </c>
      <c r="C1659" t="s">
        <v>27</v>
      </c>
      <c r="D1659" s="1">
        <v>3595</v>
      </c>
      <c r="E1659" s="1">
        <v>70379</v>
      </c>
      <c r="F1659" s="2">
        <v>108638</v>
      </c>
    </row>
    <row r="1660" spans="1:6" x14ac:dyDescent="0.2">
      <c r="A1660">
        <v>2021</v>
      </c>
      <c r="B1660" t="s">
        <v>59</v>
      </c>
      <c r="C1660" t="s">
        <v>28</v>
      </c>
      <c r="D1660">
        <v>929</v>
      </c>
      <c r="E1660" s="1">
        <v>12398</v>
      </c>
      <c r="F1660" s="2">
        <v>51009</v>
      </c>
    </row>
    <row r="1661" spans="1:6" x14ac:dyDescent="0.2">
      <c r="A1661">
        <v>2021</v>
      </c>
      <c r="B1661" t="s">
        <v>59</v>
      </c>
      <c r="C1661" t="s">
        <v>29</v>
      </c>
      <c r="D1661" s="1">
        <v>12397</v>
      </c>
      <c r="E1661" s="1">
        <v>269233</v>
      </c>
      <c r="F1661" s="2">
        <v>119508</v>
      </c>
    </row>
    <row r="1662" spans="1:6" x14ac:dyDescent="0.2">
      <c r="A1662">
        <v>2021</v>
      </c>
      <c r="B1662" t="s">
        <v>59</v>
      </c>
      <c r="C1662" t="s">
        <v>30</v>
      </c>
      <c r="D1662" s="1">
        <v>5042</v>
      </c>
      <c r="E1662" s="1">
        <v>78826</v>
      </c>
      <c r="F1662" s="2">
        <v>80496</v>
      </c>
    </row>
    <row r="1663" spans="1:6" x14ac:dyDescent="0.2">
      <c r="A1663">
        <v>2021</v>
      </c>
      <c r="B1663" t="s">
        <v>59</v>
      </c>
      <c r="C1663" t="s">
        <v>31</v>
      </c>
      <c r="D1663">
        <v>396</v>
      </c>
      <c r="E1663" s="1">
        <v>6502</v>
      </c>
      <c r="F1663" s="2">
        <v>65114</v>
      </c>
    </row>
    <row r="1664" spans="1:6" x14ac:dyDescent="0.2">
      <c r="A1664">
        <v>2021</v>
      </c>
      <c r="B1664" t="s">
        <v>59</v>
      </c>
      <c r="C1664" t="s">
        <v>32</v>
      </c>
      <c r="D1664" s="1">
        <v>4456</v>
      </c>
      <c r="E1664" s="1">
        <v>71562</v>
      </c>
      <c r="F1664" s="2">
        <v>67912</v>
      </c>
    </row>
    <row r="1665" spans="1:6" x14ac:dyDescent="0.2">
      <c r="A1665">
        <v>2021</v>
      </c>
      <c r="B1665" t="s">
        <v>59</v>
      </c>
      <c r="C1665" t="s">
        <v>33</v>
      </c>
      <c r="D1665" s="1">
        <v>1491</v>
      </c>
      <c r="E1665" s="1">
        <v>20417</v>
      </c>
      <c r="F1665" s="2">
        <v>57922</v>
      </c>
    </row>
    <row r="1666" spans="1:6" x14ac:dyDescent="0.2">
      <c r="A1666">
        <v>2021</v>
      </c>
      <c r="B1666" t="s">
        <v>59</v>
      </c>
      <c r="C1666" t="s">
        <v>34</v>
      </c>
      <c r="D1666" s="1">
        <v>3521</v>
      </c>
      <c r="E1666" s="1">
        <v>34177</v>
      </c>
      <c r="F1666" s="2">
        <v>80210</v>
      </c>
    </row>
    <row r="1667" spans="1:6" x14ac:dyDescent="0.2">
      <c r="A1667">
        <v>2021</v>
      </c>
      <c r="B1667" t="s">
        <v>59</v>
      </c>
      <c r="C1667" t="s">
        <v>35</v>
      </c>
      <c r="D1667" s="1">
        <v>4664</v>
      </c>
      <c r="E1667" s="1">
        <v>83352</v>
      </c>
      <c r="F1667" s="2">
        <v>78987</v>
      </c>
    </row>
    <row r="1668" spans="1:6" x14ac:dyDescent="0.2">
      <c r="A1668">
        <v>2021</v>
      </c>
      <c r="B1668" t="s">
        <v>59</v>
      </c>
      <c r="C1668" t="s">
        <v>36</v>
      </c>
      <c r="D1668">
        <v>745</v>
      </c>
      <c r="E1668" s="1">
        <v>6125</v>
      </c>
      <c r="F1668" s="2">
        <v>70660</v>
      </c>
    </row>
    <row r="1669" spans="1:6" x14ac:dyDescent="0.2">
      <c r="A1669">
        <v>2021</v>
      </c>
      <c r="B1669" t="s">
        <v>59</v>
      </c>
      <c r="C1669" t="s">
        <v>37</v>
      </c>
      <c r="D1669" s="1">
        <v>2430</v>
      </c>
      <c r="E1669" s="1">
        <v>27428</v>
      </c>
      <c r="F1669" s="2">
        <v>61428</v>
      </c>
    </row>
    <row r="1670" spans="1:6" x14ac:dyDescent="0.2">
      <c r="A1670">
        <v>2021</v>
      </c>
      <c r="B1670" t="s">
        <v>59</v>
      </c>
      <c r="C1670" t="s">
        <v>38</v>
      </c>
      <c r="D1670">
        <v>561</v>
      </c>
      <c r="E1670" s="1">
        <v>5720</v>
      </c>
      <c r="F1670" s="2">
        <v>47231</v>
      </c>
    </row>
    <row r="1671" spans="1:6" x14ac:dyDescent="0.2">
      <c r="A1671">
        <v>2021</v>
      </c>
      <c r="B1671" t="s">
        <v>59</v>
      </c>
      <c r="C1671" t="s">
        <v>39</v>
      </c>
      <c r="D1671" s="1">
        <v>3260</v>
      </c>
      <c r="E1671" s="1">
        <v>45482</v>
      </c>
      <c r="F1671" s="2">
        <v>68381</v>
      </c>
    </row>
    <row r="1672" spans="1:6" x14ac:dyDescent="0.2">
      <c r="A1672">
        <v>2021</v>
      </c>
      <c r="B1672" t="s">
        <v>59</v>
      </c>
      <c r="C1672" t="s">
        <v>40</v>
      </c>
      <c r="D1672" s="1">
        <v>9521</v>
      </c>
      <c r="E1672" s="1">
        <v>202273</v>
      </c>
      <c r="F1672" s="2">
        <v>84394</v>
      </c>
    </row>
    <row r="1673" spans="1:6" x14ac:dyDescent="0.2">
      <c r="A1673">
        <v>2021</v>
      </c>
      <c r="B1673" t="s">
        <v>59</v>
      </c>
      <c r="C1673" t="s">
        <v>41</v>
      </c>
      <c r="D1673" s="1">
        <v>2347</v>
      </c>
      <c r="E1673" s="1">
        <v>37185</v>
      </c>
      <c r="F1673" s="2">
        <v>71167</v>
      </c>
    </row>
    <row r="1674" spans="1:6" x14ac:dyDescent="0.2">
      <c r="A1674">
        <v>2021</v>
      </c>
      <c r="B1674" t="s">
        <v>59</v>
      </c>
      <c r="C1674" t="s">
        <v>42</v>
      </c>
      <c r="D1674">
        <v>503</v>
      </c>
      <c r="E1674" s="1">
        <v>4478</v>
      </c>
      <c r="F1674" s="2">
        <v>58372</v>
      </c>
    </row>
    <row r="1675" spans="1:6" x14ac:dyDescent="0.2">
      <c r="A1675">
        <v>2021</v>
      </c>
      <c r="B1675" t="s">
        <v>59</v>
      </c>
      <c r="C1675" t="s">
        <v>43</v>
      </c>
      <c r="D1675" s="1">
        <v>4222</v>
      </c>
      <c r="E1675" s="1">
        <v>67623</v>
      </c>
      <c r="F1675" s="2">
        <v>98219</v>
      </c>
    </row>
    <row r="1676" spans="1:6" x14ac:dyDescent="0.2">
      <c r="A1676">
        <v>2021</v>
      </c>
      <c r="B1676" t="s">
        <v>59</v>
      </c>
      <c r="C1676" t="s">
        <v>44</v>
      </c>
      <c r="D1676" s="1">
        <v>4271</v>
      </c>
      <c r="E1676" s="1">
        <v>125798</v>
      </c>
      <c r="F1676" s="2">
        <v>172513</v>
      </c>
    </row>
    <row r="1677" spans="1:6" x14ac:dyDescent="0.2">
      <c r="A1677">
        <v>2021</v>
      </c>
      <c r="B1677" t="s">
        <v>59</v>
      </c>
      <c r="C1677" t="s">
        <v>45</v>
      </c>
      <c r="D1677">
        <v>764</v>
      </c>
      <c r="E1677" s="1">
        <v>8615</v>
      </c>
      <c r="F1677" s="2">
        <v>50474</v>
      </c>
    </row>
    <row r="1678" spans="1:6" x14ac:dyDescent="0.2">
      <c r="A1678">
        <v>2021</v>
      </c>
      <c r="B1678" t="s">
        <v>59</v>
      </c>
      <c r="C1678" t="s">
        <v>46</v>
      </c>
      <c r="D1678" s="1">
        <v>2126</v>
      </c>
      <c r="E1678" s="1">
        <v>47658</v>
      </c>
      <c r="F1678" s="2">
        <v>71912</v>
      </c>
    </row>
    <row r="1679" spans="1:6" x14ac:dyDescent="0.2">
      <c r="A1679">
        <v>2021</v>
      </c>
      <c r="B1679" t="s">
        <v>59</v>
      </c>
      <c r="C1679" t="s">
        <v>47</v>
      </c>
      <c r="D1679">
        <v>389</v>
      </c>
      <c r="E1679" s="1">
        <v>3680</v>
      </c>
      <c r="F1679" s="2">
        <v>46375</v>
      </c>
    </row>
    <row r="1680" spans="1:6" x14ac:dyDescent="0.2">
      <c r="A1680">
        <v>2021</v>
      </c>
      <c r="B1680" t="s">
        <v>60</v>
      </c>
      <c r="C1680" t="s">
        <v>0</v>
      </c>
      <c r="D1680" s="1">
        <v>13089</v>
      </c>
      <c r="E1680" s="1">
        <v>94756</v>
      </c>
      <c r="F1680" s="2">
        <v>66324</v>
      </c>
    </row>
    <row r="1681" spans="1:6" x14ac:dyDescent="0.2">
      <c r="A1681">
        <v>2021</v>
      </c>
      <c r="B1681" t="s">
        <v>60</v>
      </c>
      <c r="C1681" t="s">
        <v>1</v>
      </c>
      <c r="D1681" s="1">
        <v>15754</v>
      </c>
      <c r="E1681" s="1">
        <v>206540</v>
      </c>
      <c r="F1681" s="2">
        <v>68059</v>
      </c>
    </row>
    <row r="1682" spans="1:6" x14ac:dyDescent="0.2">
      <c r="A1682">
        <v>2021</v>
      </c>
      <c r="B1682" t="s">
        <v>60</v>
      </c>
      <c r="C1682" t="s">
        <v>2</v>
      </c>
      <c r="D1682" s="1">
        <v>8251</v>
      </c>
      <c r="E1682" s="1">
        <v>49596</v>
      </c>
      <c r="F1682" s="2">
        <v>55939</v>
      </c>
    </row>
    <row r="1683" spans="1:6" x14ac:dyDescent="0.2">
      <c r="A1683">
        <v>2021</v>
      </c>
      <c r="B1683" t="s">
        <v>60</v>
      </c>
      <c r="C1683" t="s">
        <v>3</v>
      </c>
      <c r="D1683" s="1">
        <v>98024</v>
      </c>
      <c r="E1683" s="1">
        <v>827494</v>
      </c>
      <c r="F1683" s="2">
        <v>104466</v>
      </c>
    </row>
    <row r="1684" spans="1:6" x14ac:dyDescent="0.2">
      <c r="A1684">
        <v>2021</v>
      </c>
      <c r="B1684" t="s">
        <v>60</v>
      </c>
      <c r="C1684" t="s">
        <v>4</v>
      </c>
      <c r="D1684" s="1">
        <v>22552</v>
      </c>
      <c r="E1684" s="1">
        <v>161870</v>
      </c>
      <c r="F1684" s="2">
        <v>81536</v>
      </c>
    </row>
    <row r="1685" spans="1:6" x14ac:dyDescent="0.2">
      <c r="A1685">
        <v>2021</v>
      </c>
      <c r="B1685" t="s">
        <v>60</v>
      </c>
      <c r="C1685" t="s">
        <v>5</v>
      </c>
      <c r="D1685" s="1">
        <v>10779</v>
      </c>
      <c r="E1685" s="1">
        <v>126051</v>
      </c>
      <c r="F1685" s="2">
        <v>152598</v>
      </c>
    </row>
    <row r="1686" spans="1:6" x14ac:dyDescent="0.2">
      <c r="A1686">
        <v>2021</v>
      </c>
      <c r="B1686" t="s">
        <v>60</v>
      </c>
      <c r="C1686" t="s">
        <v>6</v>
      </c>
      <c r="D1686" s="1">
        <v>2800</v>
      </c>
      <c r="E1686" s="1">
        <v>47894</v>
      </c>
      <c r="F1686" s="2">
        <v>92267</v>
      </c>
    </row>
    <row r="1687" spans="1:6" x14ac:dyDescent="0.2">
      <c r="A1687">
        <v>2021</v>
      </c>
      <c r="B1687" t="s">
        <v>60</v>
      </c>
      <c r="C1687" t="s">
        <v>7</v>
      </c>
      <c r="D1687" s="1">
        <v>71616</v>
      </c>
      <c r="E1687" s="1">
        <v>556510</v>
      </c>
      <c r="F1687" s="2">
        <v>72708</v>
      </c>
    </row>
    <row r="1688" spans="1:6" x14ac:dyDescent="0.2">
      <c r="A1688">
        <v>2021</v>
      </c>
      <c r="B1688" t="s">
        <v>60</v>
      </c>
      <c r="C1688" t="s">
        <v>8</v>
      </c>
      <c r="D1688" s="1">
        <v>25978</v>
      </c>
      <c r="E1688" s="1">
        <v>233995</v>
      </c>
      <c r="F1688" s="2">
        <v>81197</v>
      </c>
    </row>
    <row r="1689" spans="1:6" x14ac:dyDescent="0.2">
      <c r="A1689">
        <v>2021</v>
      </c>
      <c r="B1689" t="s">
        <v>60</v>
      </c>
      <c r="C1689" t="s">
        <v>9</v>
      </c>
      <c r="D1689" s="1">
        <v>5522</v>
      </c>
      <c r="E1689" s="1">
        <v>31064</v>
      </c>
      <c r="F1689" s="2">
        <v>53820</v>
      </c>
    </row>
    <row r="1690" spans="1:6" x14ac:dyDescent="0.2">
      <c r="A1690">
        <v>2021</v>
      </c>
      <c r="B1690" t="s">
        <v>60</v>
      </c>
      <c r="C1690" t="s">
        <v>10</v>
      </c>
      <c r="D1690" s="1">
        <v>32114</v>
      </c>
      <c r="E1690" s="1">
        <v>370517</v>
      </c>
      <c r="F1690" s="2">
        <v>104689</v>
      </c>
    </row>
    <row r="1691" spans="1:6" x14ac:dyDescent="0.2">
      <c r="A1691">
        <v>2021</v>
      </c>
      <c r="B1691" t="s">
        <v>60</v>
      </c>
      <c r="C1691" t="s">
        <v>11</v>
      </c>
      <c r="D1691" s="1">
        <v>16124</v>
      </c>
      <c r="E1691" s="1">
        <v>131758</v>
      </c>
      <c r="F1691" s="2">
        <v>62518</v>
      </c>
    </row>
    <row r="1692" spans="1:6" x14ac:dyDescent="0.2">
      <c r="A1692">
        <v>2021</v>
      </c>
      <c r="B1692" t="s">
        <v>60</v>
      </c>
      <c r="C1692" t="s">
        <v>12</v>
      </c>
      <c r="D1692" s="1">
        <v>9983</v>
      </c>
      <c r="E1692" s="1">
        <v>108983</v>
      </c>
      <c r="F1692" s="2">
        <v>71597</v>
      </c>
    </row>
    <row r="1693" spans="1:6" x14ac:dyDescent="0.2">
      <c r="A1693">
        <v>2021</v>
      </c>
      <c r="B1693" t="s">
        <v>60</v>
      </c>
      <c r="C1693" t="s">
        <v>13</v>
      </c>
      <c r="D1693" s="1">
        <v>8858</v>
      </c>
      <c r="E1693" s="1">
        <v>74321</v>
      </c>
      <c r="F1693" s="2">
        <v>65845</v>
      </c>
    </row>
    <row r="1694" spans="1:6" x14ac:dyDescent="0.2">
      <c r="A1694">
        <v>2021</v>
      </c>
      <c r="B1694" t="s">
        <v>60</v>
      </c>
      <c r="C1694" t="s">
        <v>14</v>
      </c>
      <c r="D1694" s="1">
        <v>10845</v>
      </c>
      <c r="E1694" s="1">
        <v>93126</v>
      </c>
      <c r="F1694" s="2">
        <v>64967</v>
      </c>
    </row>
    <row r="1695" spans="1:6" x14ac:dyDescent="0.2">
      <c r="A1695">
        <v>2021</v>
      </c>
      <c r="B1695" t="s">
        <v>60</v>
      </c>
      <c r="C1695" t="s">
        <v>15</v>
      </c>
      <c r="D1695" s="1">
        <v>13618</v>
      </c>
      <c r="E1695" s="1">
        <v>85771</v>
      </c>
      <c r="F1695" s="2">
        <v>59758</v>
      </c>
    </row>
    <row r="1696" spans="1:6" x14ac:dyDescent="0.2">
      <c r="A1696">
        <v>2021</v>
      </c>
      <c r="B1696" t="s">
        <v>60</v>
      </c>
      <c r="C1696" t="s">
        <v>16</v>
      </c>
      <c r="D1696" s="1">
        <v>3827</v>
      </c>
      <c r="E1696" s="1">
        <v>29417</v>
      </c>
      <c r="F1696" s="2">
        <v>65934</v>
      </c>
    </row>
    <row r="1697" spans="1:6" x14ac:dyDescent="0.2">
      <c r="A1697">
        <v>2021</v>
      </c>
      <c r="B1697" t="s">
        <v>60</v>
      </c>
      <c r="C1697" t="s">
        <v>17</v>
      </c>
      <c r="D1697" s="1">
        <v>15099</v>
      </c>
      <c r="E1697" s="1">
        <v>140287</v>
      </c>
      <c r="F1697" s="2">
        <v>90791</v>
      </c>
    </row>
    <row r="1698" spans="1:6" x14ac:dyDescent="0.2">
      <c r="A1698">
        <v>2021</v>
      </c>
      <c r="B1698" t="s">
        <v>60</v>
      </c>
      <c r="C1698" t="s">
        <v>18</v>
      </c>
      <c r="D1698" s="1">
        <v>17270</v>
      </c>
      <c r="E1698" s="1">
        <v>216567</v>
      </c>
      <c r="F1698" s="2">
        <v>136040</v>
      </c>
    </row>
    <row r="1699" spans="1:6" x14ac:dyDescent="0.2">
      <c r="A1699">
        <v>2021</v>
      </c>
      <c r="B1699" t="s">
        <v>60</v>
      </c>
      <c r="C1699" t="s">
        <v>19</v>
      </c>
      <c r="D1699" s="1">
        <v>18942</v>
      </c>
      <c r="E1699" s="1">
        <v>202358</v>
      </c>
      <c r="F1699" s="2">
        <v>69275</v>
      </c>
    </row>
    <row r="1700" spans="1:6" x14ac:dyDescent="0.2">
      <c r="A1700">
        <v>2021</v>
      </c>
      <c r="B1700" t="s">
        <v>60</v>
      </c>
      <c r="C1700" t="s">
        <v>20</v>
      </c>
      <c r="D1700" s="1">
        <v>15467</v>
      </c>
      <c r="E1700" s="1">
        <v>175945</v>
      </c>
      <c r="F1700" s="2">
        <v>91036</v>
      </c>
    </row>
    <row r="1701" spans="1:6" x14ac:dyDescent="0.2">
      <c r="A1701">
        <v>2021</v>
      </c>
      <c r="B1701" t="s">
        <v>60</v>
      </c>
      <c r="C1701" t="s">
        <v>21</v>
      </c>
      <c r="D1701" s="1">
        <v>7854</v>
      </c>
      <c r="E1701" s="1">
        <v>42981</v>
      </c>
      <c r="F1701" s="2">
        <v>51222</v>
      </c>
    </row>
    <row r="1702" spans="1:6" x14ac:dyDescent="0.2">
      <c r="A1702">
        <v>2021</v>
      </c>
      <c r="B1702" t="s">
        <v>60</v>
      </c>
      <c r="C1702" t="s">
        <v>22</v>
      </c>
      <c r="D1702" s="1">
        <v>17661</v>
      </c>
      <c r="E1702" s="1">
        <v>163353</v>
      </c>
      <c r="F1702" s="2">
        <v>68974</v>
      </c>
    </row>
    <row r="1703" spans="1:6" x14ac:dyDescent="0.2">
      <c r="A1703">
        <v>2021</v>
      </c>
      <c r="B1703" t="s">
        <v>60</v>
      </c>
      <c r="C1703" t="s">
        <v>23</v>
      </c>
      <c r="D1703" s="1">
        <v>4178</v>
      </c>
      <c r="E1703" s="1">
        <v>20935</v>
      </c>
      <c r="F1703" s="2">
        <v>56708</v>
      </c>
    </row>
    <row r="1704" spans="1:6" x14ac:dyDescent="0.2">
      <c r="A1704">
        <v>2021</v>
      </c>
      <c r="B1704" t="s">
        <v>60</v>
      </c>
      <c r="C1704" t="s">
        <v>24</v>
      </c>
      <c r="D1704" s="1">
        <v>6481</v>
      </c>
      <c r="E1704" s="1">
        <v>66237</v>
      </c>
      <c r="F1704" s="2">
        <v>63484</v>
      </c>
    </row>
    <row r="1705" spans="1:6" x14ac:dyDescent="0.2">
      <c r="A1705">
        <v>2021</v>
      </c>
      <c r="B1705" t="s">
        <v>60</v>
      </c>
      <c r="C1705" t="s">
        <v>25</v>
      </c>
      <c r="D1705" s="1">
        <v>8856</v>
      </c>
      <c r="E1705" s="1">
        <v>61375</v>
      </c>
      <c r="F1705" s="2">
        <v>63979</v>
      </c>
    </row>
    <row r="1706" spans="1:6" x14ac:dyDescent="0.2">
      <c r="A1706">
        <v>2021</v>
      </c>
      <c r="B1706" t="s">
        <v>60</v>
      </c>
      <c r="C1706" t="s">
        <v>26</v>
      </c>
      <c r="D1706" s="1">
        <v>3835</v>
      </c>
      <c r="E1706" s="1">
        <v>33894</v>
      </c>
      <c r="F1706" s="2">
        <v>91139</v>
      </c>
    </row>
    <row r="1707" spans="1:6" x14ac:dyDescent="0.2">
      <c r="A1707">
        <v>2021</v>
      </c>
      <c r="B1707" t="s">
        <v>60</v>
      </c>
      <c r="C1707" t="s">
        <v>27</v>
      </c>
      <c r="D1707" s="1">
        <v>19625</v>
      </c>
      <c r="E1707" s="1">
        <v>241026</v>
      </c>
      <c r="F1707" s="2">
        <v>111862</v>
      </c>
    </row>
    <row r="1708" spans="1:6" x14ac:dyDescent="0.2">
      <c r="A1708">
        <v>2021</v>
      </c>
      <c r="B1708" t="s">
        <v>60</v>
      </c>
      <c r="C1708" t="s">
        <v>28</v>
      </c>
      <c r="D1708" s="1">
        <v>5092</v>
      </c>
      <c r="E1708" s="1">
        <v>32604</v>
      </c>
      <c r="F1708" s="2">
        <v>53932</v>
      </c>
    </row>
    <row r="1709" spans="1:6" x14ac:dyDescent="0.2">
      <c r="A1709">
        <v>2021</v>
      </c>
      <c r="B1709" t="s">
        <v>60</v>
      </c>
      <c r="C1709" t="s">
        <v>29</v>
      </c>
      <c r="D1709" s="1">
        <v>65326</v>
      </c>
      <c r="E1709" s="1">
        <v>708995</v>
      </c>
      <c r="F1709" s="2">
        <v>189559</v>
      </c>
    </row>
    <row r="1710" spans="1:6" x14ac:dyDescent="0.2">
      <c r="A1710">
        <v>2021</v>
      </c>
      <c r="B1710" t="s">
        <v>60</v>
      </c>
      <c r="C1710" t="s">
        <v>30</v>
      </c>
      <c r="D1710" s="1">
        <v>27332</v>
      </c>
      <c r="E1710" s="1">
        <v>226679</v>
      </c>
      <c r="F1710" s="2">
        <v>82975</v>
      </c>
    </row>
    <row r="1711" spans="1:6" x14ac:dyDescent="0.2">
      <c r="A1711">
        <v>2021</v>
      </c>
      <c r="B1711" t="s">
        <v>60</v>
      </c>
      <c r="C1711" t="s">
        <v>31</v>
      </c>
      <c r="D1711" s="1">
        <v>2979</v>
      </c>
      <c r="E1711" s="1">
        <v>23135</v>
      </c>
      <c r="F1711" s="2">
        <v>60044</v>
      </c>
    </row>
    <row r="1712" spans="1:6" x14ac:dyDescent="0.2">
      <c r="A1712">
        <v>2021</v>
      </c>
      <c r="B1712" t="s">
        <v>60</v>
      </c>
      <c r="C1712" t="s">
        <v>32</v>
      </c>
      <c r="D1712" s="1">
        <v>28537</v>
      </c>
      <c r="E1712" s="1">
        <v>288615</v>
      </c>
      <c r="F1712" s="2">
        <v>69967</v>
      </c>
    </row>
    <row r="1713" spans="1:6" x14ac:dyDescent="0.2">
      <c r="A1713">
        <v>2021</v>
      </c>
      <c r="B1713" t="s">
        <v>60</v>
      </c>
      <c r="C1713" t="s">
        <v>33</v>
      </c>
      <c r="D1713" s="1">
        <v>11379</v>
      </c>
      <c r="E1713" s="1">
        <v>76757</v>
      </c>
      <c r="F1713" s="2">
        <v>56323</v>
      </c>
    </row>
    <row r="1714" spans="1:6" x14ac:dyDescent="0.2">
      <c r="A1714">
        <v>2021</v>
      </c>
      <c r="B1714" t="s">
        <v>60</v>
      </c>
      <c r="C1714" t="s">
        <v>34</v>
      </c>
      <c r="D1714" s="1">
        <v>12686</v>
      </c>
      <c r="E1714" s="1">
        <v>83715</v>
      </c>
      <c r="F1714" s="2">
        <v>67638</v>
      </c>
    </row>
    <row r="1715" spans="1:6" x14ac:dyDescent="0.2">
      <c r="A1715">
        <v>2021</v>
      </c>
      <c r="B1715" t="s">
        <v>60</v>
      </c>
      <c r="C1715" t="s">
        <v>35</v>
      </c>
      <c r="D1715" s="1">
        <v>28479</v>
      </c>
      <c r="E1715" s="1">
        <v>321121</v>
      </c>
      <c r="F1715" s="2">
        <v>85405</v>
      </c>
    </row>
    <row r="1716" spans="1:6" x14ac:dyDescent="0.2">
      <c r="A1716">
        <v>2021</v>
      </c>
      <c r="B1716" t="s">
        <v>60</v>
      </c>
      <c r="C1716" t="s">
        <v>36</v>
      </c>
      <c r="D1716" s="1">
        <v>2802</v>
      </c>
      <c r="E1716" s="1">
        <v>32758</v>
      </c>
      <c r="F1716" s="2">
        <v>89570</v>
      </c>
    </row>
    <row r="1717" spans="1:6" x14ac:dyDescent="0.2">
      <c r="A1717">
        <v>2021</v>
      </c>
      <c r="B1717" t="s">
        <v>60</v>
      </c>
      <c r="C1717" t="s">
        <v>37</v>
      </c>
      <c r="D1717" s="1">
        <v>12653</v>
      </c>
      <c r="E1717" s="1">
        <v>98790</v>
      </c>
      <c r="F1717" s="2">
        <v>59859</v>
      </c>
    </row>
    <row r="1718" spans="1:6" x14ac:dyDescent="0.2">
      <c r="A1718">
        <v>2021</v>
      </c>
      <c r="B1718" t="s">
        <v>60</v>
      </c>
      <c r="C1718" t="s">
        <v>38</v>
      </c>
      <c r="D1718" s="1">
        <v>3221</v>
      </c>
      <c r="E1718" s="1">
        <v>28761</v>
      </c>
      <c r="F1718" s="2">
        <v>57506</v>
      </c>
    </row>
    <row r="1719" spans="1:6" x14ac:dyDescent="0.2">
      <c r="A1719">
        <v>2021</v>
      </c>
      <c r="B1719" t="s">
        <v>60</v>
      </c>
      <c r="C1719" t="s">
        <v>39</v>
      </c>
      <c r="D1719" s="1">
        <v>15531</v>
      </c>
      <c r="E1719" s="1">
        <v>148433</v>
      </c>
      <c r="F1719" s="2">
        <v>71601</v>
      </c>
    </row>
    <row r="1720" spans="1:6" x14ac:dyDescent="0.2">
      <c r="A1720">
        <v>2021</v>
      </c>
      <c r="B1720" t="s">
        <v>60</v>
      </c>
      <c r="C1720" t="s">
        <v>40</v>
      </c>
      <c r="D1720" s="1">
        <v>71279</v>
      </c>
      <c r="E1720" s="1">
        <v>740328</v>
      </c>
      <c r="F1720" s="2">
        <v>80242</v>
      </c>
    </row>
    <row r="1721" spans="1:6" x14ac:dyDescent="0.2">
      <c r="A1721">
        <v>2021</v>
      </c>
      <c r="B1721" t="s">
        <v>60</v>
      </c>
      <c r="C1721" t="s">
        <v>41</v>
      </c>
      <c r="D1721" s="1">
        <v>11066</v>
      </c>
      <c r="E1721" s="1">
        <v>84072</v>
      </c>
      <c r="F1721" s="2">
        <v>64760</v>
      </c>
    </row>
    <row r="1722" spans="1:6" x14ac:dyDescent="0.2">
      <c r="A1722">
        <v>2021</v>
      </c>
      <c r="B1722" t="s">
        <v>60</v>
      </c>
      <c r="C1722" t="s">
        <v>42</v>
      </c>
      <c r="D1722" s="1">
        <v>1700</v>
      </c>
      <c r="E1722" s="1">
        <v>11731</v>
      </c>
      <c r="F1722" s="2">
        <v>70768</v>
      </c>
    </row>
    <row r="1723" spans="1:6" x14ac:dyDescent="0.2">
      <c r="A1723">
        <v>2021</v>
      </c>
      <c r="B1723" t="s">
        <v>60</v>
      </c>
      <c r="C1723" t="s">
        <v>43</v>
      </c>
      <c r="D1723" s="1">
        <v>21609</v>
      </c>
      <c r="E1723" s="1">
        <v>192079</v>
      </c>
      <c r="F1723" s="2">
        <v>82201</v>
      </c>
    </row>
    <row r="1724" spans="1:6" x14ac:dyDescent="0.2">
      <c r="A1724">
        <v>2021</v>
      </c>
      <c r="B1724" t="s">
        <v>60</v>
      </c>
      <c r="C1724" t="s">
        <v>44</v>
      </c>
      <c r="D1724" s="1">
        <v>17184</v>
      </c>
      <c r="E1724" s="1">
        <v>144458</v>
      </c>
      <c r="F1724" s="2">
        <v>76957</v>
      </c>
    </row>
    <row r="1725" spans="1:6" x14ac:dyDescent="0.2">
      <c r="A1725">
        <v>2021</v>
      </c>
      <c r="B1725" t="s">
        <v>60</v>
      </c>
      <c r="C1725" t="s">
        <v>45</v>
      </c>
      <c r="D1725" s="1">
        <v>3992</v>
      </c>
      <c r="E1725" s="1">
        <v>24123</v>
      </c>
      <c r="F1725" s="2">
        <v>50354</v>
      </c>
    </row>
    <row r="1726" spans="1:6" x14ac:dyDescent="0.2">
      <c r="A1726">
        <v>2021</v>
      </c>
      <c r="B1726" t="s">
        <v>60</v>
      </c>
      <c r="C1726" t="s">
        <v>46</v>
      </c>
      <c r="D1726" s="1">
        <v>13244</v>
      </c>
      <c r="E1726" s="1">
        <v>148873</v>
      </c>
      <c r="F1726" s="2">
        <v>68759</v>
      </c>
    </row>
    <row r="1727" spans="1:6" x14ac:dyDescent="0.2">
      <c r="A1727">
        <v>2021</v>
      </c>
      <c r="B1727" t="s">
        <v>60</v>
      </c>
      <c r="C1727" t="s">
        <v>47</v>
      </c>
      <c r="D1727" s="1">
        <v>2248</v>
      </c>
      <c r="E1727" s="1">
        <v>10938</v>
      </c>
      <c r="F1727" s="2">
        <v>54692</v>
      </c>
    </row>
    <row r="1728" spans="1:6" x14ac:dyDescent="0.2">
      <c r="A1728">
        <v>2021</v>
      </c>
      <c r="B1728" t="s">
        <v>61</v>
      </c>
      <c r="C1728" t="s">
        <v>0</v>
      </c>
      <c r="D1728" s="1">
        <v>21426</v>
      </c>
      <c r="E1728" s="1">
        <v>239356</v>
      </c>
      <c r="F1728" s="2">
        <v>53774</v>
      </c>
    </row>
    <row r="1729" spans="1:6" x14ac:dyDescent="0.2">
      <c r="A1729">
        <v>2021</v>
      </c>
      <c r="B1729" t="s">
        <v>61</v>
      </c>
      <c r="C1729" t="s">
        <v>1</v>
      </c>
      <c r="D1729" s="1">
        <v>31059</v>
      </c>
      <c r="E1729" s="1">
        <v>417456</v>
      </c>
      <c r="F1729" s="2">
        <v>55334</v>
      </c>
    </row>
    <row r="1730" spans="1:6" x14ac:dyDescent="0.2">
      <c r="A1730">
        <v>2021</v>
      </c>
      <c r="B1730" t="s">
        <v>61</v>
      </c>
      <c r="C1730" t="s">
        <v>2</v>
      </c>
      <c r="D1730" s="1">
        <v>13845</v>
      </c>
      <c r="E1730" s="1">
        <v>144215</v>
      </c>
      <c r="F1730" s="2">
        <v>59263</v>
      </c>
    </row>
    <row r="1731" spans="1:6" x14ac:dyDescent="0.2">
      <c r="A1731">
        <v>2021</v>
      </c>
      <c r="B1731" t="s">
        <v>61</v>
      </c>
      <c r="C1731" t="s">
        <v>3</v>
      </c>
      <c r="D1731" s="1">
        <v>188712</v>
      </c>
      <c r="E1731" s="1">
        <v>2551444</v>
      </c>
      <c r="F1731" s="2">
        <v>86955</v>
      </c>
    </row>
    <row r="1732" spans="1:6" x14ac:dyDescent="0.2">
      <c r="A1732">
        <v>2021</v>
      </c>
      <c r="B1732" t="s">
        <v>61</v>
      </c>
      <c r="C1732" t="s">
        <v>4</v>
      </c>
      <c r="D1732" s="1">
        <v>50576</v>
      </c>
      <c r="E1732" s="1">
        <v>412889</v>
      </c>
      <c r="F1732" s="2">
        <v>78698</v>
      </c>
    </row>
    <row r="1733" spans="1:6" x14ac:dyDescent="0.2">
      <c r="A1733">
        <v>2021</v>
      </c>
      <c r="B1733" t="s">
        <v>61</v>
      </c>
      <c r="C1733" t="s">
        <v>5</v>
      </c>
      <c r="D1733" s="1">
        <v>22807</v>
      </c>
      <c r="E1733" s="1">
        <v>218450</v>
      </c>
      <c r="F1733" s="2">
        <v>87307</v>
      </c>
    </row>
    <row r="1734" spans="1:6" x14ac:dyDescent="0.2">
      <c r="A1734">
        <v>2021</v>
      </c>
      <c r="B1734" t="s">
        <v>61</v>
      </c>
      <c r="C1734" t="s">
        <v>6</v>
      </c>
      <c r="D1734" s="1">
        <v>8644</v>
      </c>
      <c r="E1734" s="1">
        <v>61956</v>
      </c>
      <c r="F1734" s="2">
        <v>80600</v>
      </c>
    </row>
    <row r="1735" spans="1:6" x14ac:dyDescent="0.2">
      <c r="A1735">
        <v>2021</v>
      </c>
      <c r="B1735" t="s">
        <v>61</v>
      </c>
      <c r="C1735" t="s">
        <v>7</v>
      </c>
      <c r="D1735" s="1">
        <v>156978</v>
      </c>
      <c r="E1735" s="1">
        <v>1322562</v>
      </c>
      <c r="F1735" s="2">
        <v>58653</v>
      </c>
    </row>
    <row r="1736" spans="1:6" x14ac:dyDescent="0.2">
      <c r="A1736">
        <v>2021</v>
      </c>
      <c r="B1736" t="s">
        <v>61</v>
      </c>
      <c r="C1736" t="s">
        <v>8</v>
      </c>
      <c r="D1736" s="1">
        <v>54102</v>
      </c>
      <c r="E1736" s="1">
        <v>668820</v>
      </c>
      <c r="F1736" s="2">
        <v>64724</v>
      </c>
    </row>
    <row r="1737" spans="1:6" x14ac:dyDescent="0.2">
      <c r="A1737">
        <v>2021</v>
      </c>
      <c r="B1737" t="s">
        <v>61</v>
      </c>
      <c r="C1737" t="s">
        <v>9</v>
      </c>
      <c r="D1737" s="1">
        <v>11075</v>
      </c>
      <c r="E1737" s="1">
        <v>88110</v>
      </c>
      <c r="F1737" s="2">
        <v>48653</v>
      </c>
    </row>
    <row r="1738" spans="1:6" x14ac:dyDescent="0.2">
      <c r="A1738">
        <v>2021</v>
      </c>
      <c r="B1738" t="s">
        <v>61</v>
      </c>
      <c r="C1738" t="s">
        <v>10</v>
      </c>
      <c r="D1738" s="1">
        <v>73447</v>
      </c>
      <c r="E1738" s="1">
        <v>942202</v>
      </c>
      <c r="F1738" s="2">
        <v>73829</v>
      </c>
    </row>
    <row r="1739" spans="1:6" x14ac:dyDescent="0.2">
      <c r="A1739">
        <v>2021</v>
      </c>
      <c r="B1739" t="s">
        <v>61</v>
      </c>
      <c r="C1739" t="s">
        <v>11</v>
      </c>
      <c r="D1739" s="1">
        <v>29045</v>
      </c>
      <c r="E1739" s="1">
        <v>336985</v>
      </c>
      <c r="F1739" s="2">
        <v>50796</v>
      </c>
    </row>
    <row r="1740" spans="1:6" x14ac:dyDescent="0.2">
      <c r="A1740">
        <v>2021</v>
      </c>
      <c r="B1740" t="s">
        <v>61</v>
      </c>
      <c r="C1740" t="s">
        <v>12</v>
      </c>
      <c r="D1740" s="1">
        <v>15401</v>
      </c>
      <c r="E1740" s="1">
        <v>139096</v>
      </c>
      <c r="F1740" s="2">
        <v>52293</v>
      </c>
    </row>
    <row r="1741" spans="1:6" x14ac:dyDescent="0.2">
      <c r="A1741">
        <v>2021</v>
      </c>
      <c r="B1741" t="s">
        <v>61</v>
      </c>
      <c r="C1741" t="s">
        <v>13</v>
      </c>
      <c r="D1741" s="1">
        <v>16569</v>
      </c>
      <c r="E1741" s="1">
        <v>177353</v>
      </c>
      <c r="F1741" s="2">
        <v>59048</v>
      </c>
    </row>
    <row r="1742" spans="1:6" x14ac:dyDescent="0.2">
      <c r="A1742">
        <v>2021</v>
      </c>
      <c r="B1742" t="s">
        <v>61</v>
      </c>
      <c r="C1742" t="s">
        <v>14</v>
      </c>
      <c r="D1742" s="1">
        <v>20246</v>
      </c>
      <c r="E1742" s="1">
        <v>214141</v>
      </c>
      <c r="F1742" s="2">
        <v>48829</v>
      </c>
    </row>
    <row r="1743" spans="1:6" x14ac:dyDescent="0.2">
      <c r="A1743">
        <v>2021</v>
      </c>
      <c r="B1743" t="s">
        <v>61</v>
      </c>
      <c r="C1743" t="s">
        <v>15</v>
      </c>
      <c r="D1743" s="1">
        <v>24001</v>
      </c>
      <c r="E1743" s="1">
        <v>209874</v>
      </c>
      <c r="F1743" s="2">
        <v>55218</v>
      </c>
    </row>
    <row r="1744" spans="1:6" x14ac:dyDescent="0.2">
      <c r="A1744">
        <v>2021</v>
      </c>
      <c r="B1744" t="s">
        <v>61</v>
      </c>
      <c r="C1744" t="s">
        <v>16</v>
      </c>
      <c r="D1744" s="1">
        <v>9912</v>
      </c>
      <c r="E1744" s="1">
        <v>66736</v>
      </c>
      <c r="F1744" s="2">
        <v>55405</v>
      </c>
    </row>
    <row r="1745" spans="1:6" x14ac:dyDescent="0.2">
      <c r="A1745">
        <v>2021</v>
      </c>
      <c r="B1745" t="s">
        <v>61</v>
      </c>
      <c r="C1745" t="s">
        <v>17</v>
      </c>
      <c r="D1745" s="1">
        <v>42175</v>
      </c>
      <c r="E1745" s="1">
        <v>443764</v>
      </c>
      <c r="F1745" s="2">
        <v>77259</v>
      </c>
    </row>
    <row r="1746" spans="1:6" x14ac:dyDescent="0.2">
      <c r="A1746">
        <v>2021</v>
      </c>
      <c r="B1746" t="s">
        <v>61</v>
      </c>
      <c r="C1746" t="s">
        <v>18</v>
      </c>
      <c r="D1746" s="1">
        <v>47186</v>
      </c>
      <c r="E1746" s="1">
        <v>566190</v>
      </c>
      <c r="F1746" s="2">
        <v>102580</v>
      </c>
    </row>
    <row r="1747" spans="1:6" x14ac:dyDescent="0.2">
      <c r="A1747">
        <v>2021</v>
      </c>
      <c r="B1747" t="s">
        <v>61</v>
      </c>
      <c r="C1747" t="s">
        <v>19</v>
      </c>
      <c r="D1747" s="1">
        <v>42271</v>
      </c>
      <c r="E1747" s="1">
        <v>645279</v>
      </c>
      <c r="F1747" s="2">
        <v>68677</v>
      </c>
    </row>
    <row r="1748" spans="1:6" x14ac:dyDescent="0.2">
      <c r="A1748">
        <v>2021</v>
      </c>
      <c r="B1748" t="s">
        <v>61</v>
      </c>
      <c r="C1748" t="s">
        <v>20</v>
      </c>
      <c r="D1748" s="1">
        <v>29916</v>
      </c>
      <c r="E1748" s="1">
        <v>373603</v>
      </c>
      <c r="F1748" s="2">
        <v>80794</v>
      </c>
    </row>
    <row r="1749" spans="1:6" x14ac:dyDescent="0.2">
      <c r="A1749">
        <v>2021</v>
      </c>
      <c r="B1749" t="s">
        <v>61</v>
      </c>
      <c r="C1749" t="s">
        <v>21</v>
      </c>
      <c r="D1749" s="1">
        <v>11953</v>
      </c>
      <c r="E1749" s="1">
        <v>107737</v>
      </c>
      <c r="F1749" s="2">
        <v>41461</v>
      </c>
    </row>
    <row r="1750" spans="1:6" x14ac:dyDescent="0.2">
      <c r="A1750">
        <v>2021</v>
      </c>
      <c r="B1750" t="s">
        <v>61</v>
      </c>
      <c r="C1750" t="s">
        <v>22</v>
      </c>
      <c r="D1750" s="1">
        <v>33699</v>
      </c>
      <c r="E1750" s="1">
        <v>381525</v>
      </c>
      <c r="F1750" s="2">
        <v>63932</v>
      </c>
    </row>
    <row r="1751" spans="1:6" x14ac:dyDescent="0.2">
      <c r="A1751">
        <v>2021</v>
      </c>
      <c r="B1751" t="s">
        <v>61</v>
      </c>
      <c r="C1751" t="s">
        <v>23</v>
      </c>
      <c r="D1751" s="1">
        <v>8994</v>
      </c>
      <c r="E1751" s="1">
        <v>41010</v>
      </c>
      <c r="F1751" s="2">
        <v>50921</v>
      </c>
    </row>
    <row r="1752" spans="1:6" x14ac:dyDescent="0.2">
      <c r="A1752">
        <v>2021</v>
      </c>
      <c r="B1752" t="s">
        <v>61</v>
      </c>
      <c r="C1752" t="s">
        <v>24</v>
      </c>
      <c r="D1752" s="1">
        <v>11395</v>
      </c>
      <c r="E1752" s="1">
        <v>117542</v>
      </c>
      <c r="F1752" s="2">
        <v>59204</v>
      </c>
    </row>
    <row r="1753" spans="1:6" x14ac:dyDescent="0.2">
      <c r="A1753">
        <v>2021</v>
      </c>
      <c r="B1753" t="s">
        <v>61</v>
      </c>
      <c r="C1753" t="s">
        <v>25</v>
      </c>
      <c r="D1753" s="1">
        <v>19521</v>
      </c>
      <c r="E1753" s="1">
        <v>181485</v>
      </c>
      <c r="F1753" s="2">
        <v>58283</v>
      </c>
    </row>
    <row r="1754" spans="1:6" x14ac:dyDescent="0.2">
      <c r="A1754">
        <v>2021</v>
      </c>
      <c r="B1754" t="s">
        <v>61</v>
      </c>
      <c r="C1754" t="s">
        <v>26</v>
      </c>
      <c r="D1754" s="1">
        <v>11938</v>
      </c>
      <c r="E1754" s="1">
        <v>81761</v>
      </c>
      <c r="F1754" s="2">
        <v>75584</v>
      </c>
    </row>
    <row r="1755" spans="1:6" x14ac:dyDescent="0.2">
      <c r="A1755">
        <v>2021</v>
      </c>
      <c r="B1755" t="s">
        <v>61</v>
      </c>
      <c r="C1755" t="s">
        <v>27</v>
      </c>
      <c r="D1755" s="1">
        <v>50907</v>
      </c>
      <c r="E1755" s="1">
        <v>663584</v>
      </c>
      <c r="F1755" s="2">
        <v>88404</v>
      </c>
    </row>
    <row r="1756" spans="1:6" x14ac:dyDescent="0.2">
      <c r="A1756">
        <v>2021</v>
      </c>
      <c r="B1756" t="s">
        <v>61</v>
      </c>
      <c r="C1756" t="s">
        <v>28</v>
      </c>
      <c r="D1756" s="1">
        <v>10062</v>
      </c>
      <c r="E1756" s="1">
        <v>104434</v>
      </c>
      <c r="F1756" s="2">
        <v>60086</v>
      </c>
    </row>
    <row r="1757" spans="1:6" x14ac:dyDescent="0.2">
      <c r="A1757">
        <v>2021</v>
      </c>
      <c r="B1757" t="s">
        <v>61</v>
      </c>
      <c r="C1757" t="s">
        <v>29</v>
      </c>
      <c r="D1757" s="1">
        <v>111646</v>
      </c>
      <c r="E1757" s="1">
        <v>1314408</v>
      </c>
      <c r="F1757" s="2">
        <v>92549</v>
      </c>
    </row>
    <row r="1758" spans="1:6" x14ac:dyDescent="0.2">
      <c r="A1758">
        <v>2021</v>
      </c>
      <c r="B1758" t="s">
        <v>61</v>
      </c>
      <c r="C1758" t="s">
        <v>30</v>
      </c>
      <c r="D1758" s="1">
        <v>57179</v>
      </c>
      <c r="E1758" s="1">
        <v>616193</v>
      </c>
      <c r="F1758" s="2">
        <v>62617</v>
      </c>
    </row>
    <row r="1759" spans="1:6" x14ac:dyDescent="0.2">
      <c r="A1759">
        <v>2021</v>
      </c>
      <c r="B1759" t="s">
        <v>61</v>
      </c>
      <c r="C1759" t="s">
        <v>31</v>
      </c>
      <c r="D1759" s="1">
        <v>4917</v>
      </c>
      <c r="E1759" s="1">
        <v>34300</v>
      </c>
      <c r="F1759" s="2">
        <v>59438</v>
      </c>
    </row>
    <row r="1760" spans="1:6" x14ac:dyDescent="0.2">
      <c r="A1760">
        <v>2021</v>
      </c>
      <c r="B1760" t="s">
        <v>61</v>
      </c>
      <c r="C1760" t="s">
        <v>32</v>
      </c>
      <c r="D1760" s="1">
        <v>52650</v>
      </c>
      <c r="E1760" s="1">
        <v>724748</v>
      </c>
      <c r="F1760" s="2">
        <v>62445</v>
      </c>
    </row>
    <row r="1761" spans="1:6" x14ac:dyDescent="0.2">
      <c r="A1761">
        <v>2021</v>
      </c>
      <c r="B1761" t="s">
        <v>61</v>
      </c>
      <c r="C1761" t="s">
        <v>33</v>
      </c>
      <c r="D1761" s="1">
        <v>20434</v>
      </c>
      <c r="E1761" s="1">
        <v>185534</v>
      </c>
      <c r="F1761" s="2">
        <v>50640</v>
      </c>
    </row>
    <row r="1762" spans="1:6" x14ac:dyDescent="0.2">
      <c r="A1762">
        <v>2021</v>
      </c>
      <c r="B1762" t="s">
        <v>61</v>
      </c>
      <c r="C1762" t="s">
        <v>34</v>
      </c>
      <c r="D1762" s="1">
        <v>24942</v>
      </c>
      <c r="E1762" s="1">
        <v>242708</v>
      </c>
      <c r="F1762" s="2">
        <v>67873</v>
      </c>
    </row>
    <row r="1763" spans="1:6" x14ac:dyDescent="0.2">
      <c r="A1763">
        <v>2021</v>
      </c>
      <c r="B1763" t="s">
        <v>61</v>
      </c>
      <c r="C1763" t="s">
        <v>35</v>
      </c>
      <c r="D1763" s="1">
        <v>61779</v>
      </c>
      <c r="E1763" s="1">
        <v>799939</v>
      </c>
      <c r="F1763" s="2">
        <v>76029</v>
      </c>
    </row>
    <row r="1764" spans="1:6" x14ac:dyDescent="0.2">
      <c r="A1764">
        <v>2021</v>
      </c>
      <c r="B1764" t="s">
        <v>61</v>
      </c>
      <c r="C1764" t="s">
        <v>36</v>
      </c>
      <c r="D1764" s="1">
        <v>8350</v>
      </c>
      <c r="E1764" s="1">
        <v>67366</v>
      </c>
      <c r="F1764" s="2">
        <v>67763</v>
      </c>
    </row>
    <row r="1765" spans="1:6" x14ac:dyDescent="0.2">
      <c r="A1765">
        <v>2021</v>
      </c>
      <c r="B1765" t="s">
        <v>61</v>
      </c>
      <c r="C1765" t="s">
        <v>37</v>
      </c>
      <c r="D1765" s="1">
        <v>25902</v>
      </c>
      <c r="E1765" s="1">
        <v>280711</v>
      </c>
      <c r="F1765" s="2">
        <v>49505</v>
      </c>
    </row>
    <row r="1766" spans="1:6" x14ac:dyDescent="0.2">
      <c r="A1766">
        <v>2021</v>
      </c>
      <c r="B1766" t="s">
        <v>61</v>
      </c>
      <c r="C1766" t="s">
        <v>38</v>
      </c>
      <c r="D1766" s="1">
        <v>5030</v>
      </c>
      <c r="E1766" s="1">
        <v>31264</v>
      </c>
      <c r="F1766" s="2">
        <v>55293</v>
      </c>
    </row>
    <row r="1767" spans="1:6" x14ac:dyDescent="0.2">
      <c r="A1767">
        <v>2021</v>
      </c>
      <c r="B1767" t="s">
        <v>61</v>
      </c>
      <c r="C1767" t="s">
        <v>39</v>
      </c>
      <c r="D1767" s="1">
        <v>28315</v>
      </c>
      <c r="E1767" s="1">
        <v>407133</v>
      </c>
      <c r="F1767" s="2">
        <v>56172</v>
      </c>
    </row>
    <row r="1768" spans="1:6" x14ac:dyDescent="0.2">
      <c r="A1768">
        <v>2021</v>
      </c>
      <c r="B1768" t="s">
        <v>61</v>
      </c>
      <c r="C1768" t="s">
        <v>40</v>
      </c>
      <c r="D1768" s="1">
        <v>129242</v>
      </c>
      <c r="E1768" s="1">
        <v>1666865</v>
      </c>
      <c r="F1768" s="2">
        <v>71507</v>
      </c>
    </row>
    <row r="1769" spans="1:6" x14ac:dyDescent="0.2">
      <c r="A1769">
        <v>2021</v>
      </c>
      <c r="B1769" t="s">
        <v>61</v>
      </c>
      <c r="C1769" t="s">
        <v>41</v>
      </c>
      <c r="D1769" s="1">
        <v>21911</v>
      </c>
      <c r="E1769" s="1">
        <v>205052</v>
      </c>
      <c r="F1769" s="2">
        <v>56815</v>
      </c>
    </row>
    <row r="1770" spans="1:6" x14ac:dyDescent="0.2">
      <c r="A1770">
        <v>2021</v>
      </c>
      <c r="B1770" t="s">
        <v>61</v>
      </c>
      <c r="C1770" t="s">
        <v>42</v>
      </c>
      <c r="D1770" s="1">
        <v>5488</v>
      </c>
      <c r="E1770" s="1">
        <v>28484</v>
      </c>
      <c r="F1770" s="2">
        <v>63457</v>
      </c>
    </row>
    <row r="1771" spans="1:6" x14ac:dyDescent="0.2">
      <c r="A1771">
        <v>2021</v>
      </c>
      <c r="B1771" t="s">
        <v>61</v>
      </c>
      <c r="C1771" t="s">
        <v>43</v>
      </c>
      <c r="D1771" s="1">
        <v>57146</v>
      </c>
      <c r="E1771" s="1">
        <v>725936</v>
      </c>
      <c r="F1771" s="2">
        <v>84971</v>
      </c>
    </row>
    <row r="1772" spans="1:6" x14ac:dyDescent="0.2">
      <c r="A1772">
        <v>2021</v>
      </c>
      <c r="B1772" t="s">
        <v>61</v>
      </c>
      <c r="C1772" t="s">
        <v>44</v>
      </c>
      <c r="D1772" s="1">
        <v>39177</v>
      </c>
      <c r="E1772" s="1">
        <v>404782</v>
      </c>
      <c r="F1772" s="2">
        <v>76348</v>
      </c>
    </row>
    <row r="1773" spans="1:6" x14ac:dyDescent="0.2">
      <c r="A1773">
        <v>2021</v>
      </c>
      <c r="B1773" t="s">
        <v>61</v>
      </c>
      <c r="C1773" t="s">
        <v>45</v>
      </c>
      <c r="D1773" s="1">
        <v>8077</v>
      </c>
      <c r="E1773" s="1">
        <v>66420</v>
      </c>
      <c r="F1773" s="2">
        <v>48213</v>
      </c>
    </row>
    <row r="1774" spans="1:6" x14ac:dyDescent="0.2">
      <c r="A1774">
        <v>2021</v>
      </c>
      <c r="B1774" t="s">
        <v>61</v>
      </c>
      <c r="C1774" t="s">
        <v>46</v>
      </c>
      <c r="D1774" s="1">
        <v>23769</v>
      </c>
      <c r="E1774" s="1">
        <v>324012</v>
      </c>
      <c r="F1774" s="2">
        <v>57868</v>
      </c>
    </row>
    <row r="1775" spans="1:6" x14ac:dyDescent="0.2">
      <c r="A1775">
        <v>2021</v>
      </c>
      <c r="B1775" t="s">
        <v>61</v>
      </c>
      <c r="C1775" t="s">
        <v>47</v>
      </c>
      <c r="D1775" s="1">
        <v>4417</v>
      </c>
      <c r="E1775" s="1">
        <v>18050</v>
      </c>
      <c r="F1775" s="2">
        <v>50226</v>
      </c>
    </row>
    <row r="1776" spans="1:6" x14ac:dyDescent="0.2">
      <c r="A1776">
        <v>2021</v>
      </c>
      <c r="B1776" t="s">
        <v>62</v>
      </c>
      <c r="C1776" t="s">
        <v>0</v>
      </c>
      <c r="D1776" s="1">
        <v>12429</v>
      </c>
      <c r="E1776" s="1">
        <v>229821</v>
      </c>
      <c r="F1776" s="2">
        <v>45641</v>
      </c>
    </row>
    <row r="1777" spans="1:6" x14ac:dyDescent="0.2">
      <c r="A1777">
        <v>2021</v>
      </c>
      <c r="B1777" t="s">
        <v>62</v>
      </c>
      <c r="C1777" t="s">
        <v>1</v>
      </c>
      <c r="D1777" s="1">
        <v>16509</v>
      </c>
      <c r="E1777" s="1">
        <v>420129</v>
      </c>
      <c r="F1777" s="2">
        <v>50240</v>
      </c>
    </row>
    <row r="1778" spans="1:6" x14ac:dyDescent="0.2">
      <c r="A1778">
        <v>2021</v>
      </c>
      <c r="B1778" t="s">
        <v>62</v>
      </c>
      <c r="C1778" t="s">
        <v>2</v>
      </c>
      <c r="D1778" s="1">
        <v>15762</v>
      </c>
      <c r="E1778" s="1">
        <v>183433</v>
      </c>
      <c r="F1778" s="2">
        <v>41521</v>
      </c>
    </row>
    <row r="1779" spans="1:6" x14ac:dyDescent="0.2">
      <c r="A1779">
        <v>2021</v>
      </c>
      <c r="B1779" t="s">
        <v>62</v>
      </c>
      <c r="C1779" t="s">
        <v>3</v>
      </c>
      <c r="D1779" s="1">
        <v>593987</v>
      </c>
      <c r="E1779" s="1">
        <v>2560907</v>
      </c>
      <c r="F1779" s="2">
        <v>50766</v>
      </c>
    </row>
    <row r="1780" spans="1:6" x14ac:dyDescent="0.2">
      <c r="A1780">
        <v>2021</v>
      </c>
      <c r="B1780" t="s">
        <v>62</v>
      </c>
      <c r="C1780" t="s">
        <v>4</v>
      </c>
      <c r="D1780" s="1">
        <v>21356</v>
      </c>
      <c r="E1780" s="1">
        <v>328843</v>
      </c>
      <c r="F1780" s="2">
        <v>48754</v>
      </c>
    </row>
    <row r="1781" spans="1:6" x14ac:dyDescent="0.2">
      <c r="A1781">
        <v>2021</v>
      </c>
      <c r="B1781" t="s">
        <v>62</v>
      </c>
      <c r="C1781" t="s">
        <v>5</v>
      </c>
      <c r="D1781" s="1">
        <v>12701</v>
      </c>
      <c r="E1781" s="1">
        <v>325348</v>
      </c>
      <c r="F1781" s="2">
        <v>53993</v>
      </c>
    </row>
    <row r="1782" spans="1:6" x14ac:dyDescent="0.2">
      <c r="A1782">
        <v>2021</v>
      </c>
      <c r="B1782" t="s">
        <v>62</v>
      </c>
      <c r="C1782" t="s">
        <v>6</v>
      </c>
      <c r="D1782" s="1">
        <v>4626</v>
      </c>
      <c r="E1782" s="1">
        <v>73879</v>
      </c>
      <c r="F1782" s="2">
        <v>53083</v>
      </c>
    </row>
    <row r="1783" spans="1:6" x14ac:dyDescent="0.2">
      <c r="A1783">
        <v>2021</v>
      </c>
      <c r="B1783" t="s">
        <v>62</v>
      </c>
      <c r="C1783" t="s">
        <v>7</v>
      </c>
      <c r="D1783" s="1">
        <v>71929</v>
      </c>
      <c r="E1783" s="1">
        <v>1258710</v>
      </c>
      <c r="F1783" s="2">
        <v>49450</v>
      </c>
    </row>
    <row r="1784" spans="1:6" x14ac:dyDescent="0.2">
      <c r="A1784">
        <v>2021</v>
      </c>
      <c r="B1784" t="s">
        <v>62</v>
      </c>
      <c r="C1784" t="s">
        <v>8</v>
      </c>
      <c r="D1784" s="1">
        <v>28426</v>
      </c>
      <c r="E1784" s="1">
        <v>546707</v>
      </c>
      <c r="F1784" s="2">
        <v>50819</v>
      </c>
    </row>
    <row r="1785" spans="1:6" x14ac:dyDescent="0.2">
      <c r="A1785">
        <v>2021</v>
      </c>
      <c r="B1785" t="s">
        <v>62</v>
      </c>
      <c r="C1785" t="s">
        <v>9</v>
      </c>
      <c r="D1785" s="1">
        <v>7292</v>
      </c>
      <c r="E1785" s="1">
        <v>96246</v>
      </c>
      <c r="F1785" s="2">
        <v>40927</v>
      </c>
    </row>
    <row r="1786" spans="1:6" x14ac:dyDescent="0.2">
      <c r="A1786">
        <v>2021</v>
      </c>
      <c r="B1786" t="s">
        <v>62</v>
      </c>
      <c r="C1786" t="s">
        <v>10</v>
      </c>
      <c r="D1786" s="1">
        <v>34414</v>
      </c>
      <c r="E1786" s="1">
        <v>910288</v>
      </c>
      <c r="F1786" s="2">
        <v>49347</v>
      </c>
    </row>
    <row r="1787" spans="1:6" x14ac:dyDescent="0.2">
      <c r="A1787">
        <v>2021</v>
      </c>
      <c r="B1787" t="s">
        <v>62</v>
      </c>
      <c r="C1787" t="s">
        <v>11</v>
      </c>
      <c r="D1787" s="1">
        <v>15254</v>
      </c>
      <c r="E1787" s="1">
        <v>452646</v>
      </c>
      <c r="F1787" s="2">
        <v>46791</v>
      </c>
    </row>
    <row r="1788" spans="1:6" x14ac:dyDescent="0.2">
      <c r="A1788">
        <v>2021</v>
      </c>
      <c r="B1788" t="s">
        <v>62</v>
      </c>
      <c r="C1788" t="s">
        <v>12</v>
      </c>
      <c r="D1788" s="1">
        <v>11324</v>
      </c>
      <c r="E1788" s="1">
        <v>219362</v>
      </c>
      <c r="F1788" s="2">
        <v>42092</v>
      </c>
    </row>
    <row r="1789" spans="1:6" x14ac:dyDescent="0.2">
      <c r="A1789">
        <v>2021</v>
      </c>
      <c r="B1789" t="s">
        <v>62</v>
      </c>
      <c r="C1789" t="s">
        <v>13</v>
      </c>
      <c r="D1789" s="1">
        <v>10129</v>
      </c>
      <c r="E1789" s="1">
        <v>192638</v>
      </c>
      <c r="F1789" s="2">
        <v>41465</v>
      </c>
    </row>
    <row r="1790" spans="1:6" x14ac:dyDescent="0.2">
      <c r="A1790">
        <v>2021</v>
      </c>
      <c r="B1790" t="s">
        <v>62</v>
      </c>
      <c r="C1790" t="s">
        <v>14</v>
      </c>
      <c r="D1790" s="1">
        <v>17849</v>
      </c>
      <c r="E1790" s="1">
        <v>262151</v>
      </c>
      <c r="F1790" s="2">
        <v>47340</v>
      </c>
    </row>
    <row r="1791" spans="1:6" x14ac:dyDescent="0.2">
      <c r="A1791">
        <v>2021</v>
      </c>
      <c r="B1791" t="s">
        <v>62</v>
      </c>
      <c r="C1791" t="s">
        <v>15</v>
      </c>
      <c r="D1791" s="1">
        <v>15003</v>
      </c>
      <c r="E1791" s="1">
        <v>297694</v>
      </c>
      <c r="F1791" s="2">
        <v>42305</v>
      </c>
    </row>
    <row r="1792" spans="1:6" x14ac:dyDescent="0.2">
      <c r="A1792">
        <v>2021</v>
      </c>
      <c r="B1792" t="s">
        <v>62</v>
      </c>
      <c r="C1792" t="s">
        <v>16</v>
      </c>
      <c r="D1792" s="1">
        <v>6292</v>
      </c>
      <c r="E1792" s="1">
        <v>118412</v>
      </c>
      <c r="F1792" s="2">
        <v>45937</v>
      </c>
    </row>
    <row r="1793" spans="1:6" x14ac:dyDescent="0.2">
      <c r="A1793">
        <v>2021</v>
      </c>
      <c r="B1793" t="s">
        <v>62</v>
      </c>
      <c r="C1793" t="s">
        <v>17</v>
      </c>
      <c r="D1793" s="1">
        <v>20270</v>
      </c>
      <c r="E1793" s="1">
        <v>436185</v>
      </c>
      <c r="F1793" s="2">
        <v>53201</v>
      </c>
    </row>
    <row r="1794" spans="1:6" x14ac:dyDescent="0.2">
      <c r="A1794">
        <v>2021</v>
      </c>
      <c r="B1794" t="s">
        <v>62</v>
      </c>
      <c r="C1794" t="s">
        <v>18</v>
      </c>
      <c r="D1794" s="1">
        <v>61589</v>
      </c>
      <c r="E1794" s="1">
        <v>769824</v>
      </c>
      <c r="F1794" s="2">
        <v>57794</v>
      </c>
    </row>
    <row r="1795" spans="1:6" x14ac:dyDescent="0.2">
      <c r="A1795">
        <v>2021</v>
      </c>
      <c r="B1795" t="s">
        <v>62</v>
      </c>
      <c r="C1795" t="s">
        <v>19</v>
      </c>
      <c r="D1795" s="1">
        <v>24957</v>
      </c>
      <c r="E1795" s="1">
        <v>656020</v>
      </c>
      <c r="F1795" s="2">
        <v>48406</v>
      </c>
    </row>
    <row r="1796" spans="1:6" x14ac:dyDescent="0.2">
      <c r="A1796">
        <v>2021</v>
      </c>
      <c r="B1796" t="s">
        <v>62</v>
      </c>
      <c r="C1796" t="s">
        <v>20</v>
      </c>
      <c r="D1796" s="1">
        <v>17543</v>
      </c>
      <c r="E1796" s="1">
        <v>514711</v>
      </c>
      <c r="F1796" s="2">
        <v>49720</v>
      </c>
    </row>
    <row r="1797" spans="1:6" x14ac:dyDescent="0.2">
      <c r="A1797">
        <v>2021</v>
      </c>
      <c r="B1797" t="s">
        <v>62</v>
      </c>
      <c r="C1797" t="s">
        <v>21</v>
      </c>
      <c r="D1797" s="1">
        <v>7420</v>
      </c>
      <c r="E1797" s="1">
        <v>142412</v>
      </c>
      <c r="F1797" s="2">
        <v>40426</v>
      </c>
    </row>
    <row r="1798" spans="1:6" x14ac:dyDescent="0.2">
      <c r="A1798">
        <v>2021</v>
      </c>
      <c r="B1798" t="s">
        <v>62</v>
      </c>
      <c r="C1798" t="s">
        <v>22</v>
      </c>
      <c r="D1798" s="1">
        <v>48626</v>
      </c>
      <c r="E1798" s="1">
        <v>450671</v>
      </c>
      <c r="F1798" s="2">
        <v>44800</v>
      </c>
    </row>
    <row r="1799" spans="1:6" x14ac:dyDescent="0.2">
      <c r="A1799">
        <v>2021</v>
      </c>
      <c r="B1799" t="s">
        <v>62</v>
      </c>
      <c r="C1799" t="s">
        <v>23</v>
      </c>
      <c r="D1799" s="1">
        <v>4448</v>
      </c>
      <c r="E1799" s="1">
        <v>73262</v>
      </c>
      <c r="F1799" s="2">
        <v>46171</v>
      </c>
    </row>
    <row r="1800" spans="1:6" x14ac:dyDescent="0.2">
      <c r="A1800">
        <v>2021</v>
      </c>
      <c r="B1800" t="s">
        <v>62</v>
      </c>
      <c r="C1800" t="s">
        <v>24</v>
      </c>
      <c r="D1800" s="1">
        <v>13241</v>
      </c>
      <c r="E1800" s="1">
        <v>136970</v>
      </c>
      <c r="F1800" s="2">
        <v>44565</v>
      </c>
    </row>
    <row r="1801" spans="1:6" x14ac:dyDescent="0.2">
      <c r="A1801">
        <v>2021</v>
      </c>
      <c r="B1801" t="s">
        <v>62</v>
      </c>
      <c r="C1801" t="s">
        <v>25</v>
      </c>
      <c r="D1801" s="1">
        <v>8681</v>
      </c>
      <c r="E1801" s="1">
        <v>131756</v>
      </c>
      <c r="F1801" s="2">
        <v>53119</v>
      </c>
    </row>
    <row r="1802" spans="1:6" x14ac:dyDescent="0.2">
      <c r="A1802">
        <v>2021</v>
      </c>
      <c r="B1802" t="s">
        <v>62</v>
      </c>
      <c r="C1802" t="s">
        <v>26</v>
      </c>
      <c r="D1802" s="1">
        <v>4635</v>
      </c>
      <c r="E1802" s="1">
        <v>111212</v>
      </c>
      <c r="F1802" s="2">
        <v>54599</v>
      </c>
    </row>
    <row r="1803" spans="1:6" x14ac:dyDescent="0.2">
      <c r="A1803">
        <v>2021</v>
      </c>
      <c r="B1803" t="s">
        <v>62</v>
      </c>
      <c r="C1803" t="s">
        <v>27</v>
      </c>
      <c r="D1803" s="1">
        <v>33411</v>
      </c>
      <c r="E1803" s="1">
        <v>644049</v>
      </c>
      <c r="F1803" s="2">
        <v>52138</v>
      </c>
    </row>
    <row r="1804" spans="1:6" x14ac:dyDescent="0.2">
      <c r="A1804">
        <v>2021</v>
      </c>
      <c r="B1804" t="s">
        <v>62</v>
      </c>
      <c r="C1804" t="s">
        <v>28</v>
      </c>
      <c r="D1804" s="1">
        <v>9629</v>
      </c>
      <c r="E1804" s="1">
        <v>127804</v>
      </c>
      <c r="F1804" s="2">
        <v>40621</v>
      </c>
    </row>
    <row r="1805" spans="1:6" x14ac:dyDescent="0.2">
      <c r="A1805">
        <v>2021</v>
      </c>
      <c r="B1805" t="s">
        <v>62</v>
      </c>
      <c r="C1805" t="s">
        <v>29</v>
      </c>
      <c r="D1805" s="1">
        <v>67533</v>
      </c>
      <c r="E1805" s="1">
        <v>1847585</v>
      </c>
      <c r="F1805" s="2">
        <v>51932</v>
      </c>
    </row>
    <row r="1806" spans="1:6" x14ac:dyDescent="0.2">
      <c r="A1806">
        <v>2021</v>
      </c>
      <c r="B1806" t="s">
        <v>62</v>
      </c>
      <c r="C1806" t="s">
        <v>30</v>
      </c>
      <c r="D1806" s="1">
        <v>26885</v>
      </c>
      <c r="E1806" s="1">
        <v>578637</v>
      </c>
      <c r="F1806" s="2">
        <v>47135</v>
      </c>
    </row>
    <row r="1807" spans="1:6" x14ac:dyDescent="0.2">
      <c r="A1807">
        <v>2021</v>
      </c>
      <c r="B1807" t="s">
        <v>62</v>
      </c>
      <c r="C1807" t="s">
        <v>31</v>
      </c>
      <c r="D1807" s="1">
        <v>2484</v>
      </c>
      <c r="E1807" s="1">
        <v>61847</v>
      </c>
      <c r="F1807" s="2">
        <v>49915</v>
      </c>
    </row>
    <row r="1808" spans="1:6" x14ac:dyDescent="0.2">
      <c r="A1808">
        <v>2021</v>
      </c>
      <c r="B1808" t="s">
        <v>62</v>
      </c>
      <c r="C1808" t="s">
        <v>32</v>
      </c>
      <c r="D1808" s="1">
        <v>34090</v>
      </c>
      <c r="E1808" s="1">
        <v>897244</v>
      </c>
      <c r="F1808" s="2">
        <v>45314</v>
      </c>
    </row>
    <row r="1809" spans="1:6" x14ac:dyDescent="0.2">
      <c r="A1809">
        <v>2021</v>
      </c>
      <c r="B1809" t="s">
        <v>62</v>
      </c>
      <c r="C1809" t="s">
        <v>33</v>
      </c>
      <c r="D1809" s="1">
        <v>13367</v>
      </c>
      <c r="E1809" s="1">
        <v>208934</v>
      </c>
      <c r="F1809" s="2">
        <v>44167</v>
      </c>
    </row>
    <row r="1810" spans="1:6" x14ac:dyDescent="0.2">
      <c r="A1810">
        <v>2021</v>
      </c>
      <c r="B1810" t="s">
        <v>62</v>
      </c>
      <c r="C1810" t="s">
        <v>34</v>
      </c>
      <c r="D1810" s="1">
        <v>15363</v>
      </c>
      <c r="E1810" s="1">
        <v>266489</v>
      </c>
      <c r="F1810" s="2">
        <v>50908</v>
      </c>
    </row>
    <row r="1811" spans="1:6" x14ac:dyDescent="0.2">
      <c r="A1811">
        <v>2021</v>
      </c>
      <c r="B1811" t="s">
        <v>62</v>
      </c>
      <c r="C1811" t="s">
        <v>35</v>
      </c>
      <c r="D1811" s="1">
        <v>58709</v>
      </c>
      <c r="E1811" s="1">
        <v>1179271</v>
      </c>
      <c r="F1811" s="2">
        <v>50500</v>
      </c>
    </row>
    <row r="1812" spans="1:6" x14ac:dyDescent="0.2">
      <c r="A1812">
        <v>2021</v>
      </c>
      <c r="B1812" t="s">
        <v>62</v>
      </c>
      <c r="C1812" t="s">
        <v>36</v>
      </c>
      <c r="D1812" s="1">
        <v>4485</v>
      </c>
      <c r="E1812" s="1">
        <v>99581</v>
      </c>
      <c r="F1812" s="2">
        <v>47941</v>
      </c>
    </row>
    <row r="1813" spans="1:6" x14ac:dyDescent="0.2">
      <c r="A1813">
        <v>2021</v>
      </c>
      <c r="B1813" t="s">
        <v>62</v>
      </c>
      <c r="C1813" t="s">
        <v>37</v>
      </c>
      <c r="D1813" s="1">
        <v>11574</v>
      </c>
      <c r="E1813" s="1">
        <v>226255</v>
      </c>
      <c r="F1813" s="2">
        <v>45624</v>
      </c>
    </row>
    <row r="1814" spans="1:6" x14ac:dyDescent="0.2">
      <c r="A1814">
        <v>2021</v>
      </c>
      <c r="B1814" t="s">
        <v>62</v>
      </c>
      <c r="C1814" t="s">
        <v>38</v>
      </c>
      <c r="D1814" s="1">
        <v>2732</v>
      </c>
      <c r="E1814" s="1">
        <v>66629</v>
      </c>
      <c r="F1814" s="2">
        <v>49512</v>
      </c>
    </row>
    <row r="1815" spans="1:6" x14ac:dyDescent="0.2">
      <c r="A1815">
        <v>2021</v>
      </c>
      <c r="B1815" t="s">
        <v>62</v>
      </c>
      <c r="C1815" t="s">
        <v>39</v>
      </c>
      <c r="D1815" s="1">
        <v>15761</v>
      </c>
      <c r="E1815" s="1">
        <v>416511</v>
      </c>
      <c r="F1815" s="2">
        <v>50938</v>
      </c>
    </row>
    <row r="1816" spans="1:6" x14ac:dyDescent="0.2">
      <c r="A1816">
        <v>2021</v>
      </c>
      <c r="B1816" t="s">
        <v>62</v>
      </c>
      <c r="C1816" t="s">
        <v>40</v>
      </c>
      <c r="D1816" s="1">
        <v>87635</v>
      </c>
      <c r="E1816" s="1">
        <v>1607487</v>
      </c>
      <c r="F1816" s="2">
        <v>47096</v>
      </c>
    </row>
    <row r="1817" spans="1:6" x14ac:dyDescent="0.2">
      <c r="A1817">
        <v>2021</v>
      </c>
      <c r="B1817" t="s">
        <v>62</v>
      </c>
      <c r="C1817" t="s">
        <v>41</v>
      </c>
      <c r="D1817" s="1">
        <v>11679</v>
      </c>
      <c r="E1817" s="1">
        <v>181402</v>
      </c>
      <c r="F1817" s="2">
        <v>42492</v>
      </c>
    </row>
    <row r="1818" spans="1:6" x14ac:dyDescent="0.2">
      <c r="A1818">
        <v>2021</v>
      </c>
      <c r="B1818" t="s">
        <v>62</v>
      </c>
      <c r="C1818" t="s">
        <v>42</v>
      </c>
      <c r="D1818" s="1">
        <v>2460</v>
      </c>
      <c r="E1818" s="1">
        <v>62109</v>
      </c>
      <c r="F1818" s="2">
        <v>45259</v>
      </c>
    </row>
    <row r="1819" spans="1:6" x14ac:dyDescent="0.2">
      <c r="A1819">
        <v>2021</v>
      </c>
      <c r="B1819" t="s">
        <v>62</v>
      </c>
      <c r="C1819" t="s">
        <v>43</v>
      </c>
      <c r="D1819" s="1">
        <v>42910</v>
      </c>
      <c r="E1819" s="1">
        <v>496944</v>
      </c>
      <c r="F1819" s="2">
        <v>48573</v>
      </c>
    </row>
    <row r="1820" spans="1:6" x14ac:dyDescent="0.2">
      <c r="A1820">
        <v>2021</v>
      </c>
      <c r="B1820" t="s">
        <v>62</v>
      </c>
      <c r="C1820" t="s">
        <v>44</v>
      </c>
      <c r="D1820" s="1">
        <v>56689</v>
      </c>
      <c r="E1820" s="1">
        <v>451563</v>
      </c>
      <c r="F1820" s="2">
        <v>49782</v>
      </c>
    </row>
    <row r="1821" spans="1:6" x14ac:dyDescent="0.2">
      <c r="A1821">
        <v>2021</v>
      </c>
      <c r="B1821" t="s">
        <v>62</v>
      </c>
      <c r="C1821" t="s">
        <v>45</v>
      </c>
      <c r="D1821" s="1">
        <v>5679</v>
      </c>
      <c r="E1821" s="1">
        <v>123772</v>
      </c>
      <c r="F1821" s="2">
        <v>44732</v>
      </c>
    </row>
    <row r="1822" spans="1:6" x14ac:dyDescent="0.2">
      <c r="A1822">
        <v>2021</v>
      </c>
      <c r="B1822" t="s">
        <v>62</v>
      </c>
      <c r="C1822" t="s">
        <v>46</v>
      </c>
      <c r="D1822" s="1">
        <v>25989</v>
      </c>
      <c r="E1822" s="1">
        <v>428367</v>
      </c>
      <c r="F1822" s="2">
        <v>47663</v>
      </c>
    </row>
    <row r="1823" spans="1:6" x14ac:dyDescent="0.2">
      <c r="A1823">
        <v>2021</v>
      </c>
      <c r="B1823" t="s">
        <v>62</v>
      </c>
      <c r="C1823" t="s">
        <v>47</v>
      </c>
      <c r="D1823" s="1">
        <v>3268</v>
      </c>
      <c r="E1823" s="1">
        <v>26479</v>
      </c>
      <c r="F1823" s="2">
        <v>41913</v>
      </c>
    </row>
    <row r="1824" spans="1:6" x14ac:dyDescent="0.2">
      <c r="A1824">
        <v>2021</v>
      </c>
      <c r="B1824" t="s">
        <v>54</v>
      </c>
      <c r="C1824" t="s">
        <v>0</v>
      </c>
      <c r="D1824" s="1">
        <v>10741</v>
      </c>
      <c r="E1824" s="1">
        <v>202336</v>
      </c>
      <c r="F1824" s="2">
        <v>16222</v>
      </c>
    </row>
    <row r="1825" spans="1:6" x14ac:dyDescent="0.2">
      <c r="A1825">
        <v>2021</v>
      </c>
      <c r="B1825" t="s">
        <v>54</v>
      </c>
      <c r="C1825" t="s">
        <v>1</v>
      </c>
      <c r="D1825" s="1">
        <v>12771</v>
      </c>
      <c r="E1825" s="1">
        <v>317076</v>
      </c>
      <c r="F1825" s="2">
        <v>23505</v>
      </c>
    </row>
    <row r="1826" spans="1:6" x14ac:dyDescent="0.2">
      <c r="A1826">
        <v>2021</v>
      </c>
      <c r="B1826" t="s">
        <v>54</v>
      </c>
      <c r="C1826" t="s">
        <v>2</v>
      </c>
      <c r="D1826" s="1">
        <v>7024</v>
      </c>
      <c r="E1826" s="1">
        <v>116690</v>
      </c>
      <c r="F1826" s="2">
        <v>16181</v>
      </c>
    </row>
    <row r="1827" spans="1:6" x14ac:dyDescent="0.2">
      <c r="A1827">
        <v>2021</v>
      </c>
      <c r="B1827" t="s">
        <v>54</v>
      </c>
      <c r="C1827" t="s">
        <v>3</v>
      </c>
      <c r="D1827" s="1">
        <v>103495</v>
      </c>
      <c r="E1827" s="1">
        <v>1935980</v>
      </c>
      <c r="F1827" s="2">
        <v>29214</v>
      </c>
    </row>
    <row r="1828" spans="1:6" x14ac:dyDescent="0.2">
      <c r="A1828">
        <v>2021</v>
      </c>
      <c r="B1828" t="s">
        <v>54</v>
      </c>
      <c r="C1828" t="s">
        <v>4</v>
      </c>
      <c r="D1828" s="1">
        <v>16627</v>
      </c>
      <c r="E1828" s="1">
        <v>333190</v>
      </c>
      <c r="F1828" s="2">
        <v>24462</v>
      </c>
    </row>
    <row r="1829" spans="1:6" x14ac:dyDescent="0.2">
      <c r="A1829">
        <v>2021</v>
      </c>
      <c r="B1829" t="s">
        <v>54</v>
      </c>
      <c r="C1829" t="s">
        <v>5</v>
      </c>
      <c r="D1829" s="1">
        <v>10338</v>
      </c>
      <c r="E1829" s="1">
        <v>156514</v>
      </c>
      <c r="F1829" s="2">
        <v>23066</v>
      </c>
    </row>
    <row r="1830" spans="1:6" x14ac:dyDescent="0.2">
      <c r="A1830">
        <v>2021</v>
      </c>
      <c r="B1830" t="s">
        <v>54</v>
      </c>
      <c r="C1830" t="s">
        <v>6</v>
      </c>
      <c r="D1830" s="1">
        <v>2565</v>
      </c>
      <c r="E1830" s="1">
        <v>50272</v>
      </c>
      <c r="F1830" s="2">
        <v>19997</v>
      </c>
    </row>
    <row r="1831" spans="1:6" x14ac:dyDescent="0.2">
      <c r="A1831">
        <v>2021</v>
      </c>
      <c r="B1831" t="s">
        <v>54</v>
      </c>
      <c r="C1831" t="s">
        <v>7</v>
      </c>
      <c r="D1831" s="1">
        <v>55396</v>
      </c>
      <c r="E1831" s="1">
        <v>1198478</v>
      </c>
      <c r="F1831" s="2">
        <v>24953</v>
      </c>
    </row>
    <row r="1832" spans="1:6" x14ac:dyDescent="0.2">
      <c r="A1832">
        <v>2021</v>
      </c>
      <c r="B1832" t="s">
        <v>54</v>
      </c>
      <c r="C1832" t="s">
        <v>8</v>
      </c>
      <c r="D1832" s="1">
        <v>23538</v>
      </c>
      <c r="E1832" s="1">
        <v>476035</v>
      </c>
      <c r="F1832" s="2">
        <v>20142</v>
      </c>
    </row>
    <row r="1833" spans="1:6" x14ac:dyDescent="0.2">
      <c r="A1833">
        <v>2021</v>
      </c>
      <c r="B1833" t="s">
        <v>54</v>
      </c>
      <c r="C1833" t="s">
        <v>9</v>
      </c>
      <c r="D1833" s="1">
        <v>4906</v>
      </c>
      <c r="E1833" s="1">
        <v>74928</v>
      </c>
      <c r="F1833" s="2">
        <v>16382</v>
      </c>
    </row>
    <row r="1834" spans="1:6" x14ac:dyDescent="0.2">
      <c r="A1834">
        <v>2021</v>
      </c>
      <c r="B1834" t="s">
        <v>54</v>
      </c>
      <c r="C1834" t="s">
        <v>10</v>
      </c>
      <c r="D1834" s="1">
        <v>32076</v>
      </c>
      <c r="E1834" s="1">
        <v>610100</v>
      </c>
      <c r="F1834" s="2">
        <v>22930</v>
      </c>
    </row>
    <row r="1835" spans="1:6" x14ac:dyDescent="0.2">
      <c r="A1835">
        <v>2021</v>
      </c>
      <c r="B1835" t="s">
        <v>54</v>
      </c>
      <c r="C1835" t="s">
        <v>11</v>
      </c>
      <c r="D1835" s="1">
        <v>15273</v>
      </c>
      <c r="E1835" s="1">
        <v>308506</v>
      </c>
      <c r="F1835" s="2">
        <v>18223</v>
      </c>
    </row>
    <row r="1836" spans="1:6" x14ac:dyDescent="0.2">
      <c r="A1836">
        <v>2021</v>
      </c>
      <c r="B1836" t="s">
        <v>54</v>
      </c>
      <c r="C1836" t="s">
        <v>12</v>
      </c>
      <c r="D1836" s="1">
        <v>8532</v>
      </c>
      <c r="E1836" s="1">
        <v>143101</v>
      </c>
      <c r="F1836" s="2">
        <v>16280</v>
      </c>
    </row>
    <row r="1837" spans="1:6" x14ac:dyDescent="0.2">
      <c r="A1837">
        <v>2021</v>
      </c>
      <c r="B1837" t="s">
        <v>54</v>
      </c>
      <c r="C1837" t="s">
        <v>13</v>
      </c>
      <c r="D1837" s="1">
        <v>6839</v>
      </c>
      <c r="E1837" s="1">
        <v>128449</v>
      </c>
      <c r="F1837" s="2">
        <v>16257</v>
      </c>
    </row>
    <row r="1838" spans="1:6" x14ac:dyDescent="0.2">
      <c r="A1838">
        <v>2021</v>
      </c>
      <c r="B1838" t="s">
        <v>54</v>
      </c>
      <c r="C1838" t="s">
        <v>14</v>
      </c>
      <c r="D1838" s="1">
        <v>10063</v>
      </c>
      <c r="E1838" s="1">
        <v>196846</v>
      </c>
      <c r="F1838" s="2">
        <v>17160</v>
      </c>
    </row>
    <row r="1839" spans="1:6" x14ac:dyDescent="0.2">
      <c r="A1839">
        <v>2021</v>
      </c>
      <c r="B1839" t="s">
        <v>54</v>
      </c>
      <c r="C1839" t="s">
        <v>15</v>
      </c>
      <c r="D1839" s="1">
        <v>12015</v>
      </c>
      <c r="E1839" s="1">
        <v>233109</v>
      </c>
      <c r="F1839" s="2">
        <v>20623</v>
      </c>
    </row>
    <row r="1840" spans="1:6" x14ac:dyDescent="0.2">
      <c r="A1840">
        <v>2021</v>
      </c>
      <c r="B1840" t="s">
        <v>54</v>
      </c>
      <c r="C1840" t="s">
        <v>16</v>
      </c>
      <c r="D1840" s="1">
        <v>5119</v>
      </c>
      <c r="E1840" s="1">
        <v>67354</v>
      </c>
      <c r="F1840" s="2">
        <v>21119</v>
      </c>
    </row>
    <row r="1841" spans="1:6" x14ac:dyDescent="0.2">
      <c r="A1841">
        <v>2021</v>
      </c>
      <c r="B1841" t="s">
        <v>54</v>
      </c>
      <c r="C1841" t="s">
        <v>17</v>
      </c>
      <c r="D1841" s="1">
        <v>14733</v>
      </c>
      <c r="E1841" s="1">
        <v>280195</v>
      </c>
      <c r="F1841" s="2">
        <v>23436</v>
      </c>
    </row>
    <row r="1842" spans="1:6" x14ac:dyDescent="0.2">
      <c r="A1842">
        <v>2021</v>
      </c>
      <c r="B1842" t="s">
        <v>54</v>
      </c>
      <c r="C1842" t="s">
        <v>18</v>
      </c>
      <c r="D1842" s="1">
        <v>20695</v>
      </c>
      <c r="E1842" s="1">
        <v>369350</v>
      </c>
      <c r="F1842" s="2">
        <v>26779</v>
      </c>
    </row>
    <row r="1843" spans="1:6" x14ac:dyDescent="0.2">
      <c r="A1843">
        <v>2021</v>
      </c>
      <c r="B1843" t="s">
        <v>54</v>
      </c>
      <c r="C1843" t="s">
        <v>19</v>
      </c>
      <c r="D1843" s="1">
        <v>21783</v>
      </c>
      <c r="E1843" s="1">
        <v>431316</v>
      </c>
      <c r="F1843" s="2">
        <v>19834</v>
      </c>
    </row>
    <row r="1844" spans="1:6" x14ac:dyDescent="0.2">
      <c r="A1844">
        <v>2021</v>
      </c>
      <c r="B1844" t="s">
        <v>54</v>
      </c>
      <c r="C1844" t="s">
        <v>20</v>
      </c>
      <c r="D1844" s="1">
        <v>14729</v>
      </c>
      <c r="E1844" s="1">
        <v>270490</v>
      </c>
      <c r="F1844" s="2">
        <v>21386</v>
      </c>
    </row>
    <row r="1845" spans="1:6" x14ac:dyDescent="0.2">
      <c r="A1845">
        <v>2021</v>
      </c>
      <c r="B1845" t="s">
        <v>54</v>
      </c>
      <c r="C1845" t="s">
        <v>21</v>
      </c>
      <c r="D1845" s="1">
        <v>6381</v>
      </c>
      <c r="E1845" s="1">
        <v>134613</v>
      </c>
      <c r="F1845" s="2">
        <v>17011</v>
      </c>
    </row>
    <row r="1846" spans="1:6" x14ac:dyDescent="0.2">
      <c r="A1846">
        <v>2021</v>
      </c>
      <c r="B1846" t="s">
        <v>54</v>
      </c>
      <c r="C1846" t="s">
        <v>22</v>
      </c>
      <c r="D1846" s="1">
        <v>14797</v>
      </c>
      <c r="E1846" s="1">
        <v>303022</v>
      </c>
      <c r="F1846" s="2">
        <v>20276</v>
      </c>
    </row>
    <row r="1847" spans="1:6" x14ac:dyDescent="0.2">
      <c r="A1847">
        <v>2021</v>
      </c>
      <c r="B1847" t="s">
        <v>54</v>
      </c>
      <c r="C1847" t="s">
        <v>23</v>
      </c>
      <c r="D1847" s="1">
        <v>4978</v>
      </c>
      <c r="E1847" s="1">
        <v>64958</v>
      </c>
      <c r="F1847" s="2">
        <v>18625</v>
      </c>
    </row>
    <row r="1848" spans="1:6" x14ac:dyDescent="0.2">
      <c r="A1848">
        <v>2021</v>
      </c>
      <c r="B1848" t="s">
        <v>54</v>
      </c>
      <c r="C1848" t="s">
        <v>24</v>
      </c>
      <c r="D1848" s="1">
        <v>5508</v>
      </c>
      <c r="E1848" s="1">
        <v>91776</v>
      </c>
      <c r="F1848" s="2">
        <v>16253</v>
      </c>
    </row>
    <row r="1849" spans="1:6" x14ac:dyDescent="0.2">
      <c r="A1849">
        <v>2021</v>
      </c>
      <c r="B1849" t="s">
        <v>54</v>
      </c>
      <c r="C1849" t="s">
        <v>25</v>
      </c>
      <c r="D1849" s="1">
        <v>8246</v>
      </c>
      <c r="E1849" s="1">
        <v>348888</v>
      </c>
      <c r="F1849" s="2">
        <v>33048</v>
      </c>
    </row>
    <row r="1850" spans="1:6" x14ac:dyDescent="0.2">
      <c r="A1850">
        <v>2021</v>
      </c>
      <c r="B1850" t="s">
        <v>54</v>
      </c>
      <c r="C1850" t="s">
        <v>26</v>
      </c>
      <c r="D1850" s="1">
        <v>4512</v>
      </c>
      <c r="E1850" s="1">
        <v>70729</v>
      </c>
      <c r="F1850" s="2">
        <v>21058</v>
      </c>
    </row>
    <row r="1851" spans="1:6" x14ac:dyDescent="0.2">
      <c r="A1851">
        <v>2021</v>
      </c>
      <c r="B1851" t="s">
        <v>54</v>
      </c>
      <c r="C1851" t="s">
        <v>27</v>
      </c>
      <c r="D1851" s="1">
        <v>23501</v>
      </c>
      <c r="E1851" s="1">
        <v>372798</v>
      </c>
      <c r="F1851" s="2">
        <v>24851</v>
      </c>
    </row>
    <row r="1852" spans="1:6" x14ac:dyDescent="0.2">
      <c r="A1852">
        <v>2021</v>
      </c>
      <c r="B1852" t="s">
        <v>54</v>
      </c>
      <c r="C1852" t="s">
        <v>28</v>
      </c>
      <c r="D1852" s="1">
        <v>4929</v>
      </c>
      <c r="E1852" s="1">
        <v>96321</v>
      </c>
      <c r="F1852" s="2">
        <v>17901</v>
      </c>
    </row>
    <row r="1853" spans="1:6" x14ac:dyDescent="0.2">
      <c r="A1853">
        <v>2021</v>
      </c>
      <c r="B1853" t="s">
        <v>54</v>
      </c>
      <c r="C1853" t="s">
        <v>29</v>
      </c>
      <c r="D1853" s="1">
        <v>66166</v>
      </c>
      <c r="E1853" s="1">
        <v>944545</v>
      </c>
      <c r="F1853" s="2">
        <v>32365</v>
      </c>
    </row>
    <row r="1854" spans="1:6" x14ac:dyDescent="0.2">
      <c r="A1854">
        <v>2021</v>
      </c>
      <c r="B1854" t="s">
        <v>54</v>
      </c>
      <c r="C1854" t="s">
        <v>30</v>
      </c>
      <c r="D1854" s="1">
        <v>25235</v>
      </c>
      <c r="E1854" s="1">
        <v>493758</v>
      </c>
      <c r="F1854" s="2">
        <v>19111</v>
      </c>
    </row>
    <row r="1855" spans="1:6" x14ac:dyDescent="0.2">
      <c r="A1855">
        <v>2021</v>
      </c>
      <c r="B1855" t="s">
        <v>54</v>
      </c>
      <c r="C1855" t="s">
        <v>31</v>
      </c>
      <c r="D1855" s="1">
        <v>2600</v>
      </c>
      <c r="E1855" s="1">
        <v>39316</v>
      </c>
      <c r="F1855" s="2">
        <v>17400</v>
      </c>
    </row>
    <row r="1856" spans="1:6" x14ac:dyDescent="0.2">
      <c r="A1856">
        <v>2021</v>
      </c>
      <c r="B1856" t="s">
        <v>54</v>
      </c>
      <c r="C1856" t="s">
        <v>32</v>
      </c>
      <c r="D1856" s="1">
        <v>28218</v>
      </c>
      <c r="E1856" s="1">
        <v>560257</v>
      </c>
      <c r="F1856" s="2">
        <v>18856</v>
      </c>
    </row>
    <row r="1857" spans="1:6" x14ac:dyDescent="0.2">
      <c r="A1857">
        <v>2021</v>
      </c>
      <c r="B1857" t="s">
        <v>54</v>
      </c>
      <c r="C1857" t="s">
        <v>33</v>
      </c>
      <c r="D1857" s="1">
        <v>8969</v>
      </c>
      <c r="E1857" s="1">
        <v>167540</v>
      </c>
      <c r="F1857" s="2">
        <v>17729</v>
      </c>
    </row>
    <row r="1858" spans="1:6" x14ac:dyDescent="0.2">
      <c r="A1858">
        <v>2021</v>
      </c>
      <c r="B1858" t="s">
        <v>54</v>
      </c>
      <c r="C1858" t="s">
        <v>34</v>
      </c>
      <c r="D1858" s="1">
        <v>13588</v>
      </c>
      <c r="E1858" s="1">
        <v>205823</v>
      </c>
      <c r="F1858" s="2">
        <v>21379</v>
      </c>
    </row>
    <row r="1859" spans="1:6" x14ac:dyDescent="0.2">
      <c r="A1859">
        <v>2021</v>
      </c>
      <c r="B1859" t="s">
        <v>54</v>
      </c>
      <c r="C1859" t="s">
        <v>35</v>
      </c>
      <c r="D1859" s="1">
        <v>33146</v>
      </c>
      <c r="E1859" s="1">
        <v>566779</v>
      </c>
      <c r="F1859" s="2">
        <v>20389</v>
      </c>
    </row>
    <row r="1860" spans="1:6" x14ac:dyDescent="0.2">
      <c r="A1860">
        <v>2021</v>
      </c>
      <c r="B1860" t="s">
        <v>54</v>
      </c>
      <c r="C1860" t="s">
        <v>36</v>
      </c>
      <c r="D1860" s="1">
        <v>3683</v>
      </c>
      <c r="E1860" s="1">
        <v>58183</v>
      </c>
      <c r="F1860" s="2">
        <v>22353</v>
      </c>
    </row>
    <row r="1861" spans="1:6" x14ac:dyDescent="0.2">
      <c r="A1861">
        <v>2021</v>
      </c>
      <c r="B1861" t="s">
        <v>54</v>
      </c>
      <c r="C1861" t="s">
        <v>37</v>
      </c>
      <c r="D1861" s="1">
        <v>12337</v>
      </c>
      <c r="E1861" s="1">
        <v>254069</v>
      </c>
      <c r="F1861" s="2">
        <v>17885</v>
      </c>
    </row>
    <row r="1862" spans="1:6" x14ac:dyDescent="0.2">
      <c r="A1862">
        <v>2021</v>
      </c>
      <c r="B1862" t="s">
        <v>54</v>
      </c>
      <c r="C1862" t="s">
        <v>38</v>
      </c>
      <c r="D1862" s="1">
        <v>3109</v>
      </c>
      <c r="E1862" s="1">
        <v>46967</v>
      </c>
      <c r="F1862" s="2">
        <v>16460</v>
      </c>
    </row>
    <row r="1863" spans="1:6" x14ac:dyDescent="0.2">
      <c r="A1863">
        <v>2021</v>
      </c>
      <c r="B1863" t="s">
        <v>54</v>
      </c>
      <c r="C1863" t="s">
        <v>39</v>
      </c>
      <c r="D1863" s="1">
        <v>15932</v>
      </c>
      <c r="E1863" s="1">
        <v>328856</v>
      </c>
      <c r="F1863" s="2">
        <v>22398</v>
      </c>
    </row>
    <row r="1864" spans="1:6" x14ac:dyDescent="0.2">
      <c r="A1864">
        <v>2021</v>
      </c>
      <c r="B1864" t="s">
        <v>54</v>
      </c>
      <c r="C1864" t="s">
        <v>40</v>
      </c>
      <c r="D1864" s="1">
        <v>60744</v>
      </c>
      <c r="E1864" s="1">
        <v>1317762</v>
      </c>
      <c r="F1864" s="2">
        <v>21234</v>
      </c>
    </row>
    <row r="1865" spans="1:6" x14ac:dyDescent="0.2">
      <c r="A1865">
        <v>2021</v>
      </c>
      <c r="B1865" t="s">
        <v>54</v>
      </c>
      <c r="C1865" t="s">
        <v>41</v>
      </c>
      <c r="D1865" s="1">
        <v>7068</v>
      </c>
      <c r="E1865" s="1">
        <v>142985</v>
      </c>
      <c r="F1865" s="2">
        <v>19510</v>
      </c>
    </row>
    <row r="1866" spans="1:6" x14ac:dyDescent="0.2">
      <c r="A1866">
        <v>2021</v>
      </c>
      <c r="B1866" t="s">
        <v>54</v>
      </c>
      <c r="C1866" t="s">
        <v>42</v>
      </c>
      <c r="D1866" s="1">
        <v>2266</v>
      </c>
      <c r="E1866" s="1">
        <v>37337</v>
      </c>
      <c r="F1866" s="2">
        <v>22375</v>
      </c>
    </row>
    <row r="1867" spans="1:6" x14ac:dyDescent="0.2">
      <c r="A1867">
        <v>2021</v>
      </c>
      <c r="B1867" t="s">
        <v>54</v>
      </c>
      <c r="C1867" t="s">
        <v>43</v>
      </c>
      <c r="D1867" s="1">
        <v>20269</v>
      </c>
      <c r="E1867" s="1">
        <v>402475</v>
      </c>
      <c r="F1867" s="2">
        <v>20078</v>
      </c>
    </row>
    <row r="1868" spans="1:6" x14ac:dyDescent="0.2">
      <c r="A1868">
        <v>2021</v>
      </c>
      <c r="B1868" t="s">
        <v>54</v>
      </c>
      <c r="C1868" t="s">
        <v>44</v>
      </c>
      <c r="D1868" s="1">
        <v>20065</v>
      </c>
      <c r="E1868" s="1">
        <v>325141</v>
      </c>
      <c r="F1868" s="2">
        <v>24250</v>
      </c>
    </row>
    <row r="1869" spans="1:6" x14ac:dyDescent="0.2">
      <c r="A1869">
        <v>2021</v>
      </c>
      <c r="B1869" t="s">
        <v>54</v>
      </c>
      <c r="C1869" t="s">
        <v>45</v>
      </c>
      <c r="D1869" s="1">
        <v>4646</v>
      </c>
      <c r="E1869" s="1">
        <v>74275</v>
      </c>
      <c r="F1869" s="2">
        <v>17335</v>
      </c>
    </row>
    <row r="1870" spans="1:6" x14ac:dyDescent="0.2">
      <c r="A1870">
        <v>2021</v>
      </c>
      <c r="B1870" t="s">
        <v>54</v>
      </c>
      <c r="C1870" t="s">
        <v>46</v>
      </c>
      <c r="D1870" s="1">
        <v>16599</v>
      </c>
      <c r="E1870" s="1">
        <v>279749</v>
      </c>
      <c r="F1870" s="2">
        <v>17248</v>
      </c>
    </row>
    <row r="1871" spans="1:6" x14ac:dyDescent="0.2">
      <c r="A1871">
        <v>2021</v>
      </c>
      <c r="B1871" t="s">
        <v>54</v>
      </c>
      <c r="C1871" t="s">
        <v>47</v>
      </c>
      <c r="D1871" s="1">
        <v>2355</v>
      </c>
      <c r="E1871" s="1">
        <v>36297</v>
      </c>
      <c r="F1871" s="2">
        <v>19867</v>
      </c>
    </row>
    <row r="1872" spans="1:6" x14ac:dyDescent="0.2">
      <c r="A1872">
        <v>2021</v>
      </c>
      <c r="B1872" t="s">
        <v>63</v>
      </c>
      <c r="C1872" t="s">
        <v>0</v>
      </c>
      <c r="D1872" s="1">
        <v>9603</v>
      </c>
      <c r="E1872" s="1">
        <v>45296</v>
      </c>
      <c r="F1872" s="2">
        <v>36539</v>
      </c>
    </row>
    <row r="1873" spans="1:6" x14ac:dyDescent="0.2">
      <c r="A1873">
        <v>2021</v>
      </c>
      <c r="B1873" t="s">
        <v>63</v>
      </c>
      <c r="C1873" t="s">
        <v>1</v>
      </c>
      <c r="D1873" s="1">
        <v>10297</v>
      </c>
      <c r="E1873" s="1">
        <v>71320</v>
      </c>
      <c r="F1873" s="2">
        <v>37061</v>
      </c>
    </row>
    <row r="1874" spans="1:6" x14ac:dyDescent="0.2">
      <c r="A1874">
        <v>2021</v>
      </c>
      <c r="B1874" t="s">
        <v>63</v>
      </c>
      <c r="C1874" t="s">
        <v>2</v>
      </c>
      <c r="D1874" s="1">
        <v>5315</v>
      </c>
      <c r="E1874" s="1">
        <v>24804</v>
      </c>
      <c r="F1874" s="2">
        <v>33179</v>
      </c>
    </row>
    <row r="1875" spans="1:6" x14ac:dyDescent="0.2">
      <c r="A1875">
        <v>2021</v>
      </c>
      <c r="B1875" t="s">
        <v>63</v>
      </c>
      <c r="C1875" t="s">
        <v>3</v>
      </c>
      <c r="D1875" s="1">
        <v>88470</v>
      </c>
      <c r="E1875" s="1">
        <v>527915</v>
      </c>
      <c r="F1875" s="2">
        <v>40412</v>
      </c>
    </row>
    <row r="1876" spans="1:6" x14ac:dyDescent="0.2">
      <c r="A1876">
        <v>2021</v>
      </c>
      <c r="B1876" t="s">
        <v>63</v>
      </c>
      <c r="C1876" t="s">
        <v>4</v>
      </c>
      <c r="D1876" s="1">
        <v>15777</v>
      </c>
      <c r="E1876" s="1">
        <v>80034</v>
      </c>
      <c r="F1876" s="2">
        <v>39558</v>
      </c>
    </row>
    <row r="1877" spans="1:6" x14ac:dyDescent="0.2">
      <c r="A1877">
        <v>2021</v>
      </c>
      <c r="B1877" t="s">
        <v>63</v>
      </c>
      <c r="C1877" t="s">
        <v>5</v>
      </c>
      <c r="D1877" s="1">
        <v>16529</v>
      </c>
      <c r="E1877" s="1">
        <v>64279</v>
      </c>
      <c r="F1877" s="2">
        <v>33397</v>
      </c>
    </row>
    <row r="1878" spans="1:6" x14ac:dyDescent="0.2">
      <c r="A1878">
        <v>2021</v>
      </c>
      <c r="B1878" t="s">
        <v>63</v>
      </c>
      <c r="C1878" t="s">
        <v>6</v>
      </c>
      <c r="D1878" s="1">
        <v>2003</v>
      </c>
      <c r="E1878" s="1">
        <v>11881</v>
      </c>
      <c r="F1878" s="2">
        <v>33610</v>
      </c>
    </row>
    <row r="1879" spans="1:6" x14ac:dyDescent="0.2">
      <c r="A1879">
        <v>2021</v>
      </c>
      <c r="B1879" t="s">
        <v>63</v>
      </c>
      <c r="C1879" t="s">
        <v>7</v>
      </c>
      <c r="D1879" s="1">
        <v>54928</v>
      </c>
      <c r="E1879" s="1">
        <v>273903</v>
      </c>
      <c r="F1879" s="2">
        <v>35319</v>
      </c>
    </row>
    <row r="1880" spans="1:6" x14ac:dyDescent="0.2">
      <c r="A1880">
        <v>2021</v>
      </c>
      <c r="B1880" t="s">
        <v>63</v>
      </c>
      <c r="C1880" t="s">
        <v>8</v>
      </c>
      <c r="D1880" s="1">
        <v>18097</v>
      </c>
      <c r="E1880" s="1">
        <v>106445</v>
      </c>
      <c r="F1880" s="2">
        <v>35520</v>
      </c>
    </row>
    <row r="1881" spans="1:6" x14ac:dyDescent="0.2">
      <c r="A1881">
        <v>2021</v>
      </c>
      <c r="B1881" t="s">
        <v>63</v>
      </c>
      <c r="C1881" t="s">
        <v>9</v>
      </c>
      <c r="D1881" s="1">
        <v>3888</v>
      </c>
      <c r="E1881" s="1">
        <v>17915</v>
      </c>
      <c r="F1881" s="2">
        <v>30056</v>
      </c>
    </row>
    <row r="1882" spans="1:6" x14ac:dyDescent="0.2">
      <c r="A1882">
        <v>2021</v>
      </c>
      <c r="B1882" t="s">
        <v>63</v>
      </c>
      <c r="C1882" t="s">
        <v>10</v>
      </c>
      <c r="D1882" s="1">
        <v>39500</v>
      </c>
      <c r="E1882" s="1">
        <v>206494</v>
      </c>
      <c r="F1882" s="2">
        <v>41240</v>
      </c>
    </row>
    <row r="1883" spans="1:6" x14ac:dyDescent="0.2">
      <c r="A1883">
        <v>2021</v>
      </c>
      <c r="B1883" t="s">
        <v>63</v>
      </c>
      <c r="C1883" t="s">
        <v>11</v>
      </c>
      <c r="D1883" s="1">
        <v>13113</v>
      </c>
      <c r="E1883" s="1">
        <v>86944</v>
      </c>
      <c r="F1883" s="2">
        <v>31882</v>
      </c>
    </row>
    <row r="1884" spans="1:6" x14ac:dyDescent="0.2">
      <c r="A1884">
        <v>2021</v>
      </c>
      <c r="B1884" t="s">
        <v>63</v>
      </c>
      <c r="C1884" t="s">
        <v>12</v>
      </c>
      <c r="D1884" s="1">
        <v>8710</v>
      </c>
      <c r="E1884" s="1">
        <v>42498</v>
      </c>
      <c r="F1884" s="2">
        <v>33069</v>
      </c>
    </row>
    <row r="1885" spans="1:6" x14ac:dyDescent="0.2">
      <c r="A1885">
        <v>2021</v>
      </c>
      <c r="B1885" t="s">
        <v>63</v>
      </c>
      <c r="C1885" t="s">
        <v>13</v>
      </c>
      <c r="D1885" s="1">
        <v>6031</v>
      </c>
      <c r="E1885" s="1">
        <v>33578</v>
      </c>
      <c r="F1885" s="2">
        <v>33575</v>
      </c>
    </row>
    <row r="1886" spans="1:6" x14ac:dyDescent="0.2">
      <c r="A1886">
        <v>2021</v>
      </c>
      <c r="B1886" t="s">
        <v>63</v>
      </c>
      <c r="C1886" t="s">
        <v>14</v>
      </c>
      <c r="D1886" s="1">
        <v>10912</v>
      </c>
      <c r="E1886" s="1">
        <v>46382</v>
      </c>
      <c r="F1886" s="2">
        <v>32330</v>
      </c>
    </row>
    <row r="1887" spans="1:6" x14ac:dyDescent="0.2">
      <c r="A1887">
        <v>2021</v>
      </c>
      <c r="B1887" t="s">
        <v>63</v>
      </c>
      <c r="C1887" t="s">
        <v>15</v>
      </c>
      <c r="D1887" s="1">
        <v>9250</v>
      </c>
      <c r="E1887" s="1">
        <v>45963</v>
      </c>
      <c r="F1887" s="2">
        <v>36468</v>
      </c>
    </row>
    <row r="1888" spans="1:6" x14ac:dyDescent="0.2">
      <c r="A1888">
        <v>2021</v>
      </c>
      <c r="B1888" t="s">
        <v>63</v>
      </c>
      <c r="C1888" t="s">
        <v>16</v>
      </c>
      <c r="D1888" s="1">
        <v>4028</v>
      </c>
      <c r="E1888" s="1">
        <v>17774</v>
      </c>
      <c r="F1888" s="2">
        <v>32993</v>
      </c>
    </row>
    <row r="1889" spans="1:6" x14ac:dyDescent="0.2">
      <c r="A1889">
        <v>2021</v>
      </c>
      <c r="B1889" t="s">
        <v>63</v>
      </c>
      <c r="C1889" t="s">
        <v>17</v>
      </c>
      <c r="D1889" s="1">
        <v>19506</v>
      </c>
      <c r="E1889" s="1">
        <v>91492</v>
      </c>
      <c r="F1889" s="2">
        <v>41793</v>
      </c>
    </row>
    <row r="1890" spans="1:6" x14ac:dyDescent="0.2">
      <c r="A1890">
        <v>2021</v>
      </c>
      <c r="B1890" t="s">
        <v>63</v>
      </c>
      <c r="C1890" t="s">
        <v>18</v>
      </c>
      <c r="D1890" s="1">
        <v>21677</v>
      </c>
      <c r="E1890" s="1">
        <v>118160</v>
      </c>
      <c r="F1890" s="2">
        <v>37032</v>
      </c>
    </row>
    <row r="1891" spans="1:6" x14ac:dyDescent="0.2">
      <c r="A1891">
        <v>2021</v>
      </c>
      <c r="B1891" t="s">
        <v>63</v>
      </c>
      <c r="C1891" t="s">
        <v>19</v>
      </c>
      <c r="D1891" s="1">
        <v>29930</v>
      </c>
      <c r="E1891" s="1">
        <v>137568</v>
      </c>
      <c r="F1891" s="2">
        <v>32157</v>
      </c>
    </row>
    <row r="1892" spans="1:6" x14ac:dyDescent="0.2">
      <c r="A1892">
        <v>2021</v>
      </c>
      <c r="B1892" t="s">
        <v>63</v>
      </c>
      <c r="C1892" t="s">
        <v>20</v>
      </c>
      <c r="D1892" s="1">
        <v>16226</v>
      </c>
      <c r="E1892" s="1">
        <v>90138</v>
      </c>
      <c r="F1892" s="2">
        <v>33237</v>
      </c>
    </row>
    <row r="1893" spans="1:6" x14ac:dyDescent="0.2">
      <c r="A1893">
        <v>2021</v>
      </c>
      <c r="B1893" t="s">
        <v>63</v>
      </c>
      <c r="C1893" t="s">
        <v>21</v>
      </c>
      <c r="D1893" s="1">
        <v>4726</v>
      </c>
      <c r="E1893" s="1">
        <v>21154</v>
      </c>
      <c r="F1893" s="2">
        <v>33958</v>
      </c>
    </row>
    <row r="1894" spans="1:6" x14ac:dyDescent="0.2">
      <c r="A1894">
        <v>2021</v>
      </c>
      <c r="B1894" t="s">
        <v>63</v>
      </c>
      <c r="C1894" t="s">
        <v>22</v>
      </c>
      <c r="D1894" s="1">
        <v>13734</v>
      </c>
      <c r="E1894" s="1">
        <v>76037</v>
      </c>
      <c r="F1894" s="2">
        <v>32705</v>
      </c>
    </row>
    <row r="1895" spans="1:6" x14ac:dyDescent="0.2">
      <c r="A1895">
        <v>2021</v>
      </c>
      <c r="B1895" t="s">
        <v>63</v>
      </c>
      <c r="C1895" t="s">
        <v>23</v>
      </c>
      <c r="D1895" s="1">
        <v>4094</v>
      </c>
      <c r="E1895" s="1">
        <v>17909</v>
      </c>
      <c r="F1895" s="2">
        <v>29177</v>
      </c>
    </row>
    <row r="1896" spans="1:6" x14ac:dyDescent="0.2">
      <c r="A1896">
        <v>2021</v>
      </c>
      <c r="B1896" t="s">
        <v>63</v>
      </c>
      <c r="C1896" t="s">
        <v>24</v>
      </c>
      <c r="D1896" s="1">
        <v>4671</v>
      </c>
      <c r="E1896" s="1">
        <v>25082</v>
      </c>
      <c r="F1896" s="2">
        <v>31310</v>
      </c>
    </row>
    <row r="1897" spans="1:6" x14ac:dyDescent="0.2">
      <c r="A1897">
        <v>2021</v>
      </c>
      <c r="B1897" t="s">
        <v>63</v>
      </c>
      <c r="C1897" t="s">
        <v>25</v>
      </c>
      <c r="D1897" s="1">
        <v>4959</v>
      </c>
      <c r="E1897" s="1">
        <v>33667</v>
      </c>
      <c r="F1897" s="2">
        <v>36336</v>
      </c>
    </row>
    <row r="1898" spans="1:6" x14ac:dyDescent="0.2">
      <c r="A1898">
        <v>2021</v>
      </c>
      <c r="B1898" t="s">
        <v>63</v>
      </c>
      <c r="C1898" t="s">
        <v>26</v>
      </c>
      <c r="D1898" s="1">
        <v>3871</v>
      </c>
      <c r="E1898" s="1">
        <v>20493</v>
      </c>
      <c r="F1898" s="2">
        <v>36646</v>
      </c>
    </row>
    <row r="1899" spans="1:6" x14ac:dyDescent="0.2">
      <c r="A1899">
        <v>2021</v>
      </c>
      <c r="B1899" t="s">
        <v>63</v>
      </c>
      <c r="C1899" t="s">
        <v>27</v>
      </c>
      <c r="D1899" s="1">
        <v>25881</v>
      </c>
      <c r="E1899" s="1">
        <v>136480</v>
      </c>
      <c r="F1899" s="2">
        <v>35059</v>
      </c>
    </row>
    <row r="1900" spans="1:6" x14ac:dyDescent="0.2">
      <c r="A1900">
        <v>2021</v>
      </c>
      <c r="B1900" t="s">
        <v>63</v>
      </c>
      <c r="C1900" t="s">
        <v>28</v>
      </c>
      <c r="D1900" s="1">
        <v>3961</v>
      </c>
      <c r="E1900" s="1">
        <v>20593</v>
      </c>
      <c r="F1900" s="2">
        <v>32578</v>
      </c>
    </row>
    <row r="1901" spans="1:6" x14ac:dyDescent="0.2">
      <c r="A1901">
        <v>2021</v>
      </c>
      <c r="B1901" t="s">
        <v>63</v>
      </c>
      <c r="C1901" t="s">
        <v>29</v>
      </c>
      <c r="D1901" s="1">
        <v>74536</v>
      </c>
      <c r="E1901" s="1">
        <v>369805</v>
      </c>
      <c r="F1901" s="2">
        <v>40436</v>
      </c>
    </row>
    <row r="1902" spans="1:6" x14ac:dyDescent="0.2">
      <c r="A1902">
        <v>2021</v>
      </c>
      <c r="B1902" t="s">
        <v>63</v>
      </c>
      <c r="C1902" t="s">
        <v>30</v>
      </c>
      <c r="D1902" s="1">
        <v>23024</v>
      </c>
      <c r="E1902" s="1">
        <v>107404</v>
      </c>
      <c r="F1902" s="2">
        <v>33978</v>
      </c>
    </row>
    <row r="1903" spans="1:6" x14ac:dyDescent="0.2">
      <c r="A1903">
        <v>2021</v>
      </c>
      <c r="B1903" t="s">
        <v>63</v>
      </c>
      <c r="C1903" t="s">
        <v>31</v>
      </c>
      <c r="D1903" s="1">
        <v>2040</v>
      </c>
      <c r="E1903" s="1">
        <v>12231</v>
      </c>
      <c r="F1903" s="2">
        <v>34167</v>
      </c>
    </row>
    <row r="1904" spans="1:6" x14ac:dyDescent="0.2">
      <c r="A1904">
        <v>2021</v>
      </c>
      <c r="B1904" t="s">
        <v>63</v>
      </c>
      <c r="C1904" t="s">
        <v>32</v>
      </c>
      <c r="D1904" s="1">
        <v>23601</v>
      </c>
      <c r="E1904" s="1">
        <v>155257</v>
      </c>
      <c r="F1904" s="2">
        <v>33039</v>
      </c>
    </row>
    <row r="1905" spans="1:6" x14ac:dyDescent="0.2">
      <c r="A1905">
        <v>2021</v>
      </c>
      <c r="B1905" t="s">
        <v>63</v>
      </c>
      <c r="C1905" t="s">
        <v>33</v>
      </c>
      <c r="D1905" s="1">
        <v>6751</v>
      </c>
      <c r="E1905" s="1">
        <v>35772</v>
      </c>
      <c r="F1905" s="2">
        <v>34306</v>
      </c>
    </row>
    <row r="1906" spans="1:6" x14ac:dyDescent="0.2">
      <c r="A1906">
        <v>2021</v>
      </c>
      <c r="B1906" t="s">
        <v>63</v>
      </c>
      <c r="C1906" t="s">
        <v>34</v>
      </c>
      <c r="D1906" s="1">
        <v>22753</v>
      </c>
      <c r="E1906" s="1">
        <v>77028</v>
      </c>
      <c r="F1906" s="2">
        <v>31901</v>
      </c>
    </row>
    <row r="1907" spans="1:6" x14ac:dyDescent="0.2">
      <c r="A1907">
        <v>2021</v>
      </c>
      <c r="B1907" t="s">
        <v>63</v>
      </c>
      <c r="C1907" t="s">
        <v>35</v>
      </c>
      <c r="D1907" s="1">
        <v>32259</v>
      </c>
      <c r="E1907" s="1">
        <v>197527</v>
      </c>
      <c r="F1907" s="2">
        <v>32593</v>
      </c>
    </row>
    <row r="1908" spans="1:6" x14ac:dyDescent="0.2">
      <c r="A1908">
        <v>2021</v>
      </c>
      <c r="B1908" t="s">
        <v>63</v>
      </c>
      <c r="C1908" t="s">
        <v>36</v>
      </c>
      <c r="D1908" s="1">
        <v>3395</v>
      </c>
      <c r="E1908" s="1">
        <v>17959</v>
      </c>
      <c r="F1908" s="2">
        <v>32566</v>
      </c>
    </row>
    <row r="1909" spans="1:6" x14ac:dyDescent="0.2">
      <c r="A1909">
        <v>2021</v>
      </c>
      <c r="B1909" t="s">
        <v>63</v>
      </c>
      <c r="C1909" t="s">
        <v>37</v>
      </c>
      <c r="D1909" s="1">
        <v>11490</v>
      </c>
      <c r="E1909" s="1">
        <v>51779</v>
      </c>
      <c r="F1909" s="2">
        <v>32842</v>
      </c>
    </row>
    <row r="1910" spans="1:6" x14ac:dyDescent="0.2">
      <c r="A1910">
        <v>2021</v>
      </c>
      <c r="B1910" t="s">
        <v>63</v>
      </c>
      <c r="C1910" t="s">
        <v>38</v>
      </c>
      <c r="D1910" s="1">
        <v>2171</v>
      </c>
      <c r="E1910" s="1">
        <v>11078</v>
      </c>
      <c r="F1910" s="2">
        <v>31403</v>
      </c>
    </row>
    <row r="1911" spans="1:6" x14ac:dyDescent="0.2">
      <c r="A1911">
        <v>2021</v>
      </c>
      <c r="B1911" t="s">
        <v>63</v>
      </c>
      <c r="C1911" t="s">
        <v>39</v>
      </c>
      <c r="D1911" s="1">
        <v>14618</v>
      </c>
      <c r="E1911" s="1">
        <v>76045</v>
      </c>
      <c r="F1911" s="2">
        <v>34443</v>
      </c>
    </row>
    <row r="1912" spans="1:6" x14ac:dyDescent="0.2">
      <c r="A1912">
        <v>2021</v>
      </c>
      <c r="B1912" t="s">
        <v>63</v>
      </c>
      <c r="C1912" t="s">
        <v>40</v>
      </c>
      <c r="D1912" s="1">
        <v>56060</v>
      </c>
      <c r="E1912" s="1">
        <v>328026</v>
      </c>
      <c r="F1912" s="2">
        <v>37841</v>
      </c>
    </row>
    <row r="1913" spans="1:6" x14ac:dyDescent="0.2">
      <c r="A1913">
        <v>2021</v>
      </c>
      <c r="B1913" t="s">
        <v>63</v>
      </c>
      <c r="C1913" t="s">
        <v>41</v>
      </c>
      <c r="D1913" s="1">
        <v>6084</v>
      </c>
      <c r="E1913" s="1">
        <v>35143</v>
      </c>
      <c r="F1913" s="2">
        <v>34421</v>
      </c>
    </row>
    <row r="1914" spans="1:6" x14ac:dyDescent="0.2">
      <c r="A1914">
        <v>2021</v>
      </c>
      <c r="B1914" t="s">
        <v>63</v>
      </c>
      <c r="C1914" t="s">
        <v>42</v>
      </c>
      <c r="D1914" s="1">
        <v>1958</v>
      </c>
      <c r="E1914" s="1">
        <v>8658</v>
      </c>
      <c r="F1914" s="2">
        <v>34757</v>
      </c>
    </row>
    <row r="1915" spans="1:6" x14ac:dyDescent="0.2">
      <c r="A1915">
        <v>2021</v>
      </c>
      <c r="B1915" t="s">
        <v>63</v>
      </c>
      <c r="C1915" t="s">
        <v>43</v>
      </c>
      <c r="D1915" s="1">
        <v>32154</v>
      </c>
      <c r="E1915" s="1">
        <v>141985</v>
      </c>
      <c r="F1915" s="2">
        <v>42290</v>
      </c>
    </row>
    <row r="1916" spans="1:6" x14ac:dyDescent="0.2">
      <c r="A1916">
        <v>2021</v>
      </c>
      <c r="B1916" t="s">
        <v>63</v>
      </c>
      <c r="C1916" t="s">
        <v>44</v>
      </c>
      <c r="D1916" s="1">
        <v>19701</v>
      </c>
      <c r="E1916" s="1">
        <v>97492</v>
      </c>
      <c r="F1916" s="2">
        <v>38822</v>
      </c>
    </row>
    <row r="1917" spans="1:6" x14ac:dyDescent="0.2">
      <c r="A1917">
        <v>2021</v>
      </c>
      <c r="B1917" t="s">
        <v>63</v>
      </c>
      <c r="C1917" t="s">
        <v>45</v>
      </c>
      <c r="D1917" s="1">
        <v>5237</v>
      </c>
      <c r="E1917" s="1">
        <v>19979</v>
      </c>
      <c r="F1917" s="2">
        <v>29927</v>
      </c>
    </row>
    <row r="1918" spans="1:6" x14ac:dyDescent="0.2">
      <c r="A1918">
        <v>2021</v>
      </c>
      <c r="B1918" t="s">
        <v>63</v>
      </c>
      <c r="C1918" t="s">
        <v>46</v>
      </c>
      <c r="D1918" s="1">
        <v>14001</v>
      </c>
      <c r="E1918" s="1">
        <v>84153</v>
      </c>
      <c r="F1918" s="2">
        <v>29242</v>
      </c>
    </row>
    <row r="1919" spans="1:6" x14ac:dyDescent="0.2">
      <c r="A1919">
        <v>2021</v>
      </c>
      <c r="B1919" t="s">
        <v>63</v>
      </c>
      <c r="C1919" t="s">
        <v>47</v>
      </c>
      <c r="D1919" s="1">
        <v>1656</v>
      </c>
      <c r="E1919" s="1">
        <v>7231</v>
      </c>
      <c r="F1919" s="2">
        <v>35035</v>
      </c>
    </row>
  </sheetData>
  <autoFilter ref="A1:F1919" xr:uid="{F7E52F2C-F2D3-4F44-815D-AF8D50250408}"/>
  <customSheetViews>
    <customSheetView guid="{948164EF-B902-4A6C-8E3C-A935061C5153}" state="hidden">
      <selection activeCell="F150" sqref="F150"/>
      <pageMargins left="0.7" right="0.7" top="0.75" bottom="0.75" header="0.3" footer="0.3"/>
      <pageSetup orientation="portrait" r:id="rId1"/>
    </customSheetView>
    <customSheetView guid="{A1F01C08-243B-48FC-94A8-F102AEB1706D}">
      <selection activeCell="F150" sqref="F150"/>
      <pageMargins left="0.7" right="0.7" top="0.75" bottom="0.75" header="0.3" footer="0.3"/>
      <pageSetup orientation="portrait" r:id="rId2"/>
    </customSheetView>
  </customSheetViews>
  <pageMargins left="0.7" right="0.7" top="0.75" bottom="0.75" header="0.3" footer="0.3"/>
  <pageSetup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3CA6D6-DE32-8C44-8442-F567882FD774}">
  <sheetPr codeName="Sheet4"/>
  <dimension ref="A1"/>
  <sheetViews>
    <sheetView topLeftCell="A32" zoomScale="60" zoomScaleNormal="60" workbookViewId="0">
      <selection activeCell="N75" sqref="N75"/>
    </sheetView>
  </sheetViews>
  <sheetFormatPr baseColWidth="10" defaultRowHeight="15" x14ac:dyDescent="0.2"/>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BC7270-6B25-E44D-972B-3C32A0495F71}">
  <sheetPr codeName="Sheet8"/>
  <dimension ref="A1:AB50"/>
  <sheetViews>
    <sheetView zoomScale="83" zoomScaleNormal="83" workbookViewId="0">
      <selection activeCell="C3" sqref="C3"/>
    </sheetView>
  </sheetViews>
  <sheetFormatPr baseColWidth="10" defaultRowHeight="15" x14ac:dyDescent="0.2"/>
  <cols>
    <col min="2" max="2" width="20.1640625" customWidth="1"/>
    <col min="3" max="3" width="25.33203125" customWidth="1"/>
    <col min="5" max="5" width="18.1640625" customWidth="1"/>
    <col min="6" max="6" width="23.1640625" customWidth="1"/>
    <col min="7" max="7" width="14.1640625" customWidth="1"/>
    <col min="9" max="9" width="20.5" customWidth="1"/>
    <col min="10" max="10" width="19.1640625" customWidth="1"/>
    <col min="13" max="13" width="16.6640625" customWidth="1"/>
    <col min="14" max="14" width="16" customWidth="1"/>
    <col min="18" max="18" width="21.1640625" customWidth="1"/>
    <col min="20" max="20" width="21.5" customWidth="1"/>
    <col min="21" max="21" width="26.5" customWidth="1"/>
    <col min="22" max="22" width="26.83203125" customWidth="1"/>
    <col min="23" max="23" width="36" customWidth="1"/>
    <col min="27" max="27" width="18.5" customWidth="1"/>
    <col min="28" max="28" width="20.83203125" customWidth="1"/>
  </cols>
  <sheetData>
    <row r="1" spans="1:28" x14ac:dyDescent="0.2">
      <c r="B1" s="19" t="s">
        <v>64</v>
      </c>
      <c r="C1" s="19"/>
      <c r="E1" s="18" t="s">
        <v>65</v>
      </c>
      <c r="F1" s="18"/>
      <c r="G1" s="18"/>
      <c r="I1" s="18" t="s">
        <v>66</v>
      </c>
      <c r="J1" s="18"/>
      <c r="L1" s="18" t="s">
        <v>67</v>
      </c>
      <c r="M1" s="18"/>
      <c r="N1" s="18"/>
      <c r="R1" s="18" t="s">
        <v>81</v>
      </c>
      <c r="S1" s="18"/>
      <c r="T1" s="18"/>
      <c r="U1" s="18"/>
      <c r="V1" s="18"/>
      <c r="W1" s="18"/>
      <c r="X1" s="7"/>
      <c r="Y1" s="7"/>
      <c r="AA1" s="5" t="s">
        <v>50</v>
      </c>
      <c r="AB1" s="5" t="s">
        <v>76</v>
      </c>
    </row>
    <row r="2" spans="1:28" x14ac:dyDescent="0.2">
      <c r="A2" t="s">
        <v>82</v>
      </c>
      <c r="B2" s="6" t="s">
        <v>49</v>
      </c>
      <c r="C2" s="6" t="s">
        <v>69</v>
      </c>
      <c r="E2" s="5" t="s">
        <v>49</v>
      </c>
      <c r="F2" s="5" t="s">
        <v>75</v>
      </c>
      <c r="G2" s="5" t="s">
        <v>69</v>
      </c>
      <c r="I2" s="5" t="s">
        <v>49</v>
      </c>
      <c r="J2" s="5" t="s">
        <v>52</v>
      </c>
      <c r="L2" s="5" t="s">
        <v>48</v>
      </c>
      <c r="M2" s="5" t="s">
        <v>74</v>
      </c>
      <c r="N2" s="5" t="s">
        <v>52</v>
      </c>
      <c r="R2" s="5" t="s">
        <v>50</v>
      </c>
      <c r="S2" s="5" t="s">
        <v>52</v>
      </c>
      <c r="T2" s="5" t="s">
        <v>76</v>
      </c>
      <c r="U2" s="5" t="s">
        <v>77</v>
      </c>
      <c r="V2" s="5" t="s">
        <v>78</v>
      </c>
      <c r="W2" s="14" t="str">
        <f>C18</f>
        <v>Empleados por 1000 Cápita</v>
      </c>
      <c r="X2" s="5"/>
      <c r="Y2" s="5"/>
      <c r="AA2" t="e" vm="1">
        <v>#VALUE!</v>
      </c>
      <c r="AB2" cm="1" vm="2">
        <f t="array" ref="AB2">_FV(AA2,"Población")</f>
        <v>5024279</v>
      </c>
    </row>
    <row r="3" spans="1:28" x14ac:dyDescent="0.2">
      <c r="A3">
        <v>10</v>
      </c>
      <c r="B3" t="str" cm="1">
        <f t="array" ref="B3:B12">_xlfn._xlws.SORT(_xlfn.UNIQUE(Datos!B2:B1919))</f>
        <v>Comercio electrónico</v>
      </c>
      <c r="C3" t="str">
        <f>'Dashboard (format control)'!B7</f>
        <v>Comercio electrónico</v>
      </c>
      <c r="E3" t="s">
        <v>57</v>
      </c>
      <c r="F3" s="11">
        <f>AVERAGEIFS(Datos!$F:$F,Datos!$B:$B,Tablas!E3,Datos!$A:$A,Tablas!$C$15)</f>
        <v>68427.875</v>
      </c>
      <c r="G3" s="11">
        <f>IF(E3=$C$3,F3,0)</f>
        <v>68427.875</v>
      </c>
      <c r="I3" t="s">
        <v>57</v>
      </c>
      <c r="J3" s="1">
        <f>SUMIFS(Datos!$E:$E,Datos!$A:$A,Tablas!$C$15,Datos!$B:$B,Tablas!I3)</f>
        <v>12058694</v>
      </c>
      <c r="L3">
        <v>2021</v>
      </c>
      <c r="M3" s="11">
        <f>AVERAGEIFS(Datos!$F:$F,Datos!$A:$A,Tablas!L3,Datos!$B:$B,Tablas!$C$3)</f>
        <v>62625.291666666664</v>
      </c>
      <c r="N3" s="1">
        <f>SUMIFS(Datos!$E:$E,Datos!$A:$A,Tablas!L3,Datos!$B:$B,Tablas!$C$3)</f>
        <v>12378010</v>
      </c>
      <c r="R3" t="s">
        <v>0</v>
      </c>
      <c r="S3" s="1">
        <f>SUMIFS(Datos!$E:$E,Datos!$A:$A,Tablas!$C$15,Datos!$B:$B,Tablas!$C$3,Datos!$C:$C,Tablas!R3)</f>
        <v>258328</v>
      </c>
      <c r="T3" vm="2">
        <v>5024279</v>
      </c>
      <c r="U3" s="13">
        <f>S3/T3*1000</f>
        <v>51.415934505229508</v>
      </c>
      <c r="V3" s="11">
        <f>AVERAGEIFS(Datos!$F:$F,Datos!$A:$A,Tablas!$C$15,Datos!$B:$B,Tablas!$C$3,Datos!$C:$C,Tablas!R3)</f>
        <v>60387</v>
      </c>
      <c r="W3" s="15">
        <f>IF($W$2=$V$2,-V3,U3)</f>
        <v>51.415934505229508</v>
      </c>
      <c r="AA3" t="e" vm="3">
        <v>#VALUE!</v>
      </c>
      <c r="AB3" cm="1" vm="4">
        <f t="array" ref="AB3">_FV(AA3,"Población")</f>
        <v>7151502</v>
      </c>
    </row>
    <row r="4" spans="1:28" x14ac:dyDescent="0.2">
      <c r="A4">
        <v>9</v>
      </c>
      <c r="B4" t="str">
        <v>Comunicación</v>
      </c>
      <c r="E4" t="s">
        <v>59</v>
      </c>
      <c r="F4" s="11">
        <f>AVERAGEIFS(Datos!$F:$F,Datos!$B:$B,Tablas!E4,Datos!$A:$A,Tablas!$C$15)</f>
        <v>93586.333333333328</v>
      </c>
      <c r="G4" s="11">
        <f t="shared" ref="G4:G12" si="0">IF(E4=$C$3,F4,0)</f>
        <v>0</v>
      </c>
      <c r="I4" t="s">
        <v>59</v>
      </c>
      <c r="J4" s="1">
        <f>SUMIFS(Datos!$E:$E,Datos!$A:$A,Tablas!$C$15,Datos!$B:$B,Tablas!I4)</f>
        <v>2677815</v>
      </c>
      <c r="L4">
        <v>2022</v>
      </c>
      <c r="M4" s="11">
        <f>AVERAGEIFS(Datos!$F:$F,Datos!$A:$A,Tablas!L4,Datos!$B:$B,Tablas!$C$3)</f>
        <v>64166.541666666664</v>
      </c>
      <c r="N4" s="1">
        <f>SUMIFS(Datos!$E:$E,Datos!$A:$A,Tablas!L4,Datos!$B:$B,Tablas!$C$3)</f>
        <v>12619732</v>
      </c>
      <c r="R4" t="s">
        <v>1</v>
      </c>
      <c r="S4" s="1">
        <f>SUMIFS(Datos!$E:$E,Datos!$A:$A,Tablas!$C$15,Datos!$B:$B,Tablas!$C$3,Datos!$C:$C,Tablas!R4)</f>
        <v>177110</v>
      </c>
      <c r="T4" vm="4">
        <v>7151502</v>
      </c>
      <c r="U4" s="13">
        <f t="shared" ref="U4:U50" si="1">S4/T4*1000</f>
        <v>24.765426899132517</v>
      </c>
      <c r="V4" s="11">
        <f>AVERAGEIFS(Datos!$F:$F,Datos!$A:$A,Tablas!$C$15,Datos!$B:$B,Tablas!$C$3,Datos!$C:$C,Tablas!R4)</f>
        <v>82375</v>
      </c>
      <c r="W4" s="15">
        <f t="shared" ref="W4:W50" si="2">IF($W$2=$V$2,-V4,U4)</f>
        <v>24.765426899132517</v>
      </c>
      <c r="AA4" t="e" vm="5">
        <v>#VALUE!</v>
      </c>
      <c r="AB4" cm="1" vm="6">
        <f t="array" ref="AB4">_FV(AA4,"Población")</f>
        <v>3011524</v>
      </c>
    </row>
    <row r="5" spans="1:28" x14ac:dyDescent="0.2">
      <c r="A5">
        <v>8</v>
      </c>
      <c r="B5" t="str">
        <v>Educación</v>
      </c>
      <c r="E5" t="s">
        <v>54</v>
      </c>
      <c r="F5" s="11">
        <f>AVERAGEIFS(Datos!$F:$F,Datos!$B:$B,Tablas!E5,Datos!$A:$A,Tablas!$C$15)</f>
        <v>23286.416666666668</v>
      </c>
      <c r="G5" s="11">
        <f t="shared" si="0"/>
        <v>0</v>
      </c>
      <c r="I5" t="s">
        <v>54</v>
      </c>
      <c r="J5" s="1">
        <f>SUMIFS(Datos!$E:$E,Datos!$A:$A,Tablas!$C$15,Datos!$B:$B,Tablas!I5)</f>
        <v>12649500</v>
      </c>
      <c r="L5">
        <v>2023</v>
      </c>
      <c r="M5" s="11">
        <f>AVERAGEIFS(Datos!$F:$F,Datos!$A:$A,Tablas!L5,Datos!$B:$B,Tablas!$C$3)</f>
        <v>65480.25</v>
      </c>
      <c r="N5" s="1">
        <f>SUMIFS(Datos!$E:$E,Datos!$A:$A,Tablas!L5,Datos!$B:$B,Tablas!$C$3)</f>
        <v>12747753</v>
      </c>
      <c r="R5" t="s">
        <v>2</v>
      </c>
      <c r="S5" s="1">
        <f>SUMIFS(Datos!$E:$E,Datos!$A:$A,Tablas!$C$15,Datos!$B:$B,Tablas!$C$3,Datos!$C:$C,Tablas!R5)</f>
        <v>154922</v>
      </c>
      <c r="T5" vm="6">
        <v>3011524</v>
      </c>
      <c r="U5" s="13">
        <f t="shared" si="1"/>
        <v>51.443056738050231</v>
      </c>
      <c r="V5" s="11">
        <f>AVERAGEIFS(Datos!$F:$F,Datos!$A:$A,Tablas!$C$15,Datos!$B:$B,Tablas!$C$3,Datos!$C:$C,Tablas!R5)</f>
        <v>51570</v>
      </c>
      <c r="W5" s="15">
        <f t="shared" si="2"/>
        <v>51.443056738050231</v>
      </c>
      <c r="AA5" t="e" vm="7">
        <v>#VALUE!</v>
      </c>
      <c r="AB5" cm="1" vm="8">
        <f t="array" ref="AB5">_FV(AA5,"Población")</f>
        <v>39538223</v>
      </c>
    </row>
    <row r="6" spans="1:28" x14ac:dyDescent="0.2">
      <c r="A6">
        <v>7</v>
      </c>
      <c r="B6" t="str">
        <v>Energía</v>
      </c>
      <c r="E6" t="s">
        <v>55</v>
      </c>
      <c r="F6" s="11">
        <f>AVERAGEIFS(Datos!$F:$F,Datos!$B:$B,Tablas!E6,Datos!$A:$A,Tablas!$C$15)</f>
        <v>66299.875</v>
      </c>
      <c r="G6" s="11">
        <f t="shared" si="0"/>
        <v>0</v>
      </c>
      <c r="I6" t="s">
        <v>55</v>
      </c>
      <c r="J6" s="1">
        <f>SUMIFS(Datos!$E:$E,Datos!$A:$A,Tablas!$C$15,Datos!$B:$B,Tablas!I6)</f>
        <v>16876502</v>
      </c>
      <c r="L6">
        <v>2024</v>
      </c>
      <c r="M6" s="11">
        <f>AVERAGEIFS(Datos!$F:$F,Datos!$A:$A,Tablas!L6,Datos!$B:$B,Tablas!$C$3)</f>
        <v>68427.875</v>
      </c>
      <c r="N6" s="1">
        <f>SUMIFS(Datos!$E:$E,Datos!$A:$A,Tablas!L6,Datos!$B:$B,Tablas!$C$3)</f>
        <v>12058694</v>
      </c>
      <c r="R6" t="s">
        <v>3</v>
      </c>
      <c r="S6" s="1">
        <f>SUMIFS(Datos!$E:$E,Datos!$A:$A,Tablas!$C$15,Datos!$B:$B,Tablas!$C$3,Datos!$C:$C,Tablas!R6)</f>
        <v>1263780</v>
      </c>
      <c r="T6" vm="8">
        <v>39538223</v>
      </c>
      <c r="U6" s="13">
        <f t="shared" si="1"/>
        <v>31.963500231156065</v>
      </c>
      <c r="V6" s="11">
        <f>AVERAGEIFS(Datos!$F:$F,Datos!$A:$A,Tablas!$C$15,Datos!$B:$B,Tablas!$C$3,Datos!$C:$C,Tablas!R6)</f>
        <v>109888</v>
      </c>
      <c r="W6" s="15">
        <f t="shared" si="2"/>
        <v>31.963500231156065</v>
      </c>
      <c r="AA6" t="e" vm="9">
        <v>#VALUE!</v>
      </c>
      <c r="AB6" cm="1" vm="10">
        <f t="array" ref="AB6">_FV(AA6,"Población")</f>
        <v>5773714</v>
      </c>
    </row>
    <row r="7" spans="1:28" x14ac:dyDescent="0.2">
      <c r="A7">
        <v>6</v>
      </c>
      <c r="B7" t="str">
        <v>Finanzas</v>
      </c>
      <c r="E7" t="s">
        <v>60</v>
      </c>
      <c r="F7" s="11">
        <f>AVERAGEIFS(Datos!$F:$F,Datos!$B:$B,Tablas!E7,Datos!$A:$A,Tablas!$C$15)</f>
        <v>90040.666666666672</v>
      </c>
      <c r="G7" s="11">
        <f t="shared" si="0"/>
        <v>0</v>
      </c>
      <c r="I7" t="s">
        <v>60</v>
      </c>
      <c r="J7" s="1">
        <f>SUMIFS(Datos!$E:$E,Datos!$A:$A,Tablas!$C$15,Datos!$B:$B,Tablas!I7)</f>
        <v>8142043</v>
      </c>
      <c r="R7" t="s">
        <v>4</v>
      </c>
      <c r="S7" s="1">
        <f>SUMIFS(Datos!$E:$E,Datos!$A:$A,Tablas!$C$15,Datos!$B:$B,Tablas!$C$3,Datos!$C:$C,Tablas!R7)</f>
        <v>146473</v>
      </c>
      <c r="T7" vm="10">
        <v>5773714</v>
      </c>
      <c r="U7" s="13">
        <f t="shared" si="1"/>
        <v>25.368939299729774</v>
      </c>
      <c r="V7" s="11">
        <f>AVERAGEIFS(Datos!$F:$F,Datos!$A:$A,Tablas!$C$15,Datos!$B:$B,Tablas!$C$3,Datos!$C:$C,Tablas!R7)</f>
        <v>77207</v>
      </c>
      <c r="W7" s="15">
        <f t="shared" si="2"/>
        <v>25.368939299729774</v>
      </c>
      <c r="AA7" t="e" vm="11">
        <v>#VALUE!</v>
      </c>
      <c r="AB7" cm="1" vm="12">
        <f t="array" ref="AB7">_FV(AA7,"Población")</f>
        <v>3605944</v>
      </c>
    </row>
    <row r="8" spans="1:28" x14ac:dyDescent="0.2">
      <c r="A8">
        <v>5</v>
      </c>
      <c r="B8" t="str">
        <v>Logística</v>
      </c>
      <c r="E8" t="s">
        <v>56</v>
      </c>
      <c r="F8" s="11">
        <f>AVERAGEIFS(Datos!$F:$F,Datos!$B:$B,Tablas!E8,Datos!$A:$A,Tablas!$C$15)</f>
        <v>63896.895833333336</v>
      </c>
      <c r="G8" s="11">
        <f t="shared" si="0"/>
        <v>0</v>
      </c>
      <c r="I8" t="s">
        <v>56</v>
      </c>
      <c r="J8" s="1">
        <f>SUMIFS(Datos!$E:$E,Datos!$A:$A,Tablas!$C$15,Datos!$B:$B,Tablas!I8)</f>
        <v>7136444</v>
      </c>
      <c r="R8" t="s">
        <v>5</v>
      </c>
      <c r="S8" s="1">
        <f>SUMIFS(Datos!$E:$E,Datos!$A:$A,Tablas!$C$15,Datos!$B:$B,Tablas!$C$3,Datos!$C:$C,Tablas!R8)</f>
        <v>153812</v>
      </c>
      <c r="T8" vm="12">
        <v>3605944</v>
      </c>
      <c r="U8" s="13">
        <f t="shared" si="1"/>
        <v>42.655127201087979</v>
      </c>
      <c r="V8" s="11">
        <f>AVERAGEIFS(Datos!$F:$F,Datos!$A:$A,Tablas!$C$15,Datos!$B:$B,Tablas!$C$3,Datos!$C:$C,Tablas!R8)</f>
        <v>87706</v>
      </c>
      <c r="W8" s="15">
        <f t="shared" si="2"/>
        <v>42.655127201087979</v>
      </c>
      <c r="AA8" t="e" vm="13">
        <v>#VALUE!</v>
      </c>
      <c r="AB8" cm="1" vm="14">
        <f t="array" ref="AB8">_FV(AA8,"Población")</f>
        <v>989948</v>
      </c>
    </row>
    <row r="9" spans="1:28" x14ac:dyDescent="0.2">
      <c r="A9">
        <v>4</v>
      </c>
      <c r="B9" t="str">
        <v>Negocios</v>
      </c>
      <c r="E9" t="s">
        <v>61</v>
      </c>
      <c r="F9" s="11">
        <f>AVERAGEIFS(Datos!$F:$F,Datos!$B:$B,Tablas!E9,Datos!$A:$A,Tablas!$C$15)</f>
        <v>74713.0625</v>
      </c>
      <c r="G9" s="11">
        <f t="shared" si="0"/>
        <v>0</v>
      </c>
      <c r="I9" t="s">
        <v>61</v>
      </c>
      <c r="J9" s="1">
        <f>SUMIFS(Datos!$E:$E,Datos!$A:$A,Tablas!$C$15,Datos!$B:$B,Tablas!I9)</f>
        <v>20065896</v>
      </c>
      <c r="R9" t="s">
        <v>6</v>
      </c>
      <c r="S9" s="1">
        <f>SUMIFS(Datos!$E:$E,Datos!$A:$A,Tablas!$C$15,Datos!$B:$B,Tablas!$C$3,Datos!$C:$C,Tablas!R9)</f>
        <v>25520</v>
      </c>
      <c r="T9" vm="14">
        <v>989948</v>
      </c>
      <c r="U9" s="13">
        <f t="shared" si="1"/>
        <v>25.779131833187197</v>
      </c>
      <c r="V9" s="11">
        <f>AVERAGEIFS(Datos!$F:$F,Datos!$A:$A,Tablas!$C$15,Datos!$B:$B,Tablas!$C$3,Datos!$C:$C,Tablas!R9)</f>
        <v>68049</v>
      </c>
      <c r="W9" s="15">
        <f t="shared" si="2"/>
        <v>25.779131833187197</v>
      </c>
      <c r="AA9" t="e" vm="15">
        <v>#VALUE!</v>
      </c>
      <c r="AB9" cm="1" vm="16">
        <f t="array" ref="AB9">_FV(AA9,"Población")</f>
        <v>21538187</v>
      </c>
    </row>
    <row r="10" spans="1:28" x14ac:dyDescent="0.2">
      <c r="A10">
        <v>3</v>
      </c>
      <c r="B10" t="str">
        <v>Salud</v>
      </c>
      <c r="E10" t="s">
        <v>62</v>
      </c>
      <c r="F10" s="11">
        <f>AVERAGEIFS(Datos!$F:$F,Datos!$B:$B,Tablas!E10,Datos!$A:$A,Tablas!$C$15)</f>
        <v>53607.208333333336</v>
      </c>
      <c r="G10" s="11">
        <f t="shared" si="0"/>
        <v>0</v>
      </c>
      <c r="I10" t="s">
        <v>62</v>
      </c>
      <c r="J10" s="1">
        <f>SUMIFS(Datos!$E:$E,Datos!$A:$A,Tablas!$C$15,Datos!$B:$B,Tablas!I10)</f>
        <v>22035033</v>
      </c>
      <c r="R10" t="s">
        <v>7</v>
      </c>
      <c r="S10" s="1">
        <f>SUMIFS(Datos!$E:$E,Datos!$A:$A,Tablas!$C$15,Datos!$B:$B,Tablas!$C$3,Datos!$C:$C,Tablas!R10)</f>
        <v>376070</v>
      </c>
      <c r="T10" vm="16">
        <v>21538187</v>
      </c>
      <c r="U10" s="13">
        <f t="shared" si="1"/>
        <v>17.460615417630091</v>
      </c>
      <c r="V10" s="11">
        <f>AVERAGEIFS(Datos!$F:$F,Datos!$A:$A,Tablas!$C$15,Datos!$B:$B,Tablas!$C$3,Datos!$C:$C,Tablas!R10)</f>
        <v>66758</v>
      </c>
      <c r="W10" s="15">
        <f t="shared" si="2"/>
        <v>17.460615417630091</v>
      </c>
      <c r="AA10" t="e" vm="17">
        <v>#VALUE!</v>
      </c>
      <c r="AB10" cm="1" vm="18">
        <f t="array" ref="AB10">_FV(AA10,"Población")</f>
        <v>10711908</v>
      </c>
    </row>
    <row r="11" spans="1:28" x14ac:dyDescent="0.2">
      <c r="A11">
        <v>2</v>
      </c>
      <c r="B11" t="str">
        <v>Tecnología</v>
      </c>
      <c r="E11" t="s">
        <v>63</v>
      </c>
      <c r="F11" s="11">
        <f>AVERAGEIFS(Datos!$F:$F,Datos!$B:$B,Tablas!E11,Datos!$A:$A,Tablas!$C$15)</f>
        <v>40790.1875</v>
      </c>
      <c r="G11" s="11">
        <f t="shared" si="0"/>
        <v>0</v>
      </c>
      <c r="I11" t="s">
        <v>63</v>
      </c>
      <c r="J11" s="1">
        <f>SUMIFS(Datos!$E:$E,Datos!$A:$A,Tablas!$C$15,Datos!$B:$B,Tablas!I11)</f>
        <v>3843699</v>
      </c>
      <c r="R11" t="s">
        <v>8</v>
      </c>
      <c r="S11" s="1">
        <f>SUMIFS(Datos!$E:$E,Datos!$A:$A,Tablas!$C$15,Datos!$B:$B,Tablas!$C$3,Datos!$C:$C,Tablas!R11)</f>
        <v>382938</v>
      </c>
      <c r="T11" vm="18">
        <v>10711908</v>
      </c>
      <c r="U11" s="13">
        <f t="shared" si="1"/>
        <v>35.74881337666455</v>
      </c>
      <c r="V11" s="11">
        <f>AVERAGEIFS(Datos!$F:$F,Datos!$A:$A,Tablas!$C$15,Datos!$B:$B,Tablas!$C$3,Datos!$C:$C,Tablas!R11)</f>
        <v>60184</v>
      </c>
      <c r="W11" s="15">
        <f t="shared" si="2"/>
        <v>35.74881337666455</v>
      </c>
      <c r="AA11" t="e" vm="19">
        <v>#VALUE!</v>
      </c>
      <c r="AB11" cm="1" vm="20">
        <f t="array" ref="AB11">_FV(AA11,"Población")</f>
        <v>1839106</v>
      </c>
    </row>
    <row r="12" spans="1:28" x14ac:dyDescent="0.2">
      <c r="A12">
        <v>1</v>
      </c>
      <c r="B12" t="str">
        <v>Transporte</v>
      </c>
      <c r="E12" t="s">
        <v>58</v>
      </c>
      <c r="F12" s="11">
        <f>AVERAGEIFS(Datos!$F:$F,Datos!$B:$B,Tablas!E12,Datos!$A:$A,Tablas!$C$15)</f>
        <v>49366.8125</v>
      </c>
      <c r="G12" s="11">
        <f t="shared" si="0"/>
        <v>0</v>
      </c>
      <c r="I12" t="s">
        <v>58</v>
      </c>
      <c r="J12" s="1">
        <f>SUMIFS(Datos!$E:$E,Datos!$A:$A,Tablas!$C$15,Datos!$B:$B,Tablas!I12)</f>
        <v>26277342</v>
      </c>
      <c r="R12" t="s">
        <v>9</v>
      </c>
      <c r="S12" s="1">
        <f>SUMIFS(Datos!$E:$E,Datos!$A:$A,Tablas!$C$15,Datos!$B:$B,Tablas!$C$3,Datos!$C:$C,Tablas!R12)</f>
        <v>67700</v>
      </c>
      <c r="T12" vm="20">
        <v>1839106</v>
      </c>
      <c r="U12" s="13">
        <f t="shared" si="1"/>
        <v>36.811363782185474</v>
      </c>
      <c r="V12" s="11">
        <f>AVERAGEIFS(Datos!$F:$F,Datos!$A:$A,Tablas!$C$15,Datos!$B:$B,Tablas!$C$3,Datos!$C:$C,Tablas!R12)</f>
        <v>65603</v>
      </c>
      <c r="W12" s="15">
        <f t="shared" si="2"/>
        <v>36.811363782185474</v>
      </c>
      <c r="AA12" t="e" vm="21">
        <v>#VALUE!</v>
      </c>
      <c r="AB12" cm="1" vm="22">
        <f t="array" ref="AB12">_FV(AA12,"Población")</f>
        <v>12812508</v>
      </c>
    </row>
    <row r="13" spans="1:28" x14ac:dyDescent="0.2">
      <c r="R13" t="s">
        <v>10</v>
      </c>
      <c r="S13" s="1">
        <f>SUMIFS(Datos!$E:$E,Datos!$A:$A,Tablas!$C$15,Datos!$B:$B,Tablas!$C$3,Datos!$C:$C,Tablas!R13)</f>
        <v>554712</v>
      </c>
      <c r="T13" vm="22">
        <v>12812508</v>
      </c>
      <c r="U13" s="13">
        <f t="shared" si="1"/>
        <v>43.294568089245288</v>
      </c>
      <c r="V13" s="11">
        <f>AVERAGEIFS(Datos!$F:$F,Datos!$A:$A,Tablas!$C$15,Datos!$B:$B,Tablas!$C$3,Datos!$C:$C,Tablas!R13)</f>
        <v>74855</v>
      </c>
      <c r="W13" s="15">
        <f t="shared" si="2"/>
        <v>43.294568089245288</v>
      </c>
      <c r="AA13" t="e" vm="23">
        <v>#VALUE!</v>
      </c>
      <c r="AB13" cm="1" vm="24">
        <f t="array" ref="AB13">_FV(AA13,"Población")</f>
        <v>6785528</v>
      </c>
    </row>
    <row r="14" spans="1:28" x14ac:dyDescent="0.2">
      <c r="B14" s="19" t="s">
        <v>70</v>
      </c>
      <c r="C14" s="19"/>
      <c r="I14" s="18" t="s">
        <v>68</v>
      </c>
      <c r="J14" s="18"/>
      <c r="R14" t="s">
        <v>11</v>
      </c>
      <c r="S14" s="1">
        <f>SUMIFS(Datos!$E:$E,Datos!$A:$A,Tablas!$C$15,Datos!$B:$B,Tablas!$C$3,Datos!$C:$C,Tablas!R14)</f>
        <v>504460</v>
      </c>
      <c r="T14" vm="24">
        <v>6785528</v>
      </c>
      <c r="U14" s="13">
        <f t="shared" si="1"/>
        <v>74.343514609327386</v>
      </c>
      <c r="V14" s="11">
        <f>AVERAGEIFS(Datos!$F:$F,Datos!$A:$A,Tablas!$C$15,Datos!$B:$B,Tablas!$C$3,Datos!$C:$C,Tablas!R14)</f>
        <v>65092</v>
      </c>
      <c r="W14" s="15">
        <f t="shared" si="2"/>
        <v>74.343514609327386</v>
      </c>
      <c r="AA14" t="e" vm="25">
        <v>#VALUE!</v>
      </c>
      <c r="AB14" cm="1" vm="26">
        <f t="array" ref="AB14">_FV(AA14,"Población")</f>
        <v>3190369</v>
      </c>
    </row>
    <row r="15" spans="1:28" x14ac:dyDescent="0.2">
      <c r="B15" s="4" t="s">
        <v>73</v>
      </c>
      <c r="C15">
        <v>2024</v>
      </c>
      <c r="I15" s="5" t="s">
        <v>49</v>
      </c>
      <c r="J15" s="5" t="s">
        <v>52</v>
      </c>
      <c r="R15" t="s">
        <v>12</v>
      </c>
      <c r="S15" s="1">
        <f>SUMIFS(Datos!$E:$E,Datos!$A:$A,Tablas!$C$15,Datos!$B:$B,Tablas!$C$3,Datos!$C:$C,Tablas!R15)</f>
        <v>216615</v>
      </c>
      <c r="T15" vm="26">
        <v>3190369</v>
      </c>
      <c r="U15" s="13">
        <f t="shared" si="1"/>
        <v>67.896534852238091</v>
      </c>
      <c r="V15" s="11">
        <f>AVERAGEIFS(Datos!$F:$F,Datos!$A:$A,Tablas!$C$15,Datos!$B:$B,Tablas!$C$3,Datos!$C:$C,Tablas!R15)</f>
        <v>63103</v>
      </c>
      <c r="W15" s="15">
        <f t="shared" si="2"/>
        <v>67.896534852238091</v>
      </c>
      <c r="AA15" t="e" vm="27">
        <v>#VALUE!</v>
      </c>
      <c r="AB15" cm="1" vm="28">
        <f t="array" ref="AB15">_FV(AA15,"Población")</f>
        <v>2937880</v>
      </c>
    </row>
    <row r="16" spans="1:28" x14ac:dyDescent="0.2">
      <c r="I16" t="str">
        <f>C3</f>
        <v>Comercio electrónico</v>
      </c>
      <c r="J16" s="1">
        <f>_xlfn.XLOOKUP(I16,I3:I12,J3:J12)</f>
        <v>12058694</v>
      </c>
      <c r="R16" t="s">
        <v>13</v>
      </c>
      <c r="S16" s="1">
        <f>SUMIFS(Datos!$E:$E,Datos!$A:$A,Tablas!$C$15,Datos!$B:$B,Tablas!$C$3,Datos!$C:$C,Tablas!R16)</f>
        <v>158784</v>
      </c>
      <c r="T16" vm="28">
        <v>2937880</v>
      </c>
      <c r="U16" s="13">
        <f t="shared" si="1"/>
        <v>54.047136030062497</v>
      </c>
      <c r="V16" s="11">
        <f>AVERAGEIFS(Datos!$F:$F,Datos!$A:$A,Tablas!$C$15,Datos!$B:$B,Tablas!$C$3,Datos!$C:$C,Tablas!R16)</f>
        <v>62958</v>
      </c>
      <c r="W16" s="15">
        <f t="shared" si="2"/>
        <v>54.047136030062497</v>
      </c>
      <c r="AA16" t="e" vm="29">
        <v>#VALUE!</v>
      </c>
      <c r="AB16" cm="1" vm="30">
        <f t="array" ref="AB16">_FV(AA16,"Población")</f>
        <v>4505836</v>
      </c>
    </row>
    <row r="17" spans="2:28" x14ac:dyDescent="0.2">
      <c r="B17" s="19" t="s">
        <v>71</v>
      </c>
      <c r="C17" s="19"/>
      <c r="I17" t="s">
        <v>80</v>
      </c>
      <c r="J17" s="1">
        <f>SUM(J3:J12)-J16</f>
        <v>119704274</v>
      </c>
      <c r="R17" t="s">
        <v>14</v>
      </c>
      <c r="S17" s="1">
        <f>SUMIFS(Datos!$E:$E,Datos!$A:$A,Tablas!$C$15,Datos!$B:$B,Tablas!$C$3,Datos!$C:$C,Tablas!R17)</f>
        <v>235564</v>
      </c>
      <c r="T17" vm="30">
        <v>4505836</v>
      </c>
      <c r="U17" s="13">
        <f t="shared" si="1"/>
        <v>52.279754522801099</v>
      </c>
      <c r="V17" s="11">
        <f>AVERAGEIFS(Datos!$F:$F,Datos!$A:$A,Tablas!$C$15,Datos!$B:$B,Tablas!$C$3,Datos!$C:$C,Tablas!R17)</f>
        <v>62902</v>
      </c>
      <c r="W17" s="15">
        <f t="shared" si="2"/>
        <v>52.279754522801099</v>
      </c>
      <c r="AA17" t="e" vm="31">
        <v>#VALUE!</v>
      </c>
      <c r="AB17" cm="1" vm="32">
        <f t="array" ref="AB17">_FV(AA17,"Población")</f>
        <v>4657757</v>
      </c>
    </row>
    <row r="18" spans="2:28" x14ac:dyDescent="0.2">
      <c r="B18" s="4" t="s">
        <v>72</v>
      </c>
      <c r="C18" t="str">
        <f>IF('Dashboard (format control)'!A1=1,Tablas!V2,Tablas!U2)</f>
        <v>Empleados por 1000 Cápita</v>
      </c>
      <c r="I18" s="10" t="s">
        <v>79</v>
      </c>
      <c r="J18" s="12">
        <f>J16/SUM(J3:J12)</f>
        <v>9.1518081165263374E-2</v>
      </c>
      <c r="R18" t="s">
        <v>15</v>
      </c>
      <c r="S18" s="1">
        <f>SUMIFS(Datos!$E:$E,Datos!$A:$A,Tablas!$C$15,Datos!$B:$B,Tablas!$C$3,Datos!$C:$C,Tablas!R18)</f>
        <v>131430</v>
      </c>
      <c r="T18" vm="32">
        <v>4657757</v>
      </c>
      <c r="U18" s="13">
        <f t="shared" si="1"/>
        <v>28.217444576863929</v>
      </c>
      <c r="V18" s="11">
        <f>AVERAGEIFS(Datos!$F:$F,Datos!$A:$A,Tablas!$C$15,Datos!$B:$B,Tablas!$C$3,Datos!$C:$C,Tablas!R18)</f>
        <v>78183</v>
      </c>
      <c r="W18" s="15">
        <f t="shared" si="2"/>
        <v>28.217444576863929</v>
      </c>
      <c r="AA18" t="e" vm="33">
        <v>#VALUE!</v>
      </c>
      <c r="AB18" cm="1" vm="34">
        <f t="array" ref="AB18">_FV(AA18,"Población")</f>
        <v>1362359</v>
      </c>
    </row>
    <row r="19" spans="2:28" x14ac:dyDescent="0.2">
      <c r="R19" t="s">
        <v>16</v>
      </c>
      <c r="S19" s="1">
        <f>SUMIFS(Datos!$E:$E,Datos!$A:$A,Tablas!$C$15,Datos!$B:$B,Tablas!$C$3,Datos!$C:$C,Tablas!R19)</f>
        <v>50166</v>
      </c>
      <c r="T19" vm="34">
        <v>1362359</v>
      </c>
      <c r="U19" s="13">
        <f t="shared" si="1"/>
        <v>36.822893231519735</v>
      </c>
      <c r="V19" s="11">
        <f>AVERAGEIFS(Datos!$F:$F,Datos!$A:$A,Tablas!$C$15,Datos!$B:$B,Tablas!$C$3,Datos!$C:$C,Tablas!R19)</f>
        <v>61682</v>
      </c>
      <c r="W19" s="15">
        <f t="shared" si="2"/>
        <v>36.822893231519735</v>
      </c>
      <c r="AA19" t="e" vm="35">
        <v>#VALUE!</v>
      </c>
      <c r="AB19" cm="1" vm="36">
        <f t="array" ref="AB19">_FV(AA19,"Población")</f>
        <v>6165129</v>
      </c>
    </row>
    <row r="20" spans="2:28" x14ac:dyDescent="0.2">
      <c r="R20" t="s">
        <v>17</v>
      </c>
      <c r="S20" s="1">
        <f>SUMIFS(Datos!$E:$E,Datos!$A:$A,Tablas!$C$15,Datos!$B:$B,Tablas!$C$3,Datos!$C:$C,Tablas!R20)</f>
        <v>108500</v>
      </c>
      <c r="T20" vm="36">
        <v>6165129</v>
      </c>
      <c r="U20" s="13">
        <f t="shared" si="1"/>
        <v>17.598982924769295</v>
      </c>
      <c r="V20" s="11">
        <f>AVERAGEIFS(Datos!$F:$F,Datos!$A:$A,Tablas!$C$15,Datos!$B:$B,Tablas!$C$3,Datos!$C:$C,Tablas!R20)</f>
        <v>85426</v>
      </c>
      <c r="W20" s="15">
        <f t="shared" si="2"/>
        <v>17.598982924769295</v>
      </c>
      <c r="AA20" t="e" vm="37">
        <v>#VALUE!</v>
      </c>
      <c r="AB20" cm="1" vm="38">
        <f t="array" ref="AB20">_FV(AA20,"Población")</f>
        <v>7029917</v>
      </c>
    </row>
    <row r="21" spans="2:28" x14ac:dyDescent="0.2">
      <c r="R21" t="s">
        <v>18</v>
      </c>
      <c r="S21" s="1">
        <f>SUMIFS(Datos!$E:$E,Datos!$A:$A,Tablas!$C$15,Datos!$B:$B,Tablas!$C$3,Datos!$C:$C,Tablas!R21)</f>
        <v>229741</v>
      </c>
      <c r="T21" vm="38">
        <v>7029917</v>
      </c>
      <c r="U21" s="13">
        <f t="shared" si="1"/>
        <v>32.680471191907387</v>
      </c>
      <c r="V21" s="11">
        <f>AVERAGEIFS(Datos!$F:$F,Datos!$A:$A,Tablas!$C$15,Datos!$B:$B,Tablas!$C$3,Datos!$C:$C,Tablas!R21)</f>
        <v>96190</v>
      </c>
      <c r="W21" s="15">
        <f t="shared" si="2"/>
        <v>32.680471191907387</v>
      </c>
      <c r="AA21" t="e" vm="39">
        <v>#VALUE!</v>
      </c>
      <c r="AB21" cm="1" vm="40">
        <f t="array" ref="AB21">_FV(AA21,"Población")</f>
        <v>10077331</v>
      </c>
    </row>
    <row r="22" spans="2:28" x14ac:dyDescent="0.2">
      <c r="R22" t="s">
        <v>19</v>
      </c>
      <c r="S22" s="1">
        <f>SUMIFS(Datos!$E:$E,Datos!$A:$A,Tablas!$C$15,Datos!$B:$B,Tablas!$C$3,Datos!$C:$C,Tablas!R22)</f>
        <v>554767</v>
      </c>
      <c r="T22" vm="40">
        <v>10077331</v>
      </c>
      <c r="U22" s="13">
        <f t="shared" si="1"/>
        <v>55.050985226147681</v>
      </c>
      <c r="V22" s="11">
        <f>AVERAGEIFS(Datos!$F:$F,Datos!$A:$A,Tablas!$C$15,Datos!$B:$B,Tablas!$C$3,Datos!$C:$C,Tablas!R22)</f>
        <v>70769</v>
      </c>
      <c r="W22" s="15">
        <f t="shared" si="2"/>
        <v>55.050985226147681</v>
      </c>
      <c r="AA22" t="e" vm="41">
        <v>#VALUE!</v>
      </c>
      <c r="AB22" cm="1" vm="42">
        <f t="array" ref="AB22">_FV(AA22,"Población")</f>
        <v>5706494</v>
      </c>
    </row>
    <row r="23" spans="2:28" x14ac:dyDescent="0.2">
      <c r="R23" t="s">
        <v>20</v>
      </c>
      <c r="S23" s="1">
        <f>SUMIFS(Datos!$E:$E,Datos!$A:$A,Tablas!$C$15,Datos!$B:$B,Tablas!$C$3,Datos!$C:$C,Tablas!R23)</f>
        <v>309006</v>
      </c>
      <c r="T23" vm="42">
        <v>5706494</v>
      </c>
      <c r="U23" s="13">
        <f t="shared" si="1"/>
        <v>54.149886077160517</v>
      </c>
      <c r="V23" s="11">
        <f>AVERAGEIFS(Datos!$F:$F,Datos!$A:$A,Tablas!$C$15,Datos!$B:$B,Tablas!$C$3,Datos!$C:$C,Tablas!R23)</f>
        <v>70870</v>
      </c>
      <c r="W23" s="15">
        <f t="shared" si="2"/>
        <v>54.149886077160517</v>
      </c>
      <c r="AA23" t="e" vm="43">
        <v>#VALUE!</v>
      </c>
      <c r="AB23" cm="1" vm="44">
        <f t="array" ref="AB23">_FV(AA23,"Población")</f>
        <v>2961279</v>
      </c>
    </row>
    <row r="24" spans="2:28" x14ac:dyDescent="0.2">
      <c r="R24" t="s">
        <v>21</v>
      </c>
      <c r="S24" s="1">
        <f>SUMIFS(Datos!$E:$E,Datos!$A:$A,Tablas!$C$15,Datos!$B:$B,Tablas!$C$3,Datos!$C:$C,Tablas!R24)</f>
        <v>139480</v>
      </c>
      <c r="T24" vm="44">
        <v>2961279</v>
      </c>
      <c r="U24" s="13">
        <f t="shared" si="1"/>
        <v>47.101269417707691</v>
      </c>
      <c r="V24" s="11">
        <f>AVERAGEIFS(Datos!$F:$F,Datos!$A:$A,Tablas!$C$15,Datos!$B:$B,Tablas!$C$3,Datos!$C:$C,Tablas!R24)</f>
        <v>51918</v>
      </c>
      <c r="W24" s="15">
        <f t="shared" si="2"/>
        <v>47.101269417707691</v>
      </c>
      <c r="AA24" t="e" vm="45">
        <v>#VALUE!</v>
      </c>
      <c r="AB24" cm="1" vm="46">
        <f t="array" ref="AB24">_FV(AA24,"Población")</f>
        <v>6154913</v>
      </c>
    </row>
    <row r="25" spans="2:28" x14ac:dyDescent="0.2">
      <c r="R25" t="s">
        <v>22</v>
      </c>
      <c r="S25" s="1">
        <f>SUMIFS(Datos!$E:$E,Datos!$A:$A,Tablas!$C$15,Datos!$B:$B,Tablas!$C$3,Datos!$C:$C,Tablas!R25)</f>
        <v>266452</v>
      </c>
      <c r="T25" vm="46">
        <v>6154913</v>
      </c>
      <c r="U25" s="13">
        <f t="shared" si="1"/>
        <v>43.290944973552023</v>
      </c>
      <c r="V25" s="11">
        <f>AVERAGEIFS(Datos!$F:$F,Datos!$A:$A,Tablas!$C$15,Datos!$B:$B,Tablas!$C$3,Datos!$C:$C,Tablas!R25)</f>
        <v>61836</v>
      </c>
      <c r="W25" s="15">
        <f t="shared" si="2"/>
        <v>43.290944973552023</v>
      </c>
      <c r="AA25" t="e" vm="47">
        <v>#VALUE!</v>
      </c>
      <c r="AB25" cm="1" vm="48">
        <f t="array" ref="AB25">_FV(AA25,"Población")</f>
        <v>1084225</v>
      </c>
    </row>
    <row r="26" spans="2:28" x14ac:dyDescent="0.2">
      <c r="R26" t="s">
        <v>23</v>
      </c>
      <c r="S26" s="1">
        <f>SUMIFS(Datos!$E:$E,Datos!$A:$A,Tablas!$C$15,Datos!$B:$B,Tablas!$C$3,Datos!$C:$C,Tablas!R26)</f>
        <v>20421</v>
      </c>
      <c r="T26" vm="48">
        <v>1084225</v>
      </c>
      <c r="U26" s="13">
        <f t="shared" si="1"/>
        <v>18.83465147916715</v>
      </c>
      <c r="V26" s="11">
        <f>AVERAGEIFS(Datos!$F:$F,Datos!$A:$A,Tablas!$C$15,Datos!$B:$B,Tablas!$C$3,Datos!$C:$C,Tablas!R26)</f>
        <v>54178</v>
      </c>
      <c r="W26" s="15">
        <f t="shared" si="2"/>
        <v>18.83465147916715</v>
      </c>
      <c r="AA26" t="e" vm="49">
        <v>#VALUE!</v>
      </c>
      <c r="AB26" cm="1" vm="50">
        <f t="array" ref="AB26">_FV(AA26,"Población")</f>
        <v>1961504</v>
      </c>
    </row>
    <row r="27" spans="2:28" x14ac:dyDescent="0.2">
      <c r="R27" t="s">
        <v>24</v>
      </c>
      <c r="S27" s="1">
        <f>SUMIFS(Datos!$E:$E,Datos!$A:$A,Tablas!$C$15,Datos!$B:$B,Tablas!$C$3,Datos!$C:$C,Tablas!R27)</f>
        <v>97530</v>
      </c>
      <c r="T27" vm="50">
        <v>1961504</v>
      </c>
      <c r="U27" s="13">
        <f t="shared" si="1"/>
        <v>49.722050018761117</v>
      </c>
      <c r="V27" s="11">
        <f>AVERAGEIFS(Datos!$F:$F,Datos!$A:$A,Tablas!$C$15,Datos!$B:$B,Tablas!$C$3,Datos!$C:$C,Tablas!R27)</f>
        <v>56492</v>
      </c>
      <c r="W27" s="15">
        <f t="shared" si="2"/>
        <v>49.722050018761117</v>
      </c>
      <c r="AA27" t="e" vm="51">
        <v>#VALUE!</v>
      </c>
      <c r="AB27" cm="1" vm="52">
        <f t="array" ref="AB27">_FV(AA27,"Población")</f>
        <v>3104614</v>
      </c>
    </row>
    <row r="28" spans="2:28" x14ac:dyDescent="0.2">
      <c r="R28" t="s">
        <v>25</v>
      </c>
      <c r="S28" s="1">
        <f>SUMIFS(Datos!$E:$E,Datos!$A:$A,Tablas!$C$15,Datos!$B:$B,Tablas!$C$3,Datos!$C:$C,Tablas!R28)</f>
        <v>55673</v>
      </c>
      <c r="T28" vm="52">
        <v>3104614</v>
      </c>
      <c r="U28" s="13">
        <f t="shared" si="1"/>
        <v>17.932341991629233</v>
      </c>
      <c r="V28" s="11">
        <f>AVERAGEIFS(Datos!$F:$F,Datos!$A:$A,Tablas!$C$15,Datos!$B:$B,Tablas!$C$3,Datos!$C:$C,Tablas!R28)</f>
        <v>66821</v>
      </c>
      <c r="W28" s="15">
        <f t="shared" si="2"/>
        <v>17.932341991629233</v>
      </c>
      <c r="AA28" t="e" vm="53">
        <v>#VALUE!</v>
      </c>
      <c r="AB28" cm="1" vm="54">
        <f t="array" ref="AB28">_FV(AA28,"Población")</f>
        <v>1377529</v>
      </c>
    </row>
    <row r="29" spans="2:28" x14ac:dyDescent="0.2">
      <c r="R29" t="s">
        <v>26</v>
      </c>
      <c r="S29" s="1">
        <f>SUMIFS(Datos!$E:$E,Datos!$A:$A,Tablas!$C$15,Datos!$B:$B,Tablas!$C$3,Datos!$C:$C,Tablas!R29)</f>
        <v>67282</v>
      </c>
      <c r="T29" vm="54">
        <v>1377529</v>
      </c>
      <c r="U29" s="13">
        <f t="shared" si="1"/>
        <v>48.842528905017609</v>
      </c>
      <c r="V29" s="11">
        <f>AVERAGEIFS(Datos!$F:$F,Datos!$A:$A,Tablas!$C$15,Datos!$B:$B,Tablas!$C$3,Datos!$C:$C,Tablas!R29)</f>
        <v>77769</v>
      </c>
      <c r="W29" s="15">
        <f t="shared" si="2"/>
        <v>48.842528905017609</v>
      </c>
      <c r="AA29" t="e" vm="55">
        <v>#VALUE!</v>
      </c>
      <c r="AB29" cm="1" vm="56">
        <f t="array" ref="AB29">_FV(AA29,"Población")</f>
        <v>9288994</v>
      </c>
    </row>
    <row r="30" spans="2:28" x14ac:dyDescent="0.2">
      <c r="R30" t="s">
        <v>27</v>
      </c>
      <c r="S30" s="1">
        <f>SUMIFS(Datos!$E:$E,Datos!$A:$A,Tablas!$C$15,Datos!$B:$B,Tablas!$C$3,Datos!$C:$C,Tablas!R30)</f>
        <v>235850</v>
      </c>
      <c r="T30" vm="56">
        <v>9288994</v>
      </c>
      <c r="U30" s="13">
        <f t="shared" si="1"/>
        <v>25.390262928364471</v>
      </c>
      <c r="V30" s="11">
        <f>AVERAGEIFS(Datos!$F:$F,Datos!$A:$A,Tablas!$C$15,Datos!$B:$B,Tablas!$C$3,Datos!$C:$C,Tablas!R30)</f>
        <v>86277</v>
      </c>
      <c r="W30" s="15">
        <f t="shared" si="2"/>
        <v>25.390262928364471</v>
      </c>
      <c r="AA30" t="e" vm="57">
        <v>#VALUE!</v>
      </c>
      <c r="AB30" cm="1" vm="58">
        <f t="array" ref="AB30">_FV(AA30,"Población")</f>
        <v>2117522</v>
      </c>
    </row>
    <row r="31" spans="2:28" x14ac:dyDescent="0.2">
      <c r="R31" t="s">
        <v>28</v>
      </c>
      <c r="S31" s="1">
        <f>SUMIFS(Datos!$E:$E,Datos!$A:$A,Tablas!$C$15,Datos!$B:$B,Tablas!$C$3,Datos!$C:$C,Tablas!R31)</f>
        <v>27201</v>
      </c>
      <c r="T31" vm="58">
        <v>2117522</v>
      </c>
      <c r="U31" s="13">
        <f t="shared" si="1"/>
        <v>12.845675275156527</v>
      </c>
      <c r="V31" s="11">
        <f>AVERAGEIFS(Datos!$F:$F,Datos!$A:$A,Tablas!$C$15,Datos!$B:$B,Tablas!$C$3,Datos!$C:$C,Tablas!R31)</f>
        <v>58794</v>
      </c>
      <c r="W31" s="15">
        <f t="shared" si="2"/>
        <v>12.845675275156527</v>
      </c>
      <c r="AA31" t="e" vm="59">
        <v>#VALUE!</v>
      </c>
      <c r="AB31" cm="1" vm="60">
        <f t="array" ref="AB31">_FV(AA31,"Población")</f>
        <v>20201249</v>
      </c>
    </row>
    <row r="32" spans="2:28" x14ac:dyDescent="0.2">
      <c r="R32" t="s">
        <v>29</v>
      </c>
      <c r="S32" s="1">
        <f>SUMIFS(Datos!$E:$E,Datos!$A:$A,Tablas!$C$15,Datos!$B:$B,Tablas!$C$3,Datos!$C:$C,Tablas!R32)</f>
        <v>399337</v>
      </c>
      <c r="T32" vm="60">
        <v>20201249</v>
      </c>
      <c r="U32" s="13">
        <f t="shared" si="1"/>
        <v>19.767936131077835</v>
      </c>
      <c r="V32" s="11">
        <f>AVERAGEIFS(Datos!$F:$F,Datos!$A:$A,Tablas!$C$15,Datos!$B:$B,Tablas!$C$3,Datos!$C:$C,Tablas!R32)</f>
        <v>73103</v>
      </c>
      <c r="W32" s="15">
        <f t="shared" si="2"/>
        <v>19.767936131077835</v>
      </c>
      <c r="AA32" t="e" vm="61">
        <v>#VALUE!</v>
      </c>
      <c r="AB32" cm="1" vm="62">
        <f t="array" ref="AB32">_FV(AA32,"Población")</f>
        <v>10439388</v>
      </c>
    </row>
    <row r="33" spans="18:28" x14ac:dyDescent="0.2">
      <c r="R33" t="s">
        <v>30</v>
      </c>
      <c r="S33" s="1">
        <f>SUMIFS(Datos!$E:$E,Datos!$A:$A,Tablas!$C$15,Datos!$B:$B,Tablas!$C$3,Datos!$C:$C,Tablas!R33)</f>
        <v>452637</v>
      </c>
      <c r="T33" vm="62">
        <v>10439388</v>
      </c>
      <c r="U33" s="13">
        <f t="shared" si="1"/>
        <v>43.358576192397486</v>
      </c>
      <c r="V33" s="11">
        <f>AVERAGEIFS(Datos!$F:$F,Datos!$A:$A,Tablas!$C$15,Datos!$B:$B,Tablas!$C$3,Datos!$C:$C,Tablas!R33)</f>
        <v>63281</v>
      </c>
      <c r="W33" s="15">
        <f t="shared" si="2"/>
        <v>43.358576192397486</v>
      </c>
      <c r="AA33" t="e" vm="63">
        <v>#VALUE!</v>
      </c>
      <c r="AB33" cm="1" vm="64">
        <f t="array" ref="AB33">_FV(AA33,"Población")</f>
        <v>779094</v>
      </c>
    </row>
    <row r="34" spans="18:28" x14ac:dyDescent="0.2">
      <c r="R34" t="s">
        <v>31</v>
      </c>
      <c r="S34" s="1">
        <f>SUMIFS(Datos!$E:$E,Datos!$A:$A,Tablas!$C$15,Datos!$B:$B,Tablas!$C$3,Datos!$C:$C,Tablas!R34)</f>
        <v>25259</v>
      </c>
      <c r="T34" vm="64">
        <v>779094</v>
      </c>
      <c r="U34" s="13">
        <f t="shared" si="1"/>
        <v>32.420991561993802</v>
      </c>
      <c r="V34" s="11">
        <f>AVERAGEIFS(Datos!$F:$F,Datos!$A:$A,Tablas!$C$15,Datos!$B:$B,Tablas!$C$3,Datos!$C:$C,Tablas!R34)</f>
        <v>57695</v>
      </c>
      <c r="W34" s="15">
        <f t="shared" si="2"/>
        <v>32.420991561993802</v>
      </c>
      <c r="AA34" t="e" vm="65">
        <v>#VALUE!</v>
      </c>
      <c r="AB34" cm="1" vm="66">
        <f t="array" ref="AB34">_FV(AA34,"Población")</f>
        <v>11799448</v>
      </c>
    </row>
    <row r="35" spans="18:28" x14ac:dyDescent="0.2">
      <c r="R35" t="s">
        <v>32</v>
      </c>
      <c r="S35" s="1">
        <f>SUMIFS(Datos!$E:$E,Datos!$A:$A,Tablas!$C$15,Datos!$B:$B,Tablas!$C$3,Datos!$C:$C,Tablas!R35)</f>
        <v>653028</v>
      </c>
      <c r="T35" vm="66">
        <v>11799448</v>
      </c>
      <c r="U35" s="13">
        <f t="shared" si="1"/>
        <v>55.343944903185303</v>
      </c>
      <c r="V35" s="11">
        <f>AVERAGEIFS(Datos!$F:$F,Datos!$A:$A,Tablas!$C$15,Datos!$B:$B,Tablas!$C$3,Datos!$C:$C,Tablas!R35)</f>
        <v>64995</v>
      </c>
      <c r="W35" s="15">
        <f t="shared" si="2"/>
        <v>55.343944903185303</v>
      </c>
      <c r="AA35" t="e" vm="67">
        <v>#VALUE!</v>
      </c>
      <c r="AB35" cm="1" vm="68">
        <f t="array" ref="AB35">_FV(AA35,"Población")</f>
        <v>3959353</v>
      </c>
    </row>
    <row r="36" spans="18:28" x14ac:dyDescent="0.2">
      <c r="R36" t="s">
        <v>33</v>
      </c>
      <c r="S36" s="1">
        <f>SUMIFS(Datos!$E:$E,Datos!$A:$A,Tablas!$C$15,Datos!$B:$B,Tablas!$C$3,Datos!$C:$C,Tablas!R36)</f>
        <v>131206</v>
      </c>
      <c r="T36" vm="68">
        <v>3959353</v>
      </c>
      <c r="U36" s="13">
        <f t="shared" si="1"/>
        <v>33.13824253609112</v>
      </c>
      <c r="V36" s="11">
        <f>AVERAGEIFS(Datos!$F:$F,Datos!$A:$A,Tablas!$C$15,Datos!$B:$B,Tablas!$C$3,Datos!$C:$C,Tablas!R36)</f>
        <v>60915</v>
      </c>
      <c r="W36" s="15">
        <f t="shared" si="2"/>
        <v>33.13824253609112</v>
      </c>
      <c r="AA36" t="e" vm="69">
        <v>#VALUE!</v>
      </c>
      <c r="AB36" cm="1" vm="70">
        <f t="array" ref="AB36">_FV(AA36,"Población")</f>
        <v>4237256</v>
      </c>
    </row>
    <row r="37" spans="18:28" x14ac:dyDescent="0.2">
      <c r="R37" t="s">
        <v>34</v>
      </c>
      <c r="S37" s="1">
        <f>SUMIFS(Datos!$E:$E,Datos!$A:$A,Tablas!$C$15,Datos!$B:$B,Tablas!$C$3,Datos!$C:$C,Tablas!R37)</f>
        <v>184947</v>
      </c>
      <c r="T37" vm="70">
        <v>4237256</v>
      </c>
      <c r="U37" s="13">
        <f t="shared" si="1"/>
        <v>43.647823025089821</v>
      </c>
      <c r="V37" s="11">
        <f>AVERAGEIFS(Datos!$F:$F,Datos!$A:$A,Tablas!$C$15,Datos!$B:$B,Tablas!$C$3,Datos!$C:$C,Tablas!R37)</f>
        <v>74927</v>
      </c>
      <c r="W37" s="15">
        <f t="shared" si="2"/>
        <v>43.647823025089821</v>
      </c>
      <c r="AA37" t="e" vm="71">
        <v>#VALUE!</v>
      </c>
      <c r="AB37" cm="1" vm="72">
        <f t="array" ref="AB37">_FV(AA37,"Población")</f>
        <v>13002700</v>
      </c>
    </row>
    <row r="38" spans="18:28" x14ac:dyDescent="0.2">
      <c r="R38" t="s">
        <v>35</v>
      </c>
      <c r="S38" s="1">
        <f>SUMIFS(Datos!$E:$E,Datos!$A:$A,Tablas!$C$15,Datos!$B:$B,Tablas!$C$3,Datos!$C:$C,Tablas!R38)</f>
        <v>537402</v>
      </c>
      <c r="T38" vm="72">
        <v>13002700</v>
      </c>
      <c r="U38" s="13">
        <f t="shared" si="1"/>
        <v>41.330031455005503</v>
      </c>
      <c r="V38" s="11">
        <f>AVERAGEIFS(Datos!$F:$F,Datos!$A:$A,Tablas!$C$15,Datos!$B:$B,Tablas!$C$3,Datos!$C:$C,Tablas!R38)</f>
        <v>66931</v>
      </c>
      <c r="W38" s="15">
        <f t="shared" si="2"/>
        <v>41.330031455005503</v>
      </c>
      <c r="AA38" t="e" vm="73">
        <v>#VALUE!</v>
      </c>
      <c r="AB38" cm="1" vm="74">
        <f t="array" ref="AB38">_FV(AA38,"Población")</f>
        <v>1097379</v>
      </c>
    </row>
    <row r="39" spans="18:28" x14ac:dyDescent="0.2">
      <c r="R39" t="s">
        <v>36</v>
      </c>
      <c r="S39" s="1">
        <f>SUMIFS(Datos!$E:$E,Datos!$A:$A,Tablas!$C$15,Datos!$B:$B,Tablas!$C$3,Datos!$C:$C,Tablas!R39)</f>
        <v>37411</v>
      </c>
      <c r="T39" vm="74">
        <v>1097379</v>
      </c>
      <c r="U39" s="13">
        <f t="shared" si="1"/>
        <v>34.091230103728975</v>
      </c>
      <c r="V39" s="11">
        <f>AVERAGEIFS(Datos!$F:$F,Datos!$A:$A,Tablas!$C$15,Datos!$B:$B,Tablas!$C$3,Datos!$C:$C,Tablas!R39)</f>
        <v>63645</v>
      </c>
      <c r="W39" s="15">
        <f t="shared" si="2"/>
        <v>34.091230103728975</v>
      </c>
      <c r="AA39" t="e" vm="75">
        <v>#VALUE!</v>
      </c>
      <c r="AB39" cm="1" vm="76">
        <f t="array" ref="AB39">_FV(AA39,"Población")</f>
        <v>5118425</v>
      </c>
    </row>
    <row r="40" spans="18:28" x14ac:dyDescent="0.2">
      <c r="R40" t="s">
        <v>37</v>
      </c>
      <c r="S40" s="1">
        <f>SUMIFS(Datos!$E:$E,Datos!$A:$A,Tablas!$C$15,Datos!$B:$B,Tablas!$C$3,Datos!$C:$C,Tablas!R40)</f>
        <v>244395</v>
      </c>
      <c r="T40" vm="76">
        <v>5118425</v>
      </c>
      <c r="U40" s="13">
        <f t="shared" si="1"/>
        <v>47.748086569599046</v>
      </c>
      <c r="V40" s="11">
        <f>AVERAGEIFS(Datos!$F:$F,Datos!$A:$A,Tablas!$C$15,Datos!$B:$B,Tablas!$C$3,Datos!$C:$C,Tablas!R40)</f>
        <v>61779</v>
      </c>
      <c r="W40" s="15">
        <f t="shared" si="2"/>
        <v>47.748086569599046</v>
      </c>
      <c r="AA40" t="e" vm="77">
        <v>#VALUE!</v>
      </c>
      <c r="AB40" cm="1" vm="78">
        <f t="array" ref="AB40">_FV(AA40,"Población")</f>
        <v>886667</v>
      </c>
    </row>
    <row r="41" spans="18:28" x14ac:dyDescent="0.2">
      <c r="R41" t="s">
        <v>38</v>
      </c>
      <c r="S41" s="1">
        <f>SUMIFS(Datos!$E:$E,Datos!$A:$A,Tablas!$C$15,Datos!$B:$B,Tablas!$C$3,Datos!$C:$C,Tablas!R41)</f>
        <v>43135</v>
      </c>
      <c r="T41" vm="78">
        <v>886667</v>
      </c>
      <c r="U41" s="13">
        <f t="shared" si="1"/>
        <v>48.648477951700016</v>
      </c>
      <c r="V41" s="11">
        <f>AVERAGEIFS(Datos!$F:$F,Datos!$A:$A,Tablas!$C$15,Datos!$B:$B,Tablas!$C$3,Datos!$C:$C,Tablas!R41)</f>
        <v>53285</v>
      </c>
      <c r="W41" s="15">
        <f t="shared" si="2"/>
        <v>48.648477951700016</v>
      </c>
      <c r="AA41" t="e" vm="79">
        <v>#VALUE!</v>
      </c>
      <c r="AB41" cm="1" vm="80">
        <f t="array" ref="AB41">_FV(AA41,"Población")</f>
        <v>6910840</v>
      </c>
    </row>
    <row r="42" spans="18:28" x14ac:dyDescent="0.2">
      <c r="R42" t="s">
        <v>39</v>
      </c>
      <c r="S42" s="1">
        <f>SUMIFS(Datos!$E:$E,Datos!$A:$A,Tablas!$C$15,Datos!$B:$B,Tablas!$C$3,Datos!$C:$C,Tablas!R42)</f>
        <v>334972</v>
      </c>
      <c r="T42" vm="80">
        <v>6910840</v>
      </c>
      <c r="U42" s="13">
        <f t="shared" si="1"/>
        <v>48.47051877919327</v>
      </c>
      <c r="V42" s="11">
        <f>AVERAGEIFS(Datos!$F:$F,Datos!$A:$A,Tablas!$C$15,Datos!$B:$B,Tablas!$C$3,Datos!$C:$C,Tablas!R42)</f>
        <v>63122</v>
      </c>
      <c r="W42" s="15">
        <f t="shared" si="2"/>
        <v>48.47051877919327</v>
      </c>
      <c r="AA42" t="e" vm="81">
        <v>#VALUE!</v>
      </c>
      <c r="AB42" cm="1" vm="82">
        <f t="array" ref="AB42">_FV(AA42,"Población")</f>
        <v>29145505</v>
      </c>
    </row>
    <row r="43" spans="18:28" x14ac:dyDescent="0.2">
      <c r="R43" t="s">
        <v>40</v>
      </c>
      <c r="S43" s="1">
        <f>SUMIFS(Datos!$E:$E,Datos!$A:$A,Tablas!$C$15,Datos!$B:$B,Tablas!$C$3,Datos!$C:$C,Tablas!R43)</f>
        <v>867807</v>
      </c>
      <c r="T43" vm="82">
        <v>29145505</v>
      </c>
      <c r="U43" s="13">
        <f t="shared" si="1"/>
        <v>29.77498588547359</v>
      </c>
      <c r="V43" s="11">
        <f>AVERAGEIFS(Datos!$F:$F,Datos!$A:$A,Tablas!$C$15,Datos!$B:$B,Tablas!$C$3,Datos!$C:$C,Tablas!R43)</f>
        <v>81206</v>
      </c>
      <c r="W43" s="15">
        <f t="shared" si="2"/>
        <v>29.77498588547359</v>
      </c>
      <c r="AA43" t="e" vm="83">
        <v>#VALUE!</v>
      </c>
      <c r="AB43" cm="1" vm="84">
        <f t="array" ref="AB43">_FV(AA43,"Población")</f>
        <v>3271616</v>
      </c>
    </row>
    <row r="44" spans="18:28" x14ac:dyDescent="0.2">
      <c r="R44" t="s">
        <v>41</v>
      </c>
      <c r="S44" s="1">
        <f>SUMIFS(Datos!$E:$E,Datos!$A:$A,Tablas!$C$15,Datos!$B:$B,Tablas!$C$3,Datos!$C:$C,Tablas!R44)</f>
        <v>135571</v>
      </c>
      <c r="T44" vm="84">
        <v>3271616</v>
      </c>
      <c r="U44" s="13">
        <f t="shared" si="1"/>
        <v>41.438542909681331</v>
      </c>
      <c r="V44" s="11">
        <f>AVERAGEIFS(Datos!$F:$F,Datos!$A:$A,Tablas!$C$15,Datos!$B:$B,Tablas!$C$3,Datos!$C:$C,Tablas!R44)</f>
        <v>61796</v>
      </c>
      <c r="W44" s="15">
        <f t="shared" si="2"/>
        <v>41.438542909681331</v>
      </c>
      <c r="AA44" t="e" vm="85">
        <v>#VALUE!</v>
      </c>
      <c r="AB44" cm="1" vm="86">
        <f t="array" ref="AB44">_FV(AA44,"Población")</f>
        <v>643077</v>
      </c>
    </row>
    <row r="45" spans="18:28" x14ac:dyDescent="0.2">
      <c r="R45" t="s">
        <v>42</v>
      </c>
      <c r="S45" s="1">
        <f>SUMIFS(Datos!$E:$E,Datos!$A:$A,Tablas!$C$15,Datos!$B:$B,Tablas!$C$3,Datos!$C:$C,Tablas!R45)</f>
        <v>28176</v>
      </c>
      <c r="T45" vm="86">
        <v>643077</v>
      </c>
      <c r="U45" s="13">
        <f t="shared" si="1"/>
        <v>43.814348826034824</v>
      </c>
      <c r="V45" s="11">
        <f>AVERAGEIFS(Datos!$F:$F,Datos!$A:$A,Tablas!$C$15,Datos!$B:$B,Tablas!$C$3,Datos!$C:$C,Tablas!R45)</f>
        <v>62352</v>
      </c>
      <c r="W45" s="15">
        <f t="shared" si="2"/>
        <v>43.814348826034824</v>
      </c>
      <c r="AA45" t="e" vm="87">
        <v>#VALUE!</v>
      </c>
      <c r="AB45" cm="1" vm="88">
        <f t="array" ref="AB45">_FV(AA45,"Población")</f>
        <v>8631393</v>
      </c>
    </row>
    <row r="46" spans="18:28" x14ac:dyDescent="0.2">
      <c r="R46" t="s">
        <v>43</v>
      </c>
      <c r="S46" s="1">
        <f>SUMIFS(Datos!$E:$E,Datos!$A:$A,Tablas!$C$15,Datos!$B:$B,Tablas!$C$3,Datos!$C:$C,Tablas!R46)</f>
        <v>232300</v>
      </c>
      <c r="T46" vm="88">
        <v>8631393</v>
      </c>
      <c r="U46" s="13">
        <f t="shared" si="1"/>
        <v>26.913384664561097</v>
      </c>
      <c r="V46" s="11">
        <f>AVERAGEIFS(Datos!$F:$F,Datos!$A:$A,Tablas!$C$15,Datos!$B:$B,Tablas!$C$3,Datos!$C:$C,Tablas!R46)</f>
        <v>63958</v>
      </c>
      <c r="W46" s="15">
        <f t="shared" si="2"/>
        <v>26.913384664561097</v>
      </c>
      <c r="AA46" t="e" vm="89">
        <v>#VALUE!</v>
      </c>
      <c r="AB46" cm="1" vm="90">
        <f t="array" ref="AB46">_FV(AA46,"Población")</f>
        <v>7705281</v>
      </c>
    </row>
    <row r="47" spans="18:28" x14ac:dyDescent="0.2">
      <c r="R47" t="s">
        <v>44</v>
      </c>
      <c r="S47" s="1">
        <f>SUMIFS(Datos!$E:$E,Datos!$A:$A,Tablas!$C$15,Datos!$B:$B,Tablas!$C$3,Datos!$C:$C,Tablas!R47)</f>
        <v>268553</v>
      </c>
      <c r="T47" vm="90">
        <v>7705281</v>
      </c>
      <c r="U47" s="13">
        <f t="shared" si="1"/>
        <v>34.853109185764929</v>
      </c>
      <c r="V47" s="11">
        <f>AVERAGEIFS(Datos!$F:$F,Datos!$A:$A,Tablas!$C$15,Datos!$B:$B,Tablas!$C$3,Datos!$C:$C,Tablas!R47)</f>
        <v>82000</v>
      </c>
      <c r="W47" s="15">
        <f t="shared" si="2"/>
        <v>34.853109185764929</v>
      </c>
      <c r="AA47" t="e" vm="91">
        <v>#VALUE!</v>
      </c>
      <c r="AB47" cm="1" vm="92">
        <f t="array" ref="AB47">_FV(AA47,"Población")</f>
        <v>1793716</v>
      </c>
    </row>
    <row r="48" spans="18:28" x14ac:dyDescent="0.2">
      <c r="R48" t="s">
        <v>45</v>
      </c>
      <c r="S48" s="1">
        <f>SUMIFS(Datos!$E:$E,Datos!$A:$A,Tablas!$C$15,Datos!$B:$B,Tablas!$C$3,Datos!$C:$C,Tablas!R48)</f>
        <v>44429</v>
      </c>
      <c r="T48" vm="92">
        <v>1793716</v>
      </c>
      <c r="U48" s="13">
        <f t="shared" si="1"/>
        <v>24.769249981602439</v>
      </c>
      <c r="V48" s="11">
        <f>AVERAGEIFS(Datos!$F:$F,Datos!$A:$A,Tablas!$C$15,Datos!$B:$B,Tablas!$C$3,Datos!$C:$C,Tablas!R48)</f>
        <v>62359</v>
      </c>
      <c r="W48" s="15">
        <f t="shared" si="2"/>
        <v>24.769249981602439</v>
      </c>
      <c r="AA48" t="e" vm="93">
        <v>#VALUE!</v>
      </c>
      <c r="AB48" cm="1" vm="94">
        <f t="array" ref="AB48">_FV(AA48,"Población")</f>
        <v>5893718</v>
      </c>
    </row>
    <row r="49" spans="18:28" x14ac:dyDescent="0.2">
      <c r="R49" t="s">
        <v>46</v>
      </c>
      <c r="S49" s="1">
        <f>SUMIFS(Datos!$E:$E,Datos!$A:$A,Tablas!$C$15,Datos!$B:$B,Tablas!$C$3,Datos!$C:$C,Tablas!R49)</f>
        <v>458262</v>
      </c>
      <c r="T49" vm="94">
        <v>5893718</v>
      </c>
      <c r="U49" s="13">
        <f t="shared" si="1"/>
        <v>77.75431400009299</v>
      </c>
      <c r="V49" s="11">
        <f>AVERAGEIFS(Datos!$F:$F,Datos!$A:$A,Tablas!$C$15,Datos!$B:$B,Tablas!$C$3,Datos!$C:$C,Tablas!R49)</f>
        <v>61039</v>
      </c>
      <c r="W49" s="15">
        <f t="shared" si="2"/>
        <v>77.75431400009299</v>
      </c>
      <c r="AA49" t="e" vm="95">
        <v>#VALUE!</v>
      </c>
      <c r="AB49" cm="1" vm="96">
        <f t="array" ref="AB49">_FV(AA49,"Población")</f>
        <v>576851</v>
      </c>
    </row>
    <row r="50" spans="18:28" x14ac:dyDescent="0.2">
      <c r="R50" t="s">
        <v>47</v>
      </c>
      <c r="S50" s="1">
        <f>SUMIFS(Datos!$E:$E,Datos!$A:$A,Tablas!$C$15,Datos!$B:$B,Tablas!$C$3,Datos!$C:$C,Tablas!R50)</f>
        <v>9580</v>
      </c>
      <c r="T50" vm="96">
        <v>576851</v>
      </c>
      <c r="U50" s="13">
        <f t="shared" si="1"/>
        <v>16.607408152191816</v>
      </c>
      <c r="V50" s="11">
        <f>AVERAGEIFS(Datos!$F:$F,Datos!$A:$A,Tablas!$C$15,Datos!$B:$B,Tablas!$C$3,Datos!$C:$C,Tablas!R50)</f>
        <v>70308</v>
      </c>
      <c r="W50" s="15">
        <f t="shared" si="2"/>
        <v>16.607408152191816</v>
      </c>
    </row>
  </sheetData>
  <mergeCells count="8">
    <mergeCell ref="R1:W1"/>
    <mergeCell ref="I14:J14"/>
    <mergeCell ref="B14:C14"/>
    <mergeCell ref="B17:C17"/>
    <mergeCell ref="B1:C1"/>
    <mergeCell ref="E1:G1"/>
    <mergeCell ref="I1:J1"/>
    <mergeCell ref="L1:N1"/>
  </mergeCells>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63B108-F856-4F40-B47E-0787CFFD5DEA}">
  <sheetPr codeName="Sheet6"/>
  <dimension ref="A1:Q59"/>
  <sheetViews>
    <sheetView showGridLines="0" tabSelected="1" zoomScale="60" zoomScaleNormal="60" workbookViewId="0">
      <selection activeCell="M7" sqref="M7"/>
    </sheetView>
  </sheetViews>
  <sheetFormatPr baseColWidth="10" defaultColWidth="0" defaultRowHeight="15" zeroHeight="1" x14ac:dyDescent="0.2"/>
  <cols>
    <col min="1" max="1" width="8.1640625" customWidth="1"/>
    <col min="2" max="2" width="39.1640625" customWidth="1"/>
    <col min="3" max="4" width="10.83203125" customWidth="1"/>
    <col min="5" max="5" width="11" customWidth="1"/>
    <col min="6" max="6" width="43.83203125" customWidth="1"/>
    <col min="7" max="8" width="10.83203125" customWidth="1"/>
    <col min="9" max="9" width="5.83203125" customWidth="1"/>
    <col min="10" max="10" width="3.33203125" customWidth="1"/>
    <col min="11" max="11" width="5.33203125" customWidth="1"/>
    <col min="12" max="12" width="1.83203125" customWidth="1"/>
    <col min="13" max="13" width="43.83203125" customWidth="1"/>
    <col min="14" max="17" width="10.83203125" customWidth="1"/>
    <col min="18" max="16384" width="10.83203125" hidden="1"/>
  </cols>
  <sheetData>
    <row r="1" spans="1:4" x14ac:dyDescent="0.2">
      <c r="A1" s="16">
        <v>2</v>
      </c>
    </row>
    <row r="2" spans="1:4" x14ac:dyDescent="0.2">
      <c r="A2" s="17">
        <v>10</v>
      </c>
    </row>
    <row r="3" spans="1:4" x14ac:dyDescent="0.2"/>
    <row r="4" spans="1:4" x14ac:dyDescent="0.2"/>
    <row r="5" spans="1:4" x14ac:dyDescent="0.2"/>
    <row r="6" spans="1:4" x14ac:dyDescent="0.2"/>
    <row r="7" spans="1:4" ht="29" x14ac:dyDescent="0.35">
      <c r="B7" s="8" t="str" cm="1">
        <f t="array" ref="B7">_xlfn.XLOOKUP(A2,Tablas!A3:A12,_xlfn.ANCHORARRAY(Tablas!B3))</f>
        <v>Comercio electrónico</v>
      </c>
      <c r="C7" s="9"/>
      <c r="D7" s="9"/>
    </row>
    <row r="8" spans="1:4" ht="11" customHeight="1" x14ac:dyDescent="0.2"/>
    <row r="9" spans="1:4" ht="1" customHeight="1" x14ac:dyDescent="0.2"/>
    <row r="10" spans="1:4" x14ac:dyDescent="0.2"/>
    <row r="11" spans="1:4" ht="25" customHeight="1" x14ac:dyDescent="0.2"/>
    <row r="12" spans="1:4" x14ac:dyDescent="0.2"/>
    <row r="13" spans="1:4" x14ac:dyDescent="0.2"/>
    <row r="14" spans="1:4" x14ac:dyDescent="0.2"/>
    <row r="15" spans="1:4" x14ac:dyDescent="0.2"/>
    <row r="16" spans="1:4" x14ac:dyDescent="0.2"/>
    <row r="17" customFormat="1" x14ac:dyDescent="0.2"/>
    <row r="18" customFormat="1" x14ac:dyDescent="0.2"/>
    <row r="19" customFormat="1" x14ac:dyDescent="0.2"/>
    <row r="20" customFormat="1" x14ac:dyDescent="0.2"/>
    <row r="21" customFormat="1" x14ac:dyDescent="0.2"/>
    <row r="22" customFormat="1" x14ac:dyDescent="0.2"/>
    <row r="23" customFormat="1" x14ac:dyDescent="0.2"/>
    <row r="24" customFormat="1" x14ac:dyDescent="0.2"/>
    <row r="25" customFormat="1" x14ac:dyDescent="0.2"/>
    <row r="26" customFormat="1" x14ac:dyDescent="0.2"/>
    <row r="27" customFormat="1" x14ac:dyDescent="0.2"/>
    <row r="28" customFormat="1" x14ac:dyDescent="0.2"/>
    <row r="29" customFormat="1" x14ac:dyDescent="0.2"/>
    <row r="30" customFormat="1" x14ac:dyDescent="0.2"/>
    <row r="31" customFormat="1" x14ac:dyDescent="0.2"/>
    <row r="32" customFormat="1" x14ac:dyDescent="0.2"/>
    <row r="33" customFormat="1" x14ac:dyDescent="0.2"/>
    <row r="34" customFormat="1" x14ac:dyDescent="0.2"/>
    <row r="35" customFormat="1" x14ac:dyDescent="0.2"/>
    <row r="36" customFormat="1" x14ac:dyDescent="0.2"/>
    <row r="37" customFormat="1" x14ac:dyDescent="0.2"/>
    <row r="38" customFormat="1" x14ac:dyDescent="0.2"/>
    <row r="39" customFormat="1" x14ac:dyDescent="0.2"/>
    <row r="40" customFormat="1" x14ac:dyDescent="0.2"/>
    <row r="41" customFormat="1" x14ac:dyDescent="0.2"/>
    <row r="42" customFormat="1" x14ac:dyDescent="0.2"/>
    <row r="43" customFormat="1" x14ac:dyDescent="0.2"/>
    <row r="44" customFormat="1" x14ac:dyDescent="0.2"/>
    <row r="45" customFormat="1" x14ac:dyDescent="0.2"/>
    <row r="46" customFormat="1" x14ac:dyDescent="0.2"/>
    <row r="47" customFormat="1" x14ac:dyDescent="0.2"/>
    <row r="48" customFormat="1" hidden="1" x14ac:dyDescent="0.2"/>
    <row r="49" customFormat="1" hidden="1" x14ac:dyDescent="0.2"/>
    <row r="50" customFormat="1" hidden="1" x14ac:dyDescent="0.2"/>
    <row r="51" customFormat="1" hidden="1" x14ac:dyDescent="0.2"/>
    <row r="52" customFormat="1" hidden="1" x14ac:dyDescent="0.2"/>
    <row r="53" customFormat="1" hidden="1" x14ac:dyDescent="0.2"/>
    <row r="54" customFormat="1" hidden="1" x14ac:dyDescent="0.2"/>
    <row r="55" customFormat="1" hidden="1" x14ac:dyDescent="0.2"/>
    <row r="56" customFormat="1" hidden="1" x14ac:dyDescent="0.2"/>
    <row r="57" customFormat="1" hidden="1" x14ac:dyDescent="0.2"/>
    <row r="58" customFormat="1" hidden="1" x14ac:dyDescent="0.2"/>
    <row r="59" customFormat="1" hidden="1" x14ac:dyDescent="0.2"/>
  </sheetData>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2049" r:id="rId3" name="Option Button 1">
              <controlPr defaultSize="0" autoFill="0" autoLine="0" autoPict="0">
                <anchor moveWithCells="1">
                  <from>
                    <xdr:col>10</xdr:col>
                    <xdr:colOff>241300</xdr:colOff>
                    <xdr:row>9</xdr:row>
                    <xdr:rowOff>50800</xdr:rowOff>
                  </from>
                  <to>
                    <xdr:col>12</xdr:col>
                    <xdr:colOff>2514600</xdr:colOff>
                    <xdr:row>12</xdr:row>
                    <xdr:rowOff>25400</xdr:rowOff>
                  </to>
                </anchor>
              </controlPr>
            </control>
          </mc:Choice>
        </mc:AlternateContent>
        <mc:AlternateContent xmlns:mc="http://schemas.openxmlformats.org/markup-compatibility/2006">
          <mc:Choice Requires="x14">
            <control shapeId="2050" r:id="rId4" name="Option Button 2">
              <controlPr defaultSize="0" autoFill="0" autoLine="0" autoPict="0">
                <anchor moveWithCells="1">
                  <from>
                    <xdr:col>12</xdr:col>
                    <xdr:colOff>2832100</xdr:colOff>
                    <xdr:row>9</xdr:row>
                    <xdr:rowOff>25400</xdr:rowOff>
                  </from>
                  <to>
                    <xdr:col>16</xdr:col>
                    <xdr:colOff>317500</xdr:colOff>
                    <xdr:row>12</xdr:row>
                    <xdr:rowOff>25400</xdr:rowOff>
                  </to>
                </anchor>
              </controlPr>
            </control>
          </mc:Choice>
        </mc:AlternateContent>
        <mc:AlternateContent xmlns:mc="http://schemas.openxmlformats.org/markup-compatibility/2006">
          <mc:Choice Requires="x14">
            <control shapeId="2051" r:id="rId5" name="Spinner 3">
              <controlPr defaultSize="0" autoPict="0">
                <anchor moveWithCells="1" sizeWithCells="1">
                  <from>
                    <xdr:col>2</xdr:col>
                    <xdr:colOff>12700</xdr:colOff>
                    <xdr:row>5</xdr:row>
                    <xdr:rowOff>152400</xdr:rowOff>
                  </from>
                  <to>
                    <xdr:col>2</xdr:col>
                    <xdr:colOff>444500</xdr:colOff>
                    <xdr:row>7</xdr:row>
                    <xdr:rowOff>0</xdr:rowOff>
                  </to>
                </anchor>
              </controlPr>
            </control>
          </mc:Choice>
        </mc:AlternateContent>
      </controls>
    </mc:Choice>
  </mc:AlternateConten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Datos</vt:lpstr>
      <vt:lpstr>Instrucciones</vt:lpstr>
      <vt:lpstr>Tablas</vt:lpstr>
      <vt:lpstr>Dashboard (format control)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Enrique Ruiz</dc:creator>
  <cp:lastModifiedBy>Cabana Garceran del Vall, Elisa</cp:lastModifiedBy>
  <dcterms:created xsi:type="dcterms:W3CDTF">2021-09-21T20:47:02Z</dcterms:created>
  <dcterms:modified xsi:type="dcterms:W3CDTF">2024-03-05T11:35:39Z</dcterms:modified>
</cp:coreProperties>
</file>